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fhrfps01\FinancialPlanning\Energy Surcharge\2026\04_Apr\"/>
    </mc:Choice>
  </mc:AlternateContent>
  <xr:revisionPtr revIDLastSave="0" documentId="13_ncr:1_{73EA71DD-11D5-4627-8673-FCA171991B7D}" xr6:coauthVersionLast="47" xr6:coauthVersionMax="47" xr10:uidLastSave="{00000000-0000-0000-0000-000000000000}"/>
  <bookViews>
    <workbookView xWindow="-120" yWindow="-120" windowWidth="29040" windowHeight="15720" tabRatio="824" activeTab="18"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45" i="17" l="1"/>
  <c r="AV25" i="17"/>
  <c r="A4" i="52"/>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4" i="18"/>
  <c r="B48" i="20"/>
  <c r="B69"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D13" i="33" l="1"/>
  <c r="E11" i="33"/>
  <c r="P11" i="33"/>
  <c r="O13" i="33"/>
  <c r="AA11" i="33"/>
  <c r="E13" i="33"/>
  <c r="F11" i="33"/>
  <c r="Q11" i="33" l="1"/>
  <c r="P13" i="33"/>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<sst xmlns="http://schemas.openxmlformats.org/spreadsheetml/2006/main" count="5127" uniqueCount="1613">
  <si>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</si>
  <si>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</si>
  <si>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</si>
  <si>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</si>
  <si>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</si>
  <si>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</si>
  <si>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</si>
  <si>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</si>
  <si>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</si>
  <si>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</si>
  <si>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</si>
  <si>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</si>
  <si>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</si>
  <si>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</si>
  <si>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</si>
  <si>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</si>
  <si>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</si>
  <si>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</si>
  <si>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</si>
  <si>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</si>
  <si>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</si>
  <si>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</si>
  <si>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</si>
  <si>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</si>
  <si>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</si>
  <si>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</si>
  <si>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</si>
  <si>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</si>
  <si>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</si>
  <si>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</si>
  <si>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</si>
  <si>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</si>
  <si>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</si>
  <si>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</si>
  <si>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</si>
  <si>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</si>
  <si>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</si>
  <si>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</si>
  <si>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</si>
  <si>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</si>
  <si>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</si>
  <si>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</si>
  <si>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</si>
  <si>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</si>
  <si>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</si>
  <si>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</si>
  <si>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</si>
  <si>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</si>
  <si>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</si>
  <si>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</si>
  <si>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</si>
  <si>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</si>
  <si>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</si>
  <si>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</si>
  <si>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</si>
  <si>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</si>
  <si>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</si>
  <si>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</si>
  <si>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</si>
  <si>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</si>
  <si>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</si>
  <si>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</si>
  <si>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</si>
  <si>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</si>
  <si>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</si>
  <si>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</si>
  <si>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</si>
  <si>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</si>
  <si>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</si>
  <si>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</si>
  <si>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</si>
  <si>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</si>
  <si>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</si>
  <si>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</si>
  <si>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</si>
  <si>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</si>
  <si>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</si>
  <si>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</si>
  <si>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</si>
  <si>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</si>
  <si>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</si>
  <si>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</si>
  <si>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</si>
  <si>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</si>
  <si>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</si>
  <si>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</si>
  <si>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</si>
  <si>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</si>
  <si>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</si>
  <si>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</si>
  <si>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</si>
  <si>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</si>
  <si>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</si>
  <si>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</si>
  <si>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</si>
  <si>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</si>
  <si>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</si>
  <si>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</si>
  <si>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</si>
  <si>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</si>
  <si>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</si>
  <si>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</si>
  <si>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</si>
  <si>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</si>
  <si>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</si>
  <si>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</si>
  <si>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</si>
  <si>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</si>
  <si>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</si>
  <si>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</si>
  <si>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</si>
  <si>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</si>
  <si>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</si>
  <si>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</si>
  <si>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</si>
  <si>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</si>
  <si>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</si>
  <si>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</si>
  <si>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</si>
  <si>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</si>
  <si>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</si>
  <si>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</si>
  <si>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</si>
  <si>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</si>
  <si>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</si>
  <si>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</si>
  <si>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</si>
  <si>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</si>
  <si>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</si>
  <si>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</si>
  <si>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</si>
  <si>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</si>
  <si>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</si>
  <si>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</si>
  <si>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</si>
  <si>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</si>
  <si>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</si>
  <si>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</si>
  <si>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</si>
  <si>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</si>
  <si>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</si>
  <si>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</si>
  <si>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</si>
  <si>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</si>
  <si>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</si>
  <si>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</si>
  <si>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</si>
  <si>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</si>
  <si>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</si>
  <si>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</si>
  <si>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</si>
  <si>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</si>
  <si>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</si>
  <si>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</si>
  <si>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</si>
  <si>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</si>
  <si>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</si>
  <si>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</si>
  <si>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</si>
  <si>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</si>
  <si>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</si>
  <si>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</si>
  <si>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</si>
  <si>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</si>
  <si>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</si>
  <si>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</si>
  <si>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</si>
  <si>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</si>
  <si>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</si>
  <si>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</si>
  <si>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</si>
  <si>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</si>
  <si>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</si>
  <si>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</si>
  <si>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</si>
  <si>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</si>
  <si>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</si>
  <si>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</si>
  <si>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</si>
  <si>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</si>
  <si>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</si>
  <si>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</si>
  <si>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</si>
  <si>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</si>
  <si>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</si>
  <si>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</si>
  <si>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</si>
  <si>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</si>
  <si>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</si>
  <si>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</si>
  <si>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</si>
  <si>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</si>
  <si>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</si>
  <si>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</si>
  <si>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</si>
  <si>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</si>
  <si>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</si>
  <si>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</si>
  <si>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</si>
  <si>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</si>
  <si>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</si>
  <si>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</si>
  <si>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</si>
  <si>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</si>
  <si>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</si>
  <si>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</si>
  <si>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</si>
  <si>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</si>
  <si>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</si>
  <si>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</si>
  <si>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</si>
  <si>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</si>
  <si>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</si>
  <si>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</si>
  <si>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</si>
  <si>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</si>
  <si>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</si>
  <si>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</si>
  <si>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</si>
  <si>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</si>
  <si>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</si>
  <si>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</si>
  <si>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</si>
  <si>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</si>
  <si>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</si>
  <si>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</si>
  <si>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</si>
  <si>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</si>
  <si>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</si>
  <si>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</si>
  <si>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</si>
  <si>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</si>
  <si>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</si>
  <si>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</si>
  <si>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</si>
  <si>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</si>
  <si>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</si>
  <si>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</si>
  <si>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</si>
  <si>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</si>
  <si>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</si>
  <si>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</si>
  <si>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</si>
  <si>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</si>
  <si>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</si>
  <si>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</si>
  <si>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</si>
  <si>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</si>
  <si>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</si>
  <si>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</si>
  <si>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</si>
  <si>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</si>
  <si>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</si>
  <si>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</si>
  <si>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</si>
  <si>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</si>
  <si>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</si>
  <si>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</si>
  <si>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</si>
  <si>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</si>
  <si>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</si>
  <si>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</si>
  <si>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</si>
  <si>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</si>
  <si>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</si>
  <si>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</si>
  <si>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</si>
  <si>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</si>
  <si>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</si>
  <si>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</si>
  <si>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</si>
  <si>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</si>
  <si>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</si>
  <si>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</si>
  <si>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</si>
  <si>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</si>
  <si>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</si>
  <si>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</si>
  <si>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</si>
  <si>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</si>
  <si>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</si>
  <si>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</si>
  <si>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</si>
  <si>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</si>
  <si>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</si>
  <si>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</si>
  <si>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</si>
  <si>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</si>
  <si>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</si>
  <si>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</si>
  <si>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</si>
  <si>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</si>
  <si>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</si>
  <si>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</si>
  <si>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</si>
  <si>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</si>
  <si>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</si>
  <si>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</si>
  <si>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</si>
  <si>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</si>
  <si>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</si>
  <si>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</si>
  <si>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</si>
  <si>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</si>
  <si>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</si>
  <si>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</si>
  <si>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</si>
  <si>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</si>
  <si>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</si>
  <si>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</si>
  <si>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</si>
  <si>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</si>
  <si>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</si>
  <si>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</si>
  <si>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</si>
  <si>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</si>
  <si>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</si>
  <si>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</si>
  <si>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</si>
  <si>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</si>
  <si>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</si>
  <si>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</si>
  <si>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</si>
  <si>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</si>
  <si>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</si>
  <si>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</si>
  <si>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</si>
  <si>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</si>
  <si>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</si>
  <si>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</si>
  <si>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</si>
  <si>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</si>
  <si>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</si>
  <si>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</si>
  <si>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</si>
  <si>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</si>
  <si>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</si>
  <si>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</si>
  <si>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</si>
  <si>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</si>
  <si>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</si>
  <si>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</si>
  <si>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</si>
  <si>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</si>
  <si>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</si>
  <si>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</si>
  <si>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</si>
  <si>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</si>
  <si>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</si>
  <si>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</si>
  <si>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</si>
  <si>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</si>
  <si>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</si>
  <si>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</si>
  <si>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</si>
  <si>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</si>
  <si>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</si>
  <si>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</si>
  <si>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</si>
  <si>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</si>
  <si>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</si>
  <si>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</si>
  <si>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</si>
  <si>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</si>
  <si>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</si>
  <si>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</si>
  <si>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</si>
  <si>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</si>
  <si>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</si>
  <si>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</si>
  <si>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</si>
  <si>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</si>
  <si>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</si>
  <si>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</si>
  <si>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</si>
  <si>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</si>
  <si>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</si>
  <si>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</si>
  <si>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</si>
  <si>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</si>
  <si>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</si>
  <si>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</si>
  <si>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</si>
  <si>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</si>
  <si>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</si>
  <si>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</si>
  <si>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</si>
  <si>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</si>
  <si>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</si>
  <si>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</si>
  <si>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</si>
  <si>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</si>
  <si>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</si>
  <si>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</si>
  <si>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</si>
  <si>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</si>
  <si>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</si>
  <si>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</si>
  <si>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</si>
  <si>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</si>
  <si>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</si>
  <si>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</si>
  <si>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</si>
  <si>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</si>
  <si>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</si>
  <si>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</si>
  <si>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</si>
  <si>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</si>
  <si>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</si>
  <si>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</si>
  <si>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</si>
  <si>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</si>
  <si>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</si>
  <si>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</si>
  <si>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</si>
  <si>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</si>
  <si>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</si>
  <si>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</si>
  <si>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</si>
  <si>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</si>
  <si>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</si>
  <si>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</si>
  <si>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</si>
  <si>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</si>
  <si>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</si>
  <si>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</si>
  <si>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</si>
  <si>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</si>
  <si>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</si>
  <si>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</si>
  <si>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</si>
  <si>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</si>
  <si>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</si>
  <si>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</si>
  <si>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</si>
  <si>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</si>
  <si>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</si>
  <si>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</si>
  <si>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</si>
  <si>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</si>
  <si>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</si>
  <si>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</si>
  <si>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</si>
  <si>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</si>
  <si>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</si>
  <si>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</si>
  <si>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</si>
  <si>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</si>
  <si>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</si>
  <si>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</si>
  <si>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</si>
  <si>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</si>
  <si>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</si>
  <si>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</si>
  <si>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</si>
  <si>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</si>
  <si>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</si>
  <si>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</si>
  <si>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</si>
  <si>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</si>
  <si>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</si>
  <si>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</si>
  <si>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</si>
  <si>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</si>
  <si>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</si>
  <si>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</si>
  <si>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</si>
  <si>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</si>
  <si>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</si>
  <si>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</si>
  <si>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</si>
  <si>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</si>
  <si>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</si>
  <si>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</si>
  <si>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</si>
  <si>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</si>
  <si>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</si>
  <si>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</si>
  <si>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</si>
  <si>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</si>
  <si>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</si>
  <si>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</si>
  <si>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</si>
  <si>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</si>
  <si>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</si>
  <si>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</si>
  <si>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</si>
  <si>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</si>
  <si>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</si>
  <si>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</si>
  <si>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</si>
  <si>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</si>
  <si>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</si>
  <si>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</si>
  <si>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</si>
  <si>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</si>
  <si>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</si>
  <si>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</si>
  <si>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</si>
  <si>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</si>
  <si>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</si>
  <si>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</si>
  <si>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</si>
  <si>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</si>
  <si>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</si>
  <si>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</si>
  <si>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</si>
  <si>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</si>
  <si>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</si>
  <si>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</si>
  <si>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</si>
  <si>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</si>
  <si>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</si>
  <si>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</si>
  <si>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</si>
  <si>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</si>
  <si>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</si>
  <si>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</si>
  <si>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</si>
  <si>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</si>
  <si>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</si>
  <si>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</si>
  <si>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</si>
  <si>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</si>
  <si>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</si>
  <si>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</si>
  <si>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</si>
  <si>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</si>
  <si>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</si>
  <si>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</si>
  <si>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</si>
  <si>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</si>
  <si>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</si>
  <si>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</si>
  <si>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</si>
  <si>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</si>
  <si>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</si>
  <si>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</si>
  <si>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</si>
  <si>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</si>
  <si>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</si>
  <si>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</si>
  <si>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</si>
  <si>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</si>
  <si>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</si>
  <si>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</si>
  <si>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</si>
  <si>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</si>
  <si>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</si>
  <si>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</si>
  <si>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</si>
  <si>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</si>
  <si>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</si>
  <si>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</si>
  <si>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</si>
  <si>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</si>
  <si>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</si>
  <si>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</si>
  <si>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</si>
  <si>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</si>
  <si>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</si>
  <si>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</si>
  <si>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</si>
  <si>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</si>
  <si>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</si>
  <si>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</si>
  <si>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</si>
  <si>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</si>
  <si>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</si>
  <si>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</si>
  <si>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</si>
  <si>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</si>
  <si>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</si>
  <si>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</si>
  <si>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</si>
  <si>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</si>
  <si>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</si>
  <si>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</si>
  <si>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</si>
  <si>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</si>
  <si>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</si>
  <si>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</si>
  <si>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</si>
  <si>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</si>
  <si>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</si>
  <si>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</si>
  <si>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</si>
  <si>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</si>
  <si>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</si>
  <si>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</si>
  <si>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</si>
  <si>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</si>
  <si>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</si>
  <si>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</si>
  <si>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</si>
  <si>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</si>
  <si>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</si>
  <si>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</si>
  <si>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</si>
  <si>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</si>
  <si>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</si>
  <si>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</si>
  <si>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</si>
  <si>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</si>
  <si>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</si>
  <si>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</si>
  <si>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</si>
  <si>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</si>
  <si>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</si>
  <si>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</si>
  <si>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</si>
  <si>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</si>
  <si>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</si>
  <si>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</si>
  <si>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</si>
  <si>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</si>
  <si>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</si>
  <si>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</si>
  <si>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</si>
  <si>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</si>
  <si>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</si>
  <si>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</si>
  <si>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</si>
  <si>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</si>
  <si>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</si>
  <si>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</si>
  <si>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</si>
  <si>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</si>
  <si>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</si>
  <si>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</si>
  <si>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</si>
  <si>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</si>
  <si>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</si>
  <si>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</si>
  <si>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</si>
  <si>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</si>
  <si>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</si>
  <si>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</si>
  <si>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</si>
  <si>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</si>
  <si>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</si>
  <si>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</si>
  <si>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</si>
  <si>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</si>
  <si>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</si>
  <si>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</si>
  <si>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</si>
  <si>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</si>
  <si>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</si>
  <si>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</si>
  <si>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</si>
  <si>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</si>
  <si>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</si>
  <si>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</si>
  <si>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</si>
  <si>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</si>
  <si>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</si>
  <si>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</si>
  <si>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</si>
  <si>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</si>
  <si>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</si>
  <si>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</si>
  <si>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</si>
  <si>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</si>
  <si>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</si>
  <si>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</si>
  <si>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</si>
  <si>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</si>
  <si>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</si>
  <si>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</si>
  <si>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</si>
  <si>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</si>
  <si>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</si>
  <si>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</si>
  <si>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</si>
  <si>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</si>
  <si>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</si>
  <si>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</si>
  <si>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</si>
  <si>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</si>
  <si>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</si>
  <si>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</si>
  <si>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</si>
  <si>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</si>
  <si>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</si>
  <si>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</si>
  <si>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</si>
  <si>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</si>
  <si>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</si>
  <si>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</si>
  <si>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</si>
  <si>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</si>
  <si>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</si>
  <si>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</si>
  <si>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</si>
  <si>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</si>
  <si>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</si>
  <si>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</si>
  <si>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</si>
  <si>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</si>
  <si>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</si>
  <si>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</si>
  <si>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</si>
  <si>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</si>
  <si>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</si>
  <si>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</si>
  <si>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</si>
  <si>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</si>
  <si>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</si>
  <si>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</si>
  <si>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</si>
  <si>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</si>
  <si>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</si>
  <si>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</si>
  <si>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</si>
  <si>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</si>
  <si>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</si>
  <si>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</si>
  <si>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</si>
  <si>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</si>
  <si>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</si>
  <si>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</si>
  <si>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</si>
  <si>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</si>
  <si>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</si>
  <si>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</si>
  <si>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</si>
  <si>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</si>
  <si>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</si>
  <si>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</si>
  <si>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</si>
  <si>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</si>
  <si>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</si>
  <si>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</si>
  <si>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</si>
  <si>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</si>
  <si>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</si>
  <si>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</si>
  <si>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</si>
  <si>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</si>
  <si>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</si>
  <si>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</si>
  <si>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</si>
  <si>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</si>
  <si>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</si>
  <si>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</si>
  <si>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</si>
  <si>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</si>
  <si>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</si>
  <si>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</si>
  <si>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</si>
  <si>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</si>
  <si>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</si>
  <si>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</si>
  <si>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</si>
  <si>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</si>
  <si>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</si>
  <si>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</si>
  <si>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</si>
  <si>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</si>
  <si>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</si>
  <si>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</si>
  <si>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</si>
  <si>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</si>
  <si>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</si>
  <si>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</si>
  <si>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</si>
  <si>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</si>
  <si>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</si>
  <si>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</si>
  <si>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</si>
  <si>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</si>
  <si>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</si>
  <si>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</si>
  <si>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</si>
  <si>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</si>
  <si>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</si>
  <si>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</si>
  <si>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</si>
  <si>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</si>
  <si>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</si>
  <si>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</si>
  <si>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</si>
  <si>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</si>
  <si>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</si>
  <si>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</si>
  <si>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</si>
  <si>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</si>
  <si>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</si>
  <si>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</si>
  <si>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</si>
  <si>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</si>
  <si>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</si>
  <si>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</si>
  <si>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</si>
  <si>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</si>
  <si>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</si>
  <si>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</si>
  <si>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</si>
  <si>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</si>
  <si>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</si>
  <si>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</si>
  <si>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</si>
  <si>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</si>
  <si>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</si>
  <si>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</si>
  <si>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</si>
  <si>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</si>
  <si>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</si>
  <si>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</si>
  <si>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</si>
  <si>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</si>
  <si>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</si>
  <si>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</si>
  <si>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</si>
  <si>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</si>
  <si>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</si>
  <si>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</si>
  <si>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</si>
  <si>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</si>
  <si>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</si>
  <si>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</si>
  <si>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</si>
  <si>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</si>
  <si>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</si>
  <si>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</si>
  <si>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</si>
  <si>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</si>
  <si>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</si>
  <si>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</si>
  <si>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</si>
  <si>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</si>
  <si>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</si>
  <si>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</si>
  <si>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</si>
  <si>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</si>
  <si>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</si>
  <si>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</si>
  <si>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</si>
  <si>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</si>
  <si>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</si>
  <si>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</si>
  <si>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</si>
  <si>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</si>
  <si>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</si>
  <si>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</si>
  <si>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</si>
  <si>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</si>
  <si>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</si>
  <si>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</si>
  <si>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</si>
  <si>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</si>
  <si>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</si>
  <si>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</si>
  <si>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</si>
  <si>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</si>
  <si>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</si>
  <si>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</si>
  <si>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</si>
  <si>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</si>
  <si>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</si>
  <si>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</si>
  <si>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</si>
  <si>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</si>
  <si>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</si>
  <si>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</si>
  <si>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</si>
  <si>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</si>
  <si>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</si>
  <si>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</si>
  <si>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</si>
  <si>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</si>
  <si>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</si>
  <si>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</si>
  <si>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</si>
  <si>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</si>
  <si>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</si>
  <si>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</si>
  <si>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</si>
  <si>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</si>
  <si>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</si>
  <si>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</si>
  <si>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</si>
  <si>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</si>
  <si>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</si>
  <si>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</si>
  <si>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</si>
  <si>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</si>
  <si>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</si>
  <si>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</si>
  <si>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</si>
  <si>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</si>
  <si>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</si>
  <si>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</si>
  <si>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</si>
  <si>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</si>
  <si>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</si>
  <si>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</si>
  <si>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</si>
  <si>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</si>
  <si>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</si>
  <si>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</si>
  <si>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</si>
  <si>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</si>
  <si>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</si>
  <si>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</si>
  <si>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</si>
  <si>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</si>
  <si>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</si>
  <si>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</si>
  <si>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</si>
  <si>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</si>
  <si>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</si>
  <si>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</si>
  <si>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</si>
  <si>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</si>
  <si>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</si>
  <si>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</si>
  <si>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</si>
  <si>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</si>
  <si>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</si>
  <si>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</si>
  <si>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</si>
  <si>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</si>
  <si>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</si>
  <si>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</si>
  <si>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</si>
  <si>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</si>
  <si>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</si>
  <si>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</si>
  <si>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</si>
  <si>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</si>
  <si>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</si>
  <si>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</si>
  <si>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</si>
  <si>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</si>
  <si>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</si>
  <si>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</si>
  <si>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</si>
  <si>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</si>
  <si>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</si>
  <si>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</si>
  <si>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</si>
  <si>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</si>
  <si>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</si>
  <si>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</si>
  <si>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</si>
  <si>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</si>
  <si>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</si>
  <si>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</si>
  <si>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</si>
  <si>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</si>
  <si>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</si>
  <si>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</si>
  <si>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</si>
  <si>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</si>
  <si>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</si>
  <si>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</si>
  <si>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</si>
  <si>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</si>
  <si>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</si>
  <si>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</si>
  <si>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</si>
  <si>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</si>
  <si>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</si>
  <si>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</si>
  <si>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</si>
  <si>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</si>
  <si>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</si>
  <si>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</si>
  <si>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</si>
  <si>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</si>
  <si>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</si>
  <si>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</si>
  <si>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</si>
  <si>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</si>
  <si>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</si>
  <si>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</si>
  <si>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</si>
  <si>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</si>
  <si>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</si>
  <si>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</si>
  <si>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</si>
  <si>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</si>
  <si>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</si>
  <si>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</si>
  <si>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</si>
  <si>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</si>
  <si>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</si>
  <si>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</si>
  <si>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</si>
  <si>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</si>
  <si>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</si>
  <si>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</si>
  <si>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</si>
  <si>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</si>
  <si>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</si>
  <si>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</si>
  <si>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</si>
  <si>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</si>
  <si>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</si>
  <si>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</si>
  <si>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</si>
  <si>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</si>
  <si>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</si>
  <si>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</si>
  <si>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</si>
  <si>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</si>
  <si>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</si>
  <si>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</si>
  <si>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</si>
  <si>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</si>
  <si>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</si>
  <si>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</si>
  <si>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</si>
  <si>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</si>
  <si>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</si>
  <si>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</si>
  <si>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</si>
  <si>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</si>
  <si>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</si>
  <si>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</si>
  <si>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</si>
  <si>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</si>
  <si>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</si>
  <si>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</si>
  <si>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</si>
  <si>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</si>
  <si>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</si>
  <si>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</si>
  <si>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</si>
  <si>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</si>
  <si>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</si>
  <si>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</si>
  <si>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</si>
  <si>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</si>
  <si>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</si>
  <si>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</si>
  <si>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</si>
  <si>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</si>
  <si>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</si>
  <si>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</si>
  <si>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</si>
  <si>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</si>
  <si>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</si>
  <si>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</si>
  <si>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</si>
  <si>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</si>
  <si>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</si>
  <si>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</si>
  <si>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</si>
  <si>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</si>
  <si>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</si>
  <si>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</si>
  <si>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</si>
  <si>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</si>
  <si>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</si>
  <si>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</si>
  <si>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</si>
  <si>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</si>
  <si>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</si>
  <si>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</si>
  <si>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</si>
  <si>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</si>
  <si>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</si>
  <si>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</si>
  <si>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</si>
  <si>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</si>
  <si>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</si>
  <si>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</si>
  <si>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</si>
  <si>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</si>
  <si>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</si>
  <si>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</si>
  <si>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</si>
  <si>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</si>
  <si>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</si>
  <si>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</si>
  <si>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</si>
  <si>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</si>
  <si>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</si>
  <si>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</si>
  <si>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</si>
  <si>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</si>
  <si>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</si>
  <si>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</si>
  <si>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</si>
  <si>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</si>
  <si>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</si>
  <si>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</si>
  <si>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</si>
  <si>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</si>
  <si>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</si>
  <si>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</si>
  <si>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</si>
  <si>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</si>
  <si>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</si>
  <si>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</si>
  <si>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</si>
  <si>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</si>
  <si>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</si>
  <si>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</si>
  <si>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</si>
  <si>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</si>
  <si>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</si>
  <si>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</si>
  <si>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</si>
  <si>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</si>
  <si>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</si>
  <si>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</si>
  <si>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</si>
  <si>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</si>
  <si>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</si>
  <si>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</si>
  <si>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</si>
  <si>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</si>
  <si>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</si>
  <si>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</si>
  <si>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</si>
  <si>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</si>
  <si>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</si>
  <si>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</si>
  <si>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</si>
  <si>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</si>
  <si>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</si>
  <si>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</si>
  <si>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</si>
  <si>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</si>
  <si>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</si>
  <si>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</si>
  <si>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</si>
  <si>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</si>
  <si>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</si>
  <si>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</si>
  <si>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</si>
  <si>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</si>
  <si>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</si>
  <si>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</si>
  <si>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</si>
  <si>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</si>
  <si>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</si>
  <si>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</si>
  <si>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</si>
  <si>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</si>
  <si>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</si>
  <si>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</si>
  <si>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</si>
  <si>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</si>
  <si>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</si>
  <si>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</si>
  <si>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</si>
  <si>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</si>
  <si>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</si>
  <si>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</si>
  <si>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</si>
  <si>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</si>
  <si>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</si>
  <si>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</si>
  <si>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</si>
  <si>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</si>
  <si>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</si>
  <si>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</si>
  <si>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</si>
  <si>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</si>
  <si>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</si>
  <si>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</si>
  <si>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</si>
  <si>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</si>
  <si>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</si>
  <si>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</si>
  <si>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</si>
  <si>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</si>
  <si>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</si>
  <si>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</si>
  <si>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</si>
  <si>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</si>
  <si>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</si>
  <si>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</si>
  <si>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</si>
  <si>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</si>
  <si>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</si>
  <si>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</si>
  <si>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</si>
  <si>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</si>
  <si>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</si>
  <si>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</si>
  <si>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</si>
  <si>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</si>
  <si>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</si>
  <si>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</si>
  <si>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</si>
  <si>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</si>
  <si>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</si>
  <si>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</si>
  <si>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</si>
  <si>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</si>
  <si>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</si>
  <si>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</si>
  <si>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</si>
  <si>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</si>
  <si>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</si>
  <si>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</si>
  <si>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</si>
  <si>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</si>
  <si>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</si>
  <si>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</si>
  <si>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</si>
  <si>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</si>
  <si>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</si>
  <si>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</si>
  <si>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</si>
  <si>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</si>
  <si>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</si>
  <si>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</si>
  <si>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</si>
  <si>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</si>
  <si>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</si>
  <si>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</si>
  <si>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</si>
  <si>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</si>
  <si>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</si>
  <si>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</si>
  <si>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</si>
  <si>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</si>
  <si>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</si>
  <si>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</si>
  <si>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</si>
  <si>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</si>
  <si>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</si>
  <si>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</si>
  <si>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</si>
  <si>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</si>
  <si>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</si>
  <si>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</si>
  <si>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</si>
  <si>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</si>
  <si>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</si>
  <si>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</si>
  <si>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</si>
  <si>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</si>
  <si>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</si>
  <si>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</si>
  <si>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</si>
  <si>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</si>
  <si>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</si>
  <si>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</si>
  <si>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</si>
  <si>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</si>
  <si>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</si>
  <si>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</si>
  <si>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</si>
  <si>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</si>
  <si>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</si>
  <si>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</si>
  <si>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</si>
  <si>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</si>
  <si>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</si>
  <si>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</si>
  <si>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</si>
  <si>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</si>
  <si>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</si>
  <si>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</si>
  <si>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</si>
  <si>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</si>
  <si>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</si>
  <si>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</si>
  <si>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</si>
  <si>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</si>
  <si>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</si>
  <si>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</si>
  <si>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</si>
  <si>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</si>
  <si>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</si>
  <si>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</si>
  <si>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</si>
  <si>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</si>
  <si>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</si>
  <si>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</si>
  <si>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</si>
  <si>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</si>
  <si>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</si>
  <si>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</si>
  <si>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</si>
  <si>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</si>
  <si>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</si>
  <si>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</si>
  <si>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</si>
  <si>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</si>
  <si>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</si>
  <si>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</si>
  <si>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</si>
  <si>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</si>
  <si>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</si>
  <si>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</si>
  <si>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</si>
  <si>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</si>
  <si>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</si>
  <si>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</si>
  <si>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</si>
  <si>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</si>
  <si>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</si>
  <si>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</si>
  <si>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</si>
  <si>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</si>
  <si>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</si>
  <si>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</si>
  <si>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</si>
  <si>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</si>
  <si>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</si>
  <si>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</si>
  <si>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</si>
  <si>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</si>
  <si>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</si>
  <si>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</si>
  <si>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</si>
  <si>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</si>
  <si>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</si>
  <si>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</si>
  <si>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</si>
  <si>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</si>
  <si>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</si>
  <si>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</si>
  <si>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</si>
  <si>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</si>
  <si>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</si>
  <si>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</si>
  <si>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</si>
  <si>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</si>
  <si>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</si>
  <si>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</si>
  <si>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</si>
  <si>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</si>
  <si>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</si>
  <si>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</si>
  <si>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</si>
  <si>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</si>
  <si>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</si>
  <si>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</si>
  <si>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</si>
  <si>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</si>
  <si>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</si>
  <si>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</si>
  <si>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</si>
  <si>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</si>
  <si>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</si>
  <si>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</si>
  <si>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</si>
  <si>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</si>
  <si>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</si>
  <si>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</si>
  <si>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</si>
  <si>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</si>
  <si>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</si>
  <si>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</si>
  <si>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</si>
  <si>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</si>
  <si>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</si>
  <si>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</si>
  <si>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</si>
  <si>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</si>
  <si>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</si>
  <si>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</si>
  <si>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</si>
  <si>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</si>
  <si>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</si>
  <si>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</si>
  <si>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</si>
  <si>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</si>
  <si>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</si>
  <si>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</si>
  <si>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</si>
  <si>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</si>
  <si>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</si>
  <si>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</si>
  <si>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</si>
  <si>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</si>
  <si>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</si>
  <si>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</si>
  <si>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</si>
  <si>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</si>
  <si>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</si>
  <si>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</si>
  <si>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</si>
  <si>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</si>
  <si>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</si>
  <si>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</si>
  <si>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</si>
  <si>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</si>
  <si>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</si>
  <si>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</si>
  <si>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</si>
  <si>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</si>
  <si>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</si>
  <si>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</si>
  <si>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</si>
  <si>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</si>
  <si>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</si>
  <si>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</si>
  <si>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</si>
  <si>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</si>
  <si>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</si>
  <si>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</si>
  <si>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</si>
  <si>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</si>
  <si>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</si>
  <si>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</si>
  <si>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</si>
  <si>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</si>
  <si>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</si>
  <si>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</si>
  <si>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</si>
  <si>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</si>
  <si>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</si>
  <si>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</si>
  <si>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</si>
  <si>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</si>
  <si>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</si>
  <si>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</si>
  <si>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</si>
  <si>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</si>
  <si>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</si>
  <si>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</si>
  <si>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</si>
  <si>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</si>
  <si>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</si>
  <si>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</si>
  <si>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</si>
  <si>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</si>
  <si>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</si>
  <si>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</si>
  <si>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</si>
  <si>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</si>
  <si>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</si>
  <si>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</si>
  <si>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</si>
  <si>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</si>
  <si>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</si>
  <si>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</si>
  <si>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</si>
  <si>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</si>
  <si>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</si>
  <si>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</si>
  <si>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</si>
  <si>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</si>
  <si>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</si>
  <si>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</si>
  <si>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</si>
  <si>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</si>
  <si>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</si>
  <si>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</si>
  <si>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</si>
  <si>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</si>
  <si>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</si>
  <si>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</si>
  <si>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</si>
  <si>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</si>
  <si>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</si>
  <si>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</si>
  <si>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</si>
  <si>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</si>
  <si>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</si>
  <si>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</si>
  <si>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</si>
  <si>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</si>
  <si>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</si>
  <si>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</si>
  <si>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</si>
  <si>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</si>
  <si>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</si>
  <si>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</si>
  <si>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</si>
  <si>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</si>
  <si>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</si>
  <si>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</si>
  <si>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</si>
  <si>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</si>
  <si>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</si>
  <si>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</si>
  <si>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</si>
  <si>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</si>
  <si>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</si>
  <si>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</si>
  <si>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</si>
  <si>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</si>
  <si>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</si>
  <si>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</si>
  <si>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</si>
  <si>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</si>
  <si>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</si>
  <si>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</si>
  <si>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</si>
  <si>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</si>
  <si>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</si>
  <si>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</si>
  <si>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</si>
  <si>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</si>
  <si>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</si>
  <si>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</si>
  <si>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</si>
  <si>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</si>
  <si>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</si>
  <si>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</si>
  <si>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</si>
  <si>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</si>
  <si>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</si>
  <si>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</si>
  <si>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</si>
  <si>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</si>
  <si>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</si>
  <si>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</si>
  <si>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</si>
  <si>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</si>
  <si>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</si>
  <si>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</si>
  <si>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</si>
  <si>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</si>
  <si>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</si>
  <si>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</si>
  <si>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</si>
  <si>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</si>
  <si>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</si>
  <si>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</si>
  <si>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</si>
  <si>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</si>
  <si>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</si>
  <si>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</si>
  <si>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</si>
  <si>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</si>
  <si>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</si>
  <si>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</si>
  <si>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</si>
  <si>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</si>
  <si>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</si>
  <si>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</si>
  <si>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</si>
  <si>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</si>
  <si>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</si>
  <si>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</si>
  <si>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</si>
  <si>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</si>
  <si>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</si>
  <si>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</si>
  <si>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</si>
  <si>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</si>
  <si>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</si>
  <si>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</si>
  <si>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</si>
  <si>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</si>
  <si>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</si>
  <si>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</si>
  <si>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</si>
  <si>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</si>
  <si>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</si>
  <si>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</si>
  <si>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</si>
  <si>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</si>
  <si>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</si>
  <si>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</si>
  <si>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</si>
  <si>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</si>
  <si>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</si>
  <si>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</si>
  <si>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</si>
  <si>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</si>
  <si>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</si>
  <si>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</si>
  <si>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</si>
  <si>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</si>
  <si>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</si>
  <si>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</si>
  <si>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</si>
  <si>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</si>
  <si>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</si>
  <si>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</si>
  <si>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</si>
  <si>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</si>
  <si>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</si>
  <si>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</si>
  <si>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</si>
  <si>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</si>
  <si>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</si>
  <si>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</si>
  <si>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</si>
  <si>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</si>
  <si>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r>
      <rPr>
        <b/>
        <sz val="8"/>
        <rFont val="Arial"/>
        <family val="2"/>
      </rPr>
      <t>(e)</t>
    </r>
    <r>
      <rPr>
        <sz val="8"/>
        <rFont val="Arial"/>
        <family val="2"/>
      </rPr>
      <t xml:space="preserve"> Series temporarily suspended.</t>
    </r>
  </si>
  <si>
    <r>
      <rPr>
        <b/>
        <sz val="8"/>
        <rFont val="Arial"/>
        <family val="2"/>
      </rPr>
      <t>(a)</t>
    </r>
    <r>
      <rPr>
        <sz val="8"/>
        <rFont val="Arial"/>
        <family val="2"/>
      </rPr>
      <t xml:space="preserve"> The U.S. Bureau of Labor Statistics did not publish October 2025 data for the Civilian Unemployment Rate and the Consumer Price Index.</t>
    </r>
  </si>
  <si>
    <t>Total Energy (d)</t>
  </si>
  <si>
    <t>Coal-weighted manufacturing (b)</t>
  </si>
  <si>
    <t>Distillate-weighted manufacturing (b)</t>
  </si>
  <si>
    <t>Electricity-weighted manufacturing (b)</t>
  </si>
  <si>
    <t>Natural Gas-weighted manufacturing (b)</t>
  </si>
  <si>
    <t>Vehicle Miles Traveled (c)</t>
  </si>
  <si>
    <t>Civilian Unemployment Rate (a)</t>
  </si>
  <si>
    <t>Consumer Price Index (all urban consumers) (a)</t>
  </si>
  <si>
    <r>
      <t xml:space="preserve">Historical data: Latest data available from Energy Information Administration databases supporting the following reports: </t>
    </r>
    <r>
      <rPr>
        <i/>
        <sz val="8"/>
        <rFont val="Arial"/>
        <family val="2"/>
      </rPr>
      <t>Petroleum Supply Monthl</t>
    </r>
    <r>
      <rPr>
        <sz val="8"/>
        <rFont val="Arial"/>
        <family val="2"/>
      </rPr>
      <t>y;</t>
    </r>
  </si>
  <si>
    <r>
      <t xml:space="preserve">Historical data: Latest data available from Energy Information Administration databases supporting the following reports: </t>
    </r>
    <r>
      <rPr>
        <i/>
        <sz val="8"/>
        <rFont val="Arial"/>
        <family val="2"/>
      </rPr>
      <t>Petroleum Marketing Monthly</t>
    </r>
    <r>
      <rPr>
        <sz val="8"/>
        <rFont val="Arial"/>
        <family val="2"/>
      </rPr>
      <t xml:space="preserve">; </t>
    </r>
  </si>
  <si>
    <r>
      <t xml:space="preserve">Historical data: Latest data available from Energy Information Administration databases supporting the following reports: </t>
    </r>
    <r>
      <rPr>
        <i/>
        <sz val="8"/>
        <rFont val="Arial"/>
        <family val="2"/>
      </rPr>
      <t>Petroleum Supply Monthly</t>
    </r>
    <r>
      <rPr>
        <sz val="8"/>
        <rFont val="Arial"/>
        <family val="2"/>
      </rPr>
      <t xml:space="preserve">; </t>
    </r>
  </si>
  <si>
    <r>
      <t xml:space="preserve">Historical data: Latest data available from Energy Information Administration databases supporting the following reports: </t>
    </r>
    <r>
      <rPr>
        <i/>
        <sz val="8"/>
        <rFont val="Arial"/>
        <family val="2"/>
      </rPr>
      <t xml:space="preserve">Petroleum Supply Monthly; Petroleum Supply Annual; </t>
    </r>
    <r>
      <rPr>
        <sz val="8"/>
        <rFont val="Arial"/>
        <family val="2"/>
      </rPr>
      <t xml:space="preserve">and </t>
    </r>
    <r>
      <rPr>
        <i/>
        <sz val="8"/>
        <rFont val="Arial"/>
        <family val="2"/>
      </rPr>
      <t>Weekly Petroleum Status Repor</t>
    </r>
    <r>
      <rPr>
        <sz val="8"/>
        <rFont val="Arial"/>
        <family val="2"/>
      </rPr>
      <t xml:space="preserve">t. </t>
    </r>
  </si>
  <si>
    <r>
      <t xml:space="preserve">Historical data:  Latest data available from Energy Information Administration databases supporting the following reports: </t>
    </r>
    <r>
      <rPr>
        <i/>
        <sz val="8"/>
        <rFont val="Arial"/>
        <family val="2"/>
      </rPr>
      <t xml:space="preserve">Petroleum Supply Monthly; Petroleum Supply Annual; </t>
    </r>
    <r>
      <rPr>
        <sz val="8"/>
        <rFont val="Arial"/>
        <family val="2"/>
      </rPr>
      <t xml:space="preserve">and </t>
    </r>
    <r>
      <rPr>
        <i/>
        <sz val="8"/>
        <rFont val="Arial"/>
        <family val="2"/>
      </rPr>
      <t xml:space="preserve">Weekly Petroleum Status Report. </t>
    </r>
  </si>
  <si>
    <r>
      <t xml:space="preserve">Historical data: Latest data available from Energy Information Administration databases supporting the following reports: </t>
    </r>
    <r>
      <rPr>
        <i/>
        <sz val="8"/>
        <rFont val="Arial"/>
        <family val="2"/>
      </rPr>
      <t xml:space="preserve">Natural Gas Monthly; </t>
    </r>
    <r>
      <rPr>
        <sz val="8"/>
        <rFont val="Arial"/>
        <family val="2"/>
      </rPr>
      <t xml:space="preserve">and </t>
    </r>
    <r>
      <rPr>
        <i/>
        <sz val="8"/>
        <rFont val="Arial"/>
        <family val="2"/>
      </rPr>
      <t>Electric Power Monthly.</t>
    </r>
  </si>
  <si>
    <r>
      <t xml:space="preserve">Historical data: Latest data available from Energy Information Administration databases supporting the </t>
    </r>
    <r>
      <rPr>
        <i/>
        <sz val="8"/>
        <rFont val="Arial"/>
        <family val="2"/>
      </rPr>
      <t>Natural Gas Monthl</t>
    </r>
    <r>
      <rPr>
        <sz val="8"/>
        <rFont val="Arial"/>
        <family val="2"/>
      </rPr>
      <t>y. Henry Hub spot price is from Refinitiv,an LSEG company, via EIA (https://www.eia.gov/dnav/pet/pet_pri_spt_s1_d.htm).</t>
    </r>
  </si>
  <si>
    <r>
      <t xml:space="preserve">Historical data: Latest data available from Energy Information Administration databases supporting the following reports: </t>
    </r>
    <r>
      <rPr>
        <i/>
        <sz val="8"/>
        <rFont val="Arial"/>
        <family val="2"/>
      </rPr>
      <t xml:space="preserve">Quarterly Coal Report </t>
    </r>
    <r>
      <rPr>
        <sz val="8"/>
        <rFont val="Arial"/>
        <family val="2"/>
      </rPr>
      <t>and</t>
    </r>
    <r>
      <rPr>
        <i/>
        <sz val="8"/>
        <rFont val="Arial"/>
        <family val="2"/>
      </rPr>
      <t xml:space="preserve"> Electric Power Monthly</t>
    </r>
    <r>
      <rPr>
        <sz val="8"/>
        <rFont val="Arial"/>
        <family val="2"/>
      </rPr>
      <t>.</t>
    </r>
  </si>
  <si>
    <r>
      <t xml:space="preserve">Historical data: Latest data available from EIA databases supporting the following reports: </t>
    </r>
    <r>
      <rPr>
        <i/>
        <sz val="8"/>
        <rFont val="Arial"/>
        <family val="2"/>
      </rPr>
      <t xml:space="preserve">Electric Power Monthly </t>
    </r>
    <r>
      <rPr>
        <sz val="8"/>
        <rFont val="Arial"/>
        <family val="2"/>
      </rPr>
      <t xml:space="preserve">and </t>
    </r>
    <r>
      <rPr>
        <i/>
        <sz val="8"/>
        <rFont val="Arial"/>
        <family val="2"/>
      </rPr>
      <t xml:space="preserve">Electric Power Annual </t>
    </r>
    <r>
      <rPr>
        <sz val="8"/>
        <rFont val="Arial"/>
        <family val="2"/>
      </rPr>
      <t>(electricity supply and 
consumption, fuel inventories and costs, and retail electricity prices); regional transmission organizations and independent system operators (wholesale electricity prices).</t>
    </r>
  </si>
  <si>
    <r>
      <t xml:space="preserve">Historical data: Latest data available from EIA databases supporting the following reports: </t>
    </r>
    <r>
      <rPr>
        <i/>
        <sz val="8"/>
        <rFont val="Arial"/>
        <family val="2"/>
      </rPr>
      <t xml:space="preserve">Electric Power Monthly </t>
    </r>
    <r>
      <rPr>
        <sz val="8"/>
        <rFont val="Arial"/>
        <family val="2"/>
      </rPr>
      <t>and</t>
    </r>
    <r>
      <rPr>
        <i/>
        <sz val="8"/>
        <rFont val="Arial"/>
        <family val="2"/>
      </rPr>
      <t xml:space="preserve"> Electric Power Annual.</t>
    </r>
  </si>
  <si>
    <r>
      <t>Historical data: Latest data available from EIA databases supporting the following reports:</t>
    </r>
    <r>
      <rPr>
        <i/>
        <sz val="8"/>
        <rFont val="Arial"/>
        <family val="2"/>
      </rPr>
      <t xml:space="preserve"> Electric Power Monthly </t>
    </r>
    <r>
      <rPr>
        <sz val="8"/>
        <rFont val="Arial"/>
        <family val="2"/>
      </rPr>
      <t>and</t>
    </r>
    <r>
      <rPr>
        <i/>
        <sz val="8"/>
        <rFont val="Arial"/>
        <family val="2"/>
      </rPr>
      <t xml:space="preserve"> Electric Power Annual.</t>
    </r>
  </si>
  <si>
    <r>
      <t xml:space="preserve">Historical data: Latest data available from EIA databases supporting the following reports: </t>
    </r>
    <r>
      <rPr>
        <i/>
        <sz val="8"/>
        <rFont val="Arial"/>
        <family val="2"/>
      </rPr>
      <t xml:space="preserve">Electric Power Monthly, Electric Power Annual, Monthly Energy Review, </t>
    </r>
    <r>
      <rPr>
        <sz val="8"/>
        <rFont val="Arial"/>
        <family val="2"/>
      </rPr>
      <t xml:space="preserve">and </t>
    </r>
    <r>
      <rPr>
        <i/>
        <sz val="8"/>
        <rFont val="Arial"/>
        <family val="2"/>
      </rPr>
      <t>Petroleum Supply Monthly.</t>
    </r>
  </si>
  <si>
    <t xml:space="preserve">Forecasts: EIA Short-Term Integrated Forecasting System. Regional macroeconomic forecasts are based on the S&amp;P Global model of the U.S. Economy. </t>
  </si>
  <si>
    <t>April 2026</t>
  </si>
  <si>
    <t>SERC index, Into Southern</t>
  </si>
  <si>
    <t>FRCC index, Florida Reliability</t>
  </si>
  <si>
    <t>Northwest index, Mid-Columbia</t>
  </si>
  <si>
    <t>Southwest index, Palo Verde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</si>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</sst>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1">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
      <left style="thin">
        <color theme="0"/>
      </left>
      <right/>
      <top/>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17">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4" fillId="6" borderId="0" xfId="23" applyFont="1" applyFill="1"/>
    <xf numFmtId="3" fontId="30" fillId="6" borderId="0" xfId="21" applyNumberFormat="1" applyFont="1" applyFill="1" applyAlignment="1">
      <alignment vertical="top"/>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2" fontId="19" fillId="6" borderId="0" xfId="23" applyNumberFormat="1" applyFont="1" applyFill="1" applyAlignment="1">
      <alignment horizontal="right" indent="1"/>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72"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165" fontId="20" fillId="6" borderId="0" xfId="23" applyNumberFormat="1" applyFont="1" applyFill="1" applyAlignment="1">
      <alignment horizontal="right"/>
    </xf>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2" fontId="19" fillId="6" borderId="2" xfId="21" applyNumberFormat="1" applyFont="1" applyFill="1" applyBorder="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165" fontId="21"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21" fillId="6" borderId="2" xfId="14" applyFont="1" applyFill="1" applyBorder="1" applyAlignment="1">
      <alignment horizontal="right"/>
    </xf>
    <xf numFmtId="164" fontId="21" fillId="6" borderId="0" xfId="14" applyNumberFormat="1" applyFont="1" applyFill="1" applyAlignment="1">
      <alignment horizontal="right"/>
    </xf>
    <xf numFmtId="0" fontId="4" fillId="6" borderId="2" xfId="14" applyFont="1" applyFill="1" applyBorder="1" applyAlignment="1">
      <alignment horizontal="right"/>
    </xf>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4" fillId="6" borderId="0" xfId="8" applyFont="1" applyFill="1" applyAlignment="1">
      <alignment horizontal="center"/>
    </xf>
    <xf numFmtId="0" fontId="4" fillId="0" borderId="13" xfId="14" quotePrefix="1" applyFont="1" applyBorder="1"/>
    <xf numFmtId="43" fontId="4" fillId="6" borderId="0" xfId="30" applyFont="1" applyFill="1"/>
    <xf numFmtId="43" fontId="21" fillId="8" borderId="0" xfId="30" applyFont="1" applyFill="1" applyAlignment="1">
      <alignment horizontal="right"/>
    </xf>
    <xf numFmtId="43" fontId="21" fillId="8" borderId="0" xfId="30" applyFont="1" applyFill="1" applyBorder="1" applyAlignment="1">
      <alignment horizontal="right"/>
    </xf>
    <xf numFmtId="43" fontId="21" fillId="8" borderId="3" xfId="30"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horizontal="left" wrapText="1"/>
    </xf>
    <xf numFmtId="0" fontId="4" fillId="0" borderId="14"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0" borderId="20" xfId="14" quotePrefix="1" applyFont="1" applyBorder="1" applyAlignment="1">
      <alignment horizontal="left" wrapText="1"/>
    </xf>
    <xf numFmtId="0" fontId="4" fillId="0" borderId="0" xfId="14" quotePrefix="1" applyFont="1" applyAlignment="1">
      <alignment horizontal="left" wrapText="1"/>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sqref="A1:XFD1"/>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110" t="s">
        <v>136</v>
      </c>
      <c r="D1" s="973" t="s">
        <v>1607</v>
      </c>
      <c r="E1" s="973"/>
      <c r="F1" s="973"/>
    </row>
    <row r="2" spans="1:74" x14ac:dyDescent="0.2">
      <c r="A2" s="310" t="s">
        <v>746</v>
      </c>
      <c r="D2" s="972">
        <v>46118</v>
      </c>
      <c r="E2" s="972"/>
      <c r="F2" s="972"/>
      <c r="G2" s="312" t="str">
        <f>"EIA completed modeling and analysis for this report on "&amp;TEXT(Dates!$D$2,"dddd, mmmm d, yyyy")&amp;"."</f>
        <v>EIA completed modeling and analysis for this report on Monday, April 6, 2026.</v>
      </c>
      <c r="H2" s="312"/>
      <c r="I2" s="312"/>
      <c r="J2" s="312"/>
      <c r="K2" s="312"/>
      <c r="L2" s="312"/>
      <c r="M2" s="312"/>
    </row>
    <row r="3" spans="1:74" x14ac:dyDescent="0.2">
      <c r="A3" t="s">
        <v>62</v>
      </c>
      <c r="D3" s="290">
        <f>YEAR(D1)-4</f>
        <v>2022</v>
      </c>
      <c r="G3" s="311"/>
      <c r="H3" s="7"/>
      <c r="I3" s="7"/>
      <c r="J3" s="7"/>
      <c r="K3" s="7"/>
      <c r="L3" s="7"/>
      <c r="M3" s="7"/>
    </row>
    <row r="4" spans="1:74" x14ac:dyDescent="0.2">
      <c r="D4" s="109"/>
    </row>
    <row r="5" spans="1:74" x14ac:dyDescent="0.2">
      <c r="A5" t="s">
        <v>556</v>
      </c>
      <c r="D5" s="109">
        <f>+D3*100+1</f>
        <v>202201</v>
      </c>
    </row>
    <row r="7" spans="1:74" x14ac:dyDescent="0.2">
      <c r="A7" t="s">
        <v>558</v>
      </c>
      <c r="D7" s="109">
        <f>IF(MONTH(D1)&gt;1,100*YEAR(D1)+MONTH(D1)-1,100*(YEAR(D1)-1)+12)</f>
        <v>202603</v>
      </c>
    </row>
    <row r="9" spans="1:74" x14ac:dyDescent="0.2">
      <c r="A9" t="s">
        <v>808</v>
      </c>
      <c r="D9" s="971">
        <v>46118.588587962964</v>
      </c>
      <c r="E9" s="971"/>
    </row>
    <row r="10" spans="1:74" s="117" customFormat="1" x14ac:dyDescent="0.2">
      <c r="A10" s="117" t="s">
        <v>137</v>
      </c>
    </row>
    <row r="11" spans="1:74" s="7" customFormat="1" ht="11.25" x14ac:dyDescent="0.2">
      <c r="A11" s="20"/>
      <c r="B11" s="21" t="s">
        <v>441</v>
      </c>
      <c r="C11" s="18">
        <f>+D5</f>
        <v>202201</v>
      </c>
      <c r="D11" s="22">
        <f>C11+1</f>
        <v>202202</v>
      </c>
      <c r="E11" s="22">
        <f>D11+1</f>
        <v>202203</v>
      </c>
      <c r="F11" s="23">
        <f>E11+1</f>
        <v>202204</v>
      </c>
      <c r="G11" s="23">
        <f t="shared" ref="G11:BR11" si="0">F11+1</f>
        <v>202205</v>
      </c>
      <c r="H11" s="23">
        <f t="shared" si="0"/>
        <v>202206</v>
      </c>
      <c r="I11" s="23">
        <f t="shared" si="0"/>
        <v>202207</v>
      </c>
      <c r="J11" s="23">
        <f t="shared" si="0"/>
        <v>202208</v>
      </c>
      <c r="K11" s="23">
        <f t="shared" si="0"/>
        <v>202209</v>
      </c>
      <c r="L11" s="23">
        <f t="shared" si="0"/>
        <v>202210</v>
      </c>
      <c r="M11" s="23">
        <f t="shared" si="0"/>
        <v>202211</v>
      </c>
      <c r="N11" s="23">
        <f t="shared" si="0"/>
        <v>202212</v>
      </c>
      <c r="O11" s="23">
        <f>+C11+100</f>
        <v>202301</v>
      </c>
      <c r="P11" s="23">
        <f t="shared" si="0"/>
        <v>202302</v>
      </c>
      <c r="Q11" s="23">
        <f t="shared" si="0"/>
        <v>202303</v>
      </c>
      <c r="R11" s="23">
        <f t="shared" si="0"/>
        <v>202304</v>
      </c>
      <c r="S11" s="23">
        <f t="shared" si="0"/>
        <v>202305</v>
      </c>
      <c r="T11" s="23">
        <f t="shared" si="0"/>
        <v>202306</v>
      </c>
      <c r="U11" s="23">
        <f t="shared" si="0"/>
        <v>202307</v>
      </c>
      <c r="V11" s="23">
        <f t="shared" si="0"/>
        <v>202308</v>
      </c>
      <c r="W11" s="23">
        <f t="shared" si="0"/>
        <v>202309</v>
      </c>
      <c r="X11" s="23">
        <f t="shared" si="0"/>
        <v>202310</v>
      </c>
      <c r="Y11" s="23">
        <f t="shared" si="0"/>
        <v>202311</v>
      </c>
      <c r="Z11" s="23">
        <f t="shared" si="0"/>
        <v>202312</v>
      </c>
      <c r="AA11" s="23">
        <f>+O11+100</f>
        <v>202401</v>
      </c>
      <c r="AB11" s="23">
        <f t="shared" si="0"/>
        <v>202402</v>
      </c>
      <c r="AC11" s="23">
        <f t="shared" si="0"/>
        <v>202403</v>
      </c>
      <c r="AD11" s="23">
        <f t="shared" si="0"/>
        <v>202404</v>
      </c>
      <c r="AE11" s="23">
        <f t="shared" si="0"/>
        <v>202405</v>
      </c>
      <c r="AF11" s="23">
        <f t="shared" si="0"/>
        <v>202406</v>
      </c>
      <c r="AG11" s="23">
        <f t="shared" si="0"/>
        <v>202407</v>
      </c>
      <c r="AH11" s="23">
        <f t="shared" si="0"/>
        <v>202408</v>
      </c>
      <c r="AI11" s="23">
        <f t="shared" si="0"/>
        <v>202409</v>
      </c>
      <c r="AJ11" s="23">
        <f t="shared" si="0"/>
        <v>202410</v>
      </c>
      <c r="AK11" s="23">
        <f t="shared" si="0"/>
        <v>202411</v>
      </c>
      <c r="AL11" s="23">
        <f t="shared" si="0"/>
        <v>202412</v>
      </c>
      <c r="AM11" s="23">
        <f>+AA11+100</f>
        <v>202501</v>
      </c>
      <c r="AN11" s="23">
        <f t="shared" si="0"/>
        <v>202502</v>
      </c>
      <c r="AO11" s="23">
        <f t="shared" si="0"/>
        <v>202503</v>
      </c>
      <c r="AP11" s="23">
        <f t="shared" si="0"/>
        <v>202504</v>
      </c>
      <c r="AQ11" s="23">
        <f t="shared" si="0"/>
        <v>202505</v>
      </c>
      <c r="AR11" s="23">
        <f t="shared" si="0"/>
        <v>202506</v>
      </c>
      <c r="AS11" s="23">
        <f t="shared" si="0"/>
        <v>202507</v>
      </c>
      <c r="AT11" s="23">
        <f t="shared" si="0"/>
        <v>202508</v>
      </c>
      <c r="AU11" s="23">
        <f t="shared" si="0"/>
        <v>202509</v>
      </c>
      <c r="AV11" s="23">
        <f t="shared" si="0"/>
        <v>202510</v>
      </c>
      <c r="AW11" s="23">
        <f t="shared" si="0"/>
        <v>202511</v>
      </c>
      <c r="AX11" s="23">
        <f t="shared" si="0"/>
        <v>202512</v>
      </c>
      <c r="AY11" s="23">
        <f>+AM11+100</f>
        <v>202601</v>
      </c>
      <c r="AZ11" s="23">
        <f t="shared" si="0"/>
        <v>202602</v>
      </c>
      <c r="BA11" s="23">
        <f t="shared" si="0"/>
        <v>202603</v>
      </c>
      <c r="BB11" s="23">
        <f t="shared" si="0"/>
        <v>202604</v>
      </c>
      <c r="BC11" s="23">
        <f t="shared" si="0"/>
        <v>202605</v>
      </c>
      <c r="BD11" s="23">
        <f t="shared" si="0"/>
        <v>202606</v>
      </c>
      <c r="BE11" s="23">
        <f t="shared" si="0"/>
        <v>202607</v>
      </c>
      <c r="BF11" s="23">
        <f t="shared" si="0"/>
        <v>202608</v>
      </c>
      <c r="BG11" s="23">
        <f t="shared" si="0"/>
        <v>202609</v>
      </c>
      <c r="BH11" s="23">
        <f t="shared" si="0"/>
        <v>202610</v>
      </c>
      <c r="BI11" s="23">
        <f t="shared" si="0"/>
        <v>202611</v>
      </c>
      <c r="BJ11" s="23">
        <f t="shared" si="0"/>
        <v>202612</v>
      </c>
      <c r="BK11" s="23">
        <f>+AY11+100</f>
        <v>202701</v>
      </c>
      <c r="BL11" s="23">
        <f t="shared" si="0"/>
        <v>202702</v>
      </c>
      <c r="BM11" s="23">
        <f t="shared" si="0"/>
        <v>202703</v>
      </c>
      <c r="BN11" s="23">
        <f t="shared" si="0"/>
        <v>202704</v>
      </c>
      <c r="BO11" s="23">
        <f t="shared" si="0"/>
        <v>202705</v>
      </c>
      <c r="BP11" s="23">
        <f t="shared" si="0"/>
        <v>202706</v>
      </c>
      <c r="BQ11" s="23">
        <f t="shared" si="0"/>
        <v>202707</v>
      </c>
      <c r="BR11" s="23">
        <f t="shared" si="0"/>
        <v>202708</v>
      </c>
      <c r="BS11" s="23">
        <f>BR11+1</f>
        <v>202709</v>
      </c>
      <c r="BT11" s="23">
        <f>BS11+1</f>
        <v>202710</v>
      </c>
      <c r="BU11" s="23">
        <f>BT11+1</f>
        <v>202711</v>
      </c>
      <c r="BV11" s="23">
        <f>BU11+1</f>
        <v>202712</v>
      </c>
    </row>
    <row r="12" spans="1:74" s="7" customFormat="1" ht="11.25" x14ac:dyDescent="0.2">
      <c r="A12" s="20"/>
      <c r="B12" s="24" t="s">
        <v>140</v>
      </c>
      <c r="C12" s="25">
        <v>337</v>
      </c>
      <c r="D12" s="25">
        <v>338</v>
      </c>
      <c r="E12" s="25">
        <v>339</v>
      </c>
      <c r="F12" s="25">
        <v>340</v>
      </c>
      <c r="G12" s="25">
        <v>341</v>
      </c>
      <c r="H12" s="25">
        <v>342</v>
      </c>
      <c r="I12" s="25">
        <v>343</v>
      </c>
      <c r="J12" s="25">
        <v>344</v>
      </c>
      <c r="K12" s="25">
        <v>345</v>
      </c>
      <c r="L12" s="25">
        <v>346</v>
      </c>
      <c r="M12" s="25">
        <v>347</v>
      </c>
      <c r="N12" s="25">
        <v>348</v>
      </c>
      <c r="O12" s="25">
        <v>349</v>
      </c>
      <c r="P12" s="25">
        <v>350</v>
      </c>
      <c r="Q12" s="25">
        <v>351</v>
      </c>
      <c r="R12" s="25">
        <v>352</v>
      </c>
      <c r="S12" s="25">
        <v>353</v>
      </c>
      <c r="T12" s="25">
        <v>354</v>
      </c>
      <c r="U12" s="25">
        <v>355</v>
      </c>
      <c r="V12" s="25">
        <v>356</v>
      </c>
      <c r="W12" s="25">
        <v>357</v>
      </c>
      <c r="X12" s="25">
        <v>358</v>
      </c>
      <c r="Y12" s="25">
        <v>359</v>
      </c>
      <c r="Z12" s="25">
        <v>360</v>
      </c>
      <c r="AA12" s="25">
        <v>361</v>
      </c>
      <c r="AB12" s="25">
        <v>362</v>
      </c>
      <c r="AC12" s="25">
        <v>363</v>
      </c>
      <c r="AD12" s="25">
        <v>364</v>
      </c>
      <c r="AE12" s="25">
        <v>365</v>
      </c>
      <c r="AF12" s="25">
        <v>366</v>
      </c>
      <c r="AG12" s="25">
        <v>367</v>
      </c>
      <c r="AH12" s="25">
        <v>368</v>
      </c>
      <c r="AI12" s="25">
        <v>369</v>
      </c>
      <c r="AJ12" s="25">
        <v>370</v>
      </c>
      <c r="AK12" s="25">
        <v>371</v>
      </c>
      <c r="AL12" s="25">
        <v>372</v>
      </c>
      <c r="AM12" s="25">
        <v>373</v>
      </c>
      <c r="AN12" s="25">
        <v>374</v>
      </c>
      <c r="AO12" s="25">
        <v>375</v>
      </c>
      <c r="AP12" s="25">
        <v>376</v>
      </c>
      <c r="AQ12" s="25">
        <v>377</v>
      </c>
      <c r="AR12" s="25">
        <v>378</v>
      </c>
      <c r="AS12" s="25">
        <v>379</v>
      </c>
      <c r="AT12" s="25">
        <v>380</v>
      </c>
      <c r="AU12" s="25">
        <v>381</v>
      </c>
      <c r="AV12" s="25">
        <v>382</v>
      </c>
      <c r="AW12" s="25">
        <v>383</v>
      </c>
      <c r="AX12" s="25">
        <v>384</v>
      </c>
      <c r="AY12" s="25">
        <v>385</v>
      </c>
      <c r="AZ12" s="25">
        <v>386</v>
      </c>
      <c r="BA12" s="25">
        <v>387</v>
      </c>
      <c r="BB12" s="25">
        <v>388</v>
      </c>
      <c r="BC12" s="25">
        <v>389</v>
      </c>
      <c r="BD12" s="25">
        <v>390</v>
      </c>
      <c r="BE12" s="25">
        <v>391</v>
      </c>
      <c r="BF12" s="25">
        <v>392</v>
      </c>
      <c r="BG12" s="25">
        <v>393</v>
      </c>
      <c r="BH12" s="25">
        <v>394</v>
      </c>
      <c r="BI12" s="25">
        <v>395</v>
      </c>
      <c r="BJ12" s="25">
        <v>396</v>
      </c>
      <c r="BK12" s="25">
        <v>397</v>
      </c>
      <c r="BL12" s="25">
        <v>398</v>
      </c>
      <c r="BM12" s="25">
        <v>399</v>
      </c>
      <c r="BN12" s="25">
        <v>400</v>
      </c>
      <c r="BO12" s="25">
        <v>401</v>
      </c>
      <c r="BP12" s="25">
        <v>402</v>
      </c>
      <c r="BQ12" s="25">
        <v>403</v>
      </c>
      <c r="BR12" s="25">
        <v>404</v>
      </c>
      <c r="BS12" s="25">
        <v>405</v>
      </c>
      <c r="BT12" s="25">
        <v>406</v>
      </c>
      <c r="BU12" s="25">
        <v>407</v>
      </c>
      <c r="BV12" s="25">
        <v>408</v>
      </c>
    </row>
    <row r="13" spans="1:74" s="117" customFormat="1" x14ac:dyDescent="0.2">
      <c r="B13" s="24" t="s">
        <v>557</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0</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AY14" sqref="AY14"/>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4" customWidth="1"/>
    <col min="56" max="58" width="6.5703125" style="642" customWidth="1"/>
    <col min="59" max="61" width="6.5703125" style="644" customWidth="1"/>
    <col min="62" max="62" width="6.5703125" style="149" customWidth="1"/>
    <col min="63" max="74" width="6.5703125" style="24" customWidth="1"/>
    <col min="75" max="16384" width="9.5703125" style="24"/>
  </cols>
  <sheetData>
    <row r="1" spans="1:74" ht="13.35" customHeight="1" x14ac:dyDescent="0.2">
      <c r="A1" s="974" t="s">
        <v>478</v>
      </c>
      <c r="B1" s="1042" t="s">
        <v>888</v>
      </c>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row>
    <row r="2" spans="1:74"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269"/>
      <c r="B5" s="31" t="s">
        <v>456</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910"/>
      <c r="BA5" s="910"/>
      <c r="BB5" s="860"/>
      <c r="BC5" s="860"/>
      <c r="BD5" s="861"/>
      <c r="BE5" s="861"/>
      <c r="BF5" s="861"/>
      <c r="BG5" s="861"/>
      <c r="BH5" s="558"/>
      <c r="BI5" s="558"/>
      <c r="BJ5" s="558"/>
      <c r="BK5" s="558"/>
      <c r="BL5" s="558"/>
      <c r="BM5" s="558"/>
      <c r="BN5" s="558"/>
      <c r="BO5" s="558"/>
      <c r="BP5" s="558"/>
      <c r="BQ5" s="558"/>
      <c r="BR5" s="558"/>
      <c r="BS5" s="558"/>
      <c r="BT5" s="558"/>
      <c r="BU5" s="558"/>
      <c r="BV5" s="558"/>
    </row>
    <row r="6" spans="1:74" s="273" customFormat="1" ht="11.1" customHeight="1" x14ac:dyDescent="0.2">
      <c r="A6" s="543" t="s">
        <v>232</v>
      </c>
      <c r="B6" s="544" t="s">
        <v>1073</v>
      </c>
      <c r="C6" s="102">
        <v>11.450569</v>
      </c>
      <c r="D6" s="102">
        <v>11.465123999999999</v>
      </c>
      <c r="E6" s="102">
        <v>11.888377999999999</v>
      </c>
      <c r="F6" s="102">
        <v>11.82958</v>
      </c>
      <c r="G6" s="102">
        <v>11.757607</v>
      </c>
      <c r="H6" s="102">
        <v>11.919069</v>
      </c>
      <c r="I6" s="102">
        <v>12.008948</v>
      </c>
      <c r="J6" s="102">
        <v>12.134452</v>
      </c>
      <c r="K6" s="102">
        <v>12.429211</v>
      </c>
      <c r="L6" s="102">
        <v>12.441943</v>
      </c>
      <c r="M6" s="102">
        <v>12.493145</v>
      </c>
      <c r="N6" s="102">
        <v>12.201518</v>
      </c>
      <c r="O6" s="102">
        <v>12.640105</v>
      </c>
      <c r="P6" s="102">
        <v>12.620922999999999</v>
      </c>
      <c r="Q6" s="102">
        <v>12.867153999999999</v>
      </c>
      <c r="R6" s="102">
        <v>12.734163000000001</v>
      </c>
      <c r="S6" s="102">
        <v>12.73226</v>
      </c>
      <c r="T6" s="102">
        <v>12.787032999999999</v>
      </c>
      <c r="U6" s="102">
        <v>12.912464</v>
      </c>
      <c r="V6" s="102">
        <v>12.999148999999999</v>
      </c>
      <c r="W6" s="102">
        <v>13.17794</v>
      </c>
      <c r="X6" s="102">
        <v>13.213355</v>
      </c>
      <c r="Y6" s="102">
        <v>13.315652999999999</v>
      </c>
      <c r="Z6" s="102">
        <v>13.29698</v>
      </c>
      <c r="AA6" s="102">
        <v>12.517327999999999</v>
      </c>
      <c r="AB6" s="102">
        <v>13.128899000000001</v>
      </c>
      <c r="AC6" s="102">
        <v>13.190308999999999</v>
      </c>
      <c r="AD6" s="102">
        <v>13.313839</v>
      </c>
      <c r="AE6" s="102">
        <v>13.256073000000001</v>
      </c>
      <c r="AF6" s="102">
        <v>13.251652</v>
      </c>
      <c r="AG6" s="102">
        <v>13.21224</v>
      </c>
      <c r="AH6" s="102">
        <v>13.41051</v>
      </c>
      <c r="AI6" s="102">
        <v>13.170586</v>
      </c>
      <c r="AJ6" s="102">
        <v>13.529911999999999</v>
      </c>
      <c r="AK6" s="102">
        <v>13.395830999999999</v>
      </c>
      <c r="AL6" s="102">
        <v>13.437274</v>
      </c>
      <c r="AM6" s="102">
        <v>13.140373</v>
      </c>
      <c r="AN6" s="102">
        <v>13.239549999999999</v>
      </c>
      <c r="AO6" s="102">
        <v>13.452956</v>
      </c>
      <c r="AP6" s="102">
        <v>13.465611000000001</v>
      </c>
      <c r="AQ6" s="102">
        <v>13.446565</v>
      </c>
      <c r="AR6" s="102">
        <v>13.610484</v>
      </c>
      <c r="AS6" s="102">
        <v>13.707281</v>
      </c>
      <c r="AT6" s="102">
        <v>13.810121000000001</v>
      </c>
      <c r="AU6" s="102">
        <v>13.828156</v>
      </c>
      <c r="AV6" s="102">
        <v>13.863763000000001</v>
      </c>
      <c r="AW6" s="102">
        <v>13.789249</v>
      </c>
      <c r="AX6" s="102">
        <v>13.656181999999999</v>
      </c>
      <c r="AY6" s="102">
        <v>13.246397</v>
      </c>
      <c r="AZ6" s="911">
        <v>13.525573051</v>
      </c>
      <c r="BA6" s="911">
        <v>13.559440425</v>
      </c>
      <c r="BB6" s="559">
        <v>13.63801</v>
      </c>
      <c r="BC6" s="559">
        <v>13.59375</v>
      </c>
      <c r="BD6" s="559">
        <v>13.552809999999999</v>
      </c>
      <c r="BE6" s="559">
        <v>13.48582</v>
      </c>
      <c r="BF6" s="559">
        <v>13.455880000000001</v>
      </c>
      <c r="BG6" s="559">
        <v>13.334350000000001</v>
      </c>
      <c r="BH6" s="559">
        <v>13.44332</v>
      </c>
      <c r="BI6" s="559">
        <v>13.5992</v>
      </c>
      <c r="BJ6" s="559">
        <v>13.69051</v>
      </c>
      <c r="BK6" s="559">
        <v>13.74366</v>
      </c>
      <c r="BL6" s="559">
        <v>13.72133</v>
      </c>
      <c r="BM6" s="559">
        <v>13.87884</v>
      </c>
      <c r="BN6" s="559">
        <v>13.931089999999999</v>
      </c>
      <c r="BO6" s="559">
        <v>13.96515</v>
      </c>
      <c r="BP6" s="559">
        <v>13.98197</v>
      </c>
      <c r="BQ6" s="559">
        <v>13.9566</v>
      </c>
      <c r="BR6" s="559">
        <v>13.9848</v>
      </c>
      <c r="BS6" s="559">
        <v>13.896050000000001</v>
      </c>
      <c r="BT6" s="559">
        <v>13.99756</v>
      </c>
      <c r="BU6" s="559">
        <v>14.1144</v>
      </c>
      <c r="BV6" s="559">
        <v>14.15671</v>
      </c>
    </row>
    <row r="7" spans="1:74" ht="11.1" customHeight="1" x14ac:dyDescent="0.2">
      <c r="A7" s="269" t="s">
        <v>233</v>
      </c>
      <c r="B7" s="545" t="s">
        <v>1074</v>
      </c>
      <c r="C7" s="341">
        <v>0.44978899999999999</v>
      </c>
      <c r="D7" s="341">
        <v>0.45063900000000001</v>
      </c>
      <c r="E7" s="341">
        <v>0.43985299999999999</v>
      </c>
      <c r="F7" s="341">
        <v>0.441523</v>
      </c>
      <c r="G7" s="341">
        <v>0.44727099999999997</v>
      </c>
      <c r="H7" s="341">
        <v>0.41863099999999998</v>
      </c>
      <c r="I7" s="341">
        <v>0.43156699999999998</v>
      </c>
      <c r="J7" s="341">
        <v>0.41315099999999999</v>
      </c>
      <c r="K7" s="341">
        <v>0.43018099999999998</v>
      </c>
      <c r="L7" s="341">
        <v>0.43493100000000001</v>
      </c>
      <c r="M7" s="341">
        <v>0.44467699999999999</v>
      </c>
      <c r="N7" s="341">
        <v>0.44663199999999997</v>
      </c>
      <c r="O7" s="341">
        <v>0.44840600000000003</v>
      </c>
      <c r="P7" s="341">
        <v>0.44623099999999999</v>
      </c>
      <c r="Q7" s="341">
        <v>0.43522100000000002</v>
      </c>
      <c r="R7" s="341">
        <v>0.43446699999999999</v>
      </c>
      <c r="S7" s="341">
        <v>0.43016599999999999</v>
      </c>
      <c r="T7" s="341">
        <v>0.42319000000000001</v>
      </c>
      <c r="U7" s="341">
        <v>0.39722000000000002</v>
      </c>
      <c r="V7" s="341">
        <v>0.39592500000000003</v>
      </c>
      <c r="W7" s="341">
        <v>0.415715</v>
      </c>
      <c r="X7" s="341">
        <v>0.42596800000000001</v>
      </c>
      <c r="Y7" s="341">
        <v>0.42787500000000001</v>
      </c>
      <c r="Z7" s="341">
        <v>0.43298599999999998</v>
      </c>
      <c r="AA7" s="341">
        <v>0.427091</v>
      </c>
      <c r="AB7" s="341">
        <v>0.432479</v>
      </c>
      <c r="AC7" s="341">
        <v>0.43356600000000001</v>
      </c>
      <c r="AD7" s="341">
        <v>0.42995699999999998</v>
      </c>
      <c r="AE7" s="341">
        <v>0.41693400000000003</v>
      </c>
      <c r="AF7" s="341">
        <v>0.40057999999999999</v>
      </c>
      <c r="AG7" s="341">
        <v>0.408273</v>
      </c>
      <c r="AH7" s="341">
        <v>0.39613300000000001</v>
      </c>
      <c r="AI7" s="341">
        <v>0.40866999999999998</v>
      </c>
      <c r="AJ7" s="341">
        <v>0.42830200000000002</v>
      </c>
      <c r="AK7" s="341">
        <v>0.43912099999999998</v>
      </c>
      <c r="AL7" s="341">
        <v>0.43429899999999999</v>
      </c>
      <c r="AM7" s="341">
        <v>0.44050400000000001</v>
      </c>
      <c r="AN7" s="341">
        <v>0.438384</v>
      </c>
      <c r="AO7" s="341">
        <v>0.43376199999999998</v>
      </c>
      <c r="AP7" s="341">
        <v>0.43250499999999997</v>
      </c>
      <c r="AQ7" s="341">
        <v>0.43403399999999998</v>
      </c>
      <c r="AR7" s="341">
        <v>0.42234100000000002</v>
      </c>
      <c r="AS7" s="341">
        <v>0.35710999999999998</v>
      </c>
      <c r="AT7" s="341">
        <v>0.38661600000000002</v>
      </c>
      <c r="AU7" s="341">
        <v>0.41804400000000003</v>
      </c>
      <c r="AV7" s="341">
        <v>0.42779099999999998</v>
      </c>
      <c r="AW7" s="341">
        <v>0.42849799999999999</v>
      </c>
      <c r="AX7" s="341">
        <v>0.43277500000000002</v>
      </c>
      <c r="AY7" s="341">
        <v>0.42809599999999998</v>
      </c>
      <c r="AZ7" s="892">
        <v>0.41563403571000002</v>
      </c>
      <c r="BA7" s="892">
        <v>0.42037037037000002</v>
      </c>
      <c r="BB7" s="352">
        <v>0.46360778597000002</v>
      </c>
      <c r="BC7" s="352">
        <v>0.44875985151999997</v>
      </c>
      <c r="BD7" s="352">
        <v>0.45819974402000002</v>
      </c>
      <c r="BE7" s="352">
        <v>0.42256336783999998</v>
      </c>
      <c r="BF7" s="352">
        <v>0.45349858859999997</v>
      </c>
      <c r="BG7" s="352">
        <v>0.47233424314</v>
      </c>
      <c r="BH7" s="352">
        <v>0.51827321422999995</v>
      </c>
      <c r="BI7" s="352">
        <v>0.52567460829000001</v>
      </c>
      <c r="BJ7" s="352">
        <v>0.52273024478999996</v>
      </c>
      <c r="BK7" s="352">
        <v>0.51253257846</v>
      </c>
      <c r="BL7" s="352">
        <v>0.51030997209999995</v>
      </c>
      <c r="BM7" s="352">
        <v>0.51519157156999995</v>
      </c>
      <c r="BN7" s="352">
        <v>0.51224728184000001</v>
      </c>
      <c r="BO7" s="352">
        <v>0.49759291153000001</v>
      </c>
      <c r="BP7" s="352">
        <v>0.48667008833999997</v>
      </c>
      <c r="BQ7" s="352">
        <v>0.42887190405999998</v>
      </c>
      <c r="BR7" s="352">
        <v>0.46006579486999999</v>
      </c>
      <c r="BS7" s="352">
        <v>0.47425505096999998</v>
      </c>
      <c r="BT7" s="352">
        <v>0.51415145489000003</v>
      </c>
      <c r="BU7" s="352">
        <v>0.51896021307999995</v>
      </c>
      <c r="BV7" s="352">
        <v>0.52136995466000002</v>
      </c>
    </row>
    <row r="8" spans="1:74" ht="11.1" customHeight="1" x14ac:dyDescent="0.2">
      <c r="A8" s="269" t="s">
        <v>234</v>
      </c>
      <c r="B8" s="545" t="s">
        <v>1550</v>
      </c>
      <c r="C8" s="341">
        <v>1.684369</v>
      </c>
      <c r="D8" s="341">
        <v>1.6128199999999999</v>
      </c>
      <c r="E8" s="341">
        <v>1.6846140000000001</v>
      </c>
      <c r="F8" s="341">
        <v>1.7537210000000001</v>
      </c>
      <c r="G8" s="341">
        <v>1.6063499999999999</v>
      </c>
      <c r="H8" s="341">
        <v>1.7351289999999999</v>
      </c>
      <c r="I8" s="341">
        <v>1.72783</v>
      </c>
      <c r="J8" s="341">
        <v>1.7611479999999999</v>
      </c>
      <c r="K8" s="341">
        <v>1.8250219999999999</v>
      </c>
      <c r="L8" s="341">
        <v>1.7928269999999999</v>
      </c>
      <c r="M8" s="341">
        <v>1.7971790000000001</v>
      </c>
      <c r="N8" s="341">
        <v>1.788338</v>
      </c>
      <c r="O8" s="341">
        <v>1.9144490000000001</v>
      </c>
      <c r="P8" s="341">
        <v>1.8535539999999999</v>
      </c>
      <c r="Q8" s="341">
        <v>1.8768959999999999</v>
      </c>
      <c r="R8" s="341">
        <v>1.749533</v>
      </c>
      <c r="S8" s="341">
        <v>1.7207699999999999</v>
      </c>
      <c r="T8" s="341">
        <v>1.844633</v>
      </c>
      <c r="U8" s="341">
        <v>1.925478</v>
      </c>
      <c r="V8" s="341">
        <v>1.876298</v>
      </c>
      <c r="W8" s="341">
        <v>1.973946</v>
      </c>
      <c r="X8" s="341">
        <v>1.93459</v>
      </c>
      <c r="Y8" s="341">
        <v>1.8511</v>
      </c>
      <c r="Z8" s="341">
        <v>1.8458589999999999</v>
      </c>
      <c r="AA8" s="341">
        <v>1.7459899999999999</v>
      </c>
      <c r="AB8" s="341">
        <v>1.8082780000000001</v>
      </c>
      <c r="AC8" s="341">
        <v>1.798338</v>
      </c>
      <c r="AD8" s="341">
        <v>1.8586830000000001</v>
      </c>
      <c r="AE8" s="341">
        <v>1.7987629999999999</v>
      </c>
      <c r="AF8" s="341">
        <v>1.814972</v>
      </c>
      <c r="AG8" s="341">
        <v>1.8283700000000001</v>
      </c>
      <c r="AH8" s="341">
        <v>1.839764</v>
      </c>
      <c r="AI8" s="341">
        <v>1.606884</v>
      </c>
      <c r="AJ8" s="341">
        <v>1.810297</v>
      </c>
      <c r="AK8" s="341">
        <v>1.6646700000000001</v>
      </c>
      <c r="AL8" s="341">
        <v>1.8696470000000001</v>
      </c>
      <c r="AM8" s="341">
        <v>1.8013840000000001</v>
      </c>
      <c r="AN8" s="341">
        <v>1.76315</v>
      </c>
      <c r="AO8" s="341">
        <v>1.7911649999999999</v>
      </c>
      <c r="AP8" s="341">
        <v>1.7985679999999999</v>
      </c>
      <c r="AQ8" s="341">
        <v>1.8451850000000001</v>
      </c>
      <c r="AR8" s="341">
        <v>1.912317</v>
      </c>
      <c r="AS8" s="341">
        <v>1.9140980000000001</v>
      </c>
      <c r="AT8" s="341">
        <v>1.98285</v>
      </c>
      <c r="AU8" s="341">
        <v>1.9856560000000001</v>
      </c>
      <c r="AV8" s="341">
        <v>2.0288309999999998</v>
      </c>
      <c r="AW8" s="341">
        <v>1.9517040000000001</v>
      </c>
      <c r="AX8" s="341">
        <v>1.9942880000000001</v>
      </c>
      <c r="AY8" s="341">
        <v>2.018637</v>
      </c>
      <c r="AZ8" s="892">
        <v>2.0670455548</v>
      </c>
      <c r="BA8" s="892">
        <v>2.0629077823999999</v>
      </c>
      <c r="BB8" s="352">
        <v>2.0501635101</v>
      </c>
      <c r="BC8" s="352">
        <v>2.0370115658999999</v>
      </c>
      <c r="BD8" s="352">
        <v>2.0032125973000001</v>
      </c>
      <c r="BE8" s="352">
        <v>1.9883910883</v>
      </c>
      <c r="BF8" s="352">
        <v>1.9351229864999999</v>
      </c>
      <c r="BG8" s="352">
        <v>1.7780587161999999</v>
      </c>
      <c r="BH8" s="352">
        <v>1.8044783967</v>
      </c>
      <c r="BI8" s="352">
        <v>1.8975928038000001</v>
      </c>
      <c r="BJ8" s="352">
        <v>1.9225710457</v>
      </c>
      <c r="BK8" s="352">
        <v>1.9101129351999999</v>
      </c>
      <c r="BL8" s="352">
        <v>1.8977223885000001</v>
      </c>
      <c r="BM8" s="352">
        <v>1.8813247441000001</v>
      </c>
      <c r="BN8" s="352">
        <v>1.8657470458000001</v>
      </c>
      <c r="BO8" s="352">
        <v>1.8509353031</v>
      </c>
      <c r="BP8" s="352">
        <v>1.8239745952999999</v>
      </c>
      <c r="BQ8" s="352">
        <v>1.8058563504</v>
      </c>
      <c r="BR8" s="352">
        <v>1.7560862335</v>
      </c>
      <c r="BS8" s="352">
        <v>1.6126462025999999</v>
      </c>
      <c r="BT8" s="352">
        <v>1.6402150412000001</v>
      </c>
      <c r="BU8" s="352">
        <v>1.7256987921</v>
      </c>
      <c r="BV8" s="352">
        <v>1.743720846</v>
      </c>
    </row>
    <row r="9" spans="1:74" ht="11.1" customHeight="1" x14ac:dyDescent="0.2">
      <c r="A9" s="269" t="s">
        <v>235</v>
      </c>
      <c r="B9" s="545" t="s">
        <v>1544</v>
      </c>
      <c r="C9" s="341">
        <v>9.3164110000000004</v>
      </c>
      <c r="D9" s="341">
        <v>9.4016649999999995</v>
      </c>
      <c r="E9" s="341">
        <v>9.7639110000000002</v>
      </c>
      <c r="F9" s="341">
        <v>9.6343359999999993</v>
      </c>
      <c r="G9" s="341">
        <v>9.7039860000000004</v>
      </c>
      <c r="H9" s="341">
        <v>9.7653090000000002</v>
      </c>
      <c r="I9" s="341">
        <v>9.8495509999999999</v>
      </c>
      <c r="J9" s="341">
        <v>9.960153</v>
      </c>
      <c r="K9" s="341">
        <v>10.174008000000001</v>
      </c>
      <c r="L9" s="341">
        <v>10.214185000000001</v>
      </c>
      <c r="M9" s="341">
        <v>10.251289</v>
      </c>
      <c r="N9" s="341">
        <v>9.9665479999999995</v>
      </c>
      <c r="O9" s="341">
        <v>10.27725</v>
      </c>
      <c r="P9" s="341">
        <v>10.321137999999999</v>
      </c>
      <c r="Q9" s="341">
        <v>10.555037</v>
      </c>
      <c r="R9" s="341">
        <v>10.550163</v>
      </c>
      <c r="S9" s="341">
        <v>10.581324</v>
      </c>
      <c r="T9" s="341">
        <v>10.519209999999999</v>
      </c>
      <c r="U9" s="341">
        <v>10.589765999999999</v>
      </c>
      <c r="V9" s="341">
        <v>10.726926000000001</v>
      </c>
      <c r="W9" s="341">
        <v>10.788278999999999</v>
      </c>
      <c r="X9" s="341">
        <v>10.852797000000001</v>
      </c>
      <c r="Y9" s="341">
        <v>11.036678</v>
      </c>
      <c r="Z9" s="341">
        <v>11.018134999999999</v>
      </c>
      <c r="AA9" s="341">
        <v>10.344246999999999</v>
      </c>
      <c r="AB9" s="341">
        <v>10.888142</v>
      </c>
      <c r="AC9" s="341">
        <v>10.958405000000001</v>
      </c>
      <c r="AD9" s="341">
        <v>11.025199000000001</v>
      </c>
      <c r="AE9" s="341">
        <v>11.040376</v>
      </c>
      <c r="AF9" s="341">
        <v>11.036099999999999</v>
      </c>
      <c r="AG9" s="341">
        <v>10.975597</v>
      </c>
      <c r="AH9" s="341">
        <v>11.174613000000001</v>
      </c>
      <c r="AI9" s="341">
        <v>11.155032</v>
      </c>
      <c r="AJ9" s="341">
        <v>11.291313000000001</v>
      </c>
      <c r="AK9" s="341">
        <v>11.29204</v>
      </c>
      <c r="AL9" s="341">
        <v>11.133328000000001</v>
      </c>
      <c r="AM9" s="341">
        <v>10.898485000000001</v>
      </c>
      <c r="AN9" s="341">
        <v>11.038016000000001</v>
      </c>
      <c r="AO9" s="341">
        <v>11.228028999999999</v>
      </c>
      <c r="AP9" s="341">
        <v>11.234538000000001</v>
      </c>
      <c r="AQ9" s="341">
        <v>11.167346</v>
      </c>
      <c r="AR9" s="341">
        <v>11.275826</v>
      </c>
      <c r="AS9" s="341">
        <v>11.436073</v>
      </c>
      <c r="AT9" s="341">
        <v>11.440655</v>
      </c>
      <c r="AU9" s="341">
        <v>11.424455999999999</v>
      </c>
      <c r="AV9" s="341">
        <v>11.407140999999999</v>
      </c>
      <c r="AW9" s="341">
        <v>11.409046999999999</v>
      </c>
      <c r="AX9" s="341">
        <v>11.229119000000001</v>
      </c>
      <c r="AY9" s="341">
        <v>10.799664</v>
      </c>
      <c r="AZ9" s="892">
        <v>11.04289346</v>
      </c>
      <c r="BA9" s="892">
        <v>11.076162271999999</v>
      </c>
      <c r="BB9" s="352">
        <v>11.12424</v>
      </c>
      <c r="BC9" s="352">
        <v>11.10798</v>
      </c>
      <c r="BD9" s="352">
        <v>11.0914</v>
      </c>
      <c r="BE9" s="352">
        <v>11.074859999999999</v>
      </c>
      <c r="BF9" s="352">
        <v>11.067259999999999</v>
      </c>
      <c r="BG9" s="352">
        <v>11.08395</v>
      </c>
      <c r="BH9" s="352">
        <v>11.120570000000001</v>
      </c>
      <c r="BI9" s="352">
        <v>11.175929999999999</v>
      </c>
      <c r="BJ9" s="352">
        <v>11.24521</v>
      </c>
      <c r="BK9" s="352">
        <v>11.321009999999999</v>
      </c>
      <c r="BL9" s="352">
        <v>11.31329</v>
      </c>
      <c r="BM9" s="352">
        <v>11.48232</v>
      </c>
      <c r="BN9" s="352">
        <v>11.553089999999999</v>
      </c>
      <c r="BO9" s="352">
        <v>11.616619999999999</v>
      </c>
      <c r="BP9" s="352">
        <v>11.671329999999999</v>
      </c>
      <c r="BQ9" s="352">
        <v>11.721869999999999</v>
      </c>
      <c r="BR9" s="352">
        <v>11.768649999999999</v>
      </c>
      <c r="BS9" s="352">
        <v>11.809150000000001</v>
      </c>
      <c r="BT9" s="352">
        <v>11.84319</v>
      </c>
      <c r="BU9" s="352">
        <v>11.86974</v>
      </c>
      <c r="BV9" s="352">
        <v>11.89162</v>
      </c>
    </row>
    <row r="10" spans="1:74" ht="11.1" customHeight="1" x14ac:dyDescent="0.2">
      <c r="A10" s="269" t="s">
        <v>1075</v>
      </c>
      <c r="B10" s="546" t="s">
        <v>1076</v>
      </c>
      <c r="C10" s="341">
        <v>0.11737714387000001</v>
      </c>
      <c r="D10" s="341">
        <v>0.11869102570999999</v>
      </c>
      <c r="E10" s="341">
        <v>0.12231732258</v>
      </c>
      <c r="F10" s="341">
        <v>0.12988616767</v>
      </c>
      <c r="G10" s="341">
        <v>0.12780221871</v>
      </c>
      <c r="H10" s="341">
        <v>0.125049565</v>
      </c>
      <c r="I10" s="341">
        <v>0.12800618967999999</v>
      </c>
      <c r="J10" s="341">
        <v>0.12566145710000001</v>
      </c>
      <c r="K10" s="341">
        <v>0.12546438200000001</v>
      </c>
      <c r="L10" s="341">
        <v>0.13345742742</v>
      </c>
      <c r="M10" s="341">
        <v>0.13589083332999999</v>
      </c>
      <c r="N10" s="341">
        <v>0.13394776871</v>
      </c>
      <c r="O10" s="341">
        <v>0.13910228176</v>
      </c>
      <c r="P10" s="341">
        <v>0.14496605931000001</v>
      </c>
      <c r="Q10" s="341">
        <v>0.14242433201999999</v>
      </c>
      <c r="R10" s="341">
        <v>0.14348740092000001</v>
      </c>
      <c r="S10" s="341">
        <v>0.14468173877000001</v>
      </c>
      <c r="T10" s="341">
        <v>0.14646846762999999</v>
      </c>
      <c r="U10" s="341">
        <v>0.13694828411000001</v>
      </c>
      <c r="V10" s="341">
        <v>0.13795795819000001</v>
      </c>
      <c r="W10" s="341">
        <v>0.13511224400999999</v>
      </c>
      <c r="X10" s="341">
        <v>0.15564133672</v>
      </c>
      <c r="Y10" s="341">
        <v>0.15333428792000001</v>
      </c>
      <c r="Z10" s="341">
        <v>0.14645716003000001</v>
      </c>
      <c r="AA10" s="341">
        <v>0.13707925000000001</v>
      </c>
      <c r="AB10" s="341">
        <v>0.132977438</v>
      </c>
      <c r="AC10" s="341">
        <v>0.13092394500000001</v>
      </c>
      <c r="AD10" s="341">
        <v>0.14333174800000001</v>
      </c>
      <c r="AE10" s="341">
        <v>0.142212012</v>
      </c>
      <c r="AF10" s="341">
        <v>0.139460474</v>
      </c>
      <c r="AG10" s="341">
        <v>0.14931836300000001</v>
      </c>
      <c r="AH10" s="341">
        <v>0.147535632</v>
      </c>
      <c r="AI10" s="341">
        <v>0.14585625899999999</v>
      </c>
      <c r="AJ10" s="341">
        <v>0.16235443799999999</v>
      </c>
      <c r="AK10" s="341">
        <v>0.158456915</v>
      </c>
      <c r="AL10" s="341">
        <v>0.15620809099999999</v>
      </c>
      <c r="AM10" s="341">
        <v>0.16864294316</v>
      </c>
      <c r="AN10" s="341">
        <v>0.17764171437000001</v>
      </c>
      <c r="AO10" s="341">
        <v>0.18014818118000001</v>
      </c>
      <c r="AP10" s="341">
        <v>0.18595771118000001</v>
      </c>
      <c r="AQ10" s="341">
        <v>0.19453745411000001</v>
      </c>
      <c r="AR10" s="341">
        <v>0.18875038414</v>
      </c>
      <c r="AS10" s="341">
        <v>0.20254537694999999</v>
      </c>
      <c r="AT10" s="341">
        <v>0.20624091521999999</v>
      </c>
      <c r="AU10" s="341">
        <v>0.20076751342999999</v>
      </c>
      <c r="AV10" s="341">
        <v>0.2024273241</v>
      </c>
      <c r="AW10" s="341">
        <v>0.19146832207</v>
      </c>
      <c r="AX10" s="341">
        <v>0.18848775769000001</v>
      </c>
      <c r="AY10" s="341">
        <v>0.18468418474000001</v>
      </c>
      <c r="AZ10" s="892">
        <v>0.19257533945999999</v>
      </c>
      <c r="BA10" s="892">
        <v>0.19941094158</v>
      </c>
      <c r="BB10" s="352">
        <v>0.20810306637000001</v>
      </c>
      <c r="BC10" s="352">
        <v>0.21156356506999999</v>
      </c>
      <c r="BD10" s="352">
        <v>0.21532780170999999</v>
      </c>
      <c r="BE10" s="352">
        <v>0.21875641891</v>
      </c>
      <c r="BF10" s="352">
        <v>0.22170565647000001</v>
      </c>
      <c r="BG10" s="352">
        <v>0.22414785409999999</v>
      </c>
      <c r="BH10" s="352">
        <v>0.22560653937</v>
      </c>
      <c r="BI10" s="352">
        <v>0.22579021252000001</v>
      </c>
      <c r="BJ10" s="352">
        <v>0.22489120846999999</v>
      </c>
      <c r="BK10" s="352">
        <v>0.22363767885999999</v>
      </c>
      <c r="BL10" s="352">
        <v>0.22288245907000001</v>
      </c>
      <c r="BM10" s="352">
        <v>0.22312123879000001</v>
      </c>
      <c r="BN10" s="352">
        <v>0.22390880883</v>
      </c>
      <c r="BO10" s="352">
        <v>0.22566189510000001</v>
      </c>
      <c r="BP10" s="352">
        <v>0.22834414313000001</v>
      </c>
      <c r="BQ10" s="352">
        <v>0.23098944095999999</v>
      </c>
      <c r="BR10" s="352">
        <v>0.23327310135000001</v>
      </c>
      <c r="BS10" s="352">
        <v>0.23527457430000001</v>
      </c>
      <c r="BT10" s="352">
        <v>0.23650769119000001</v>
      </c>
      <c r="BU10" s="352">
        <v>0.23643200563</v>
      </c>
      <c r="BV10" s="352">
        <v>0.23525367546000001</v>
      </c>
    </row>
    <row r="11" spans="1:74" ht="11.1" customHeight="1" x14ac:dyDescent="0.2">
      <c r="A11" s="269" t="s">
        <v>1077</v>
      </c>
      <c r="B11" s="546" t="s">
        <v>1078</v>
      </c>
      <c r="C11" s="341">
        <v>1.1032074287</v>
      </c>
      <c r="D11" s="341">
        <v>1.1060052386000001</v>
      </c>
      <c r="E11" s="341">
        <v>1.1424532716</v>
      </c>
      <c r="F11" s="341">
        <v>0.93430461833</v>
      </c>
      <c r="G11" s="341">
        <v>1.0731263677</v>
      </c>
      <c r="H11" s="341">
        <v>1.1199981382999999</v>
      </c>
      <c r="I11" s="341">
        <v>1.0914680181</v>
      </c>
      <c r="J11" s="341">
        <v>1.092548131</v>
      </c>
      <c r="K11" s="341">
        <v>1.139733125</v>
      </c>
      <c r="L11" s="341">
        <v>1.1318890747999999</v>
      </c>
      <c r="M11" s="341">
        <v>1.1162169703</v>
      </c>
      <c r="N11" s="341">
        <v>0.97970234354999997</v>
      </c>
      <c r="O11" s="341">
        <v>1.0891295296000001</v>
      </c>
      <c r="P11" s="341">
        <v>1.1847425163</v>
      </c>
      <c r="Q11" s="341">
        <v>1.1513590644</v>
      </c>
      <c r="R11" s="341">
        <v>1.1583598877000001</v>
      </c>
      <c r="S11" s="341">
        <v>1.1618561056000001</v>
      </c>
      <c r="T11" s="341">
        <v>1.1943457550000001</v>
      </c>
      <c r="U11" s="341">
        <v>1.2043724955999999</v>
      </c>
      <c r="V11" s="341">
        <v>1.243982734</v>
      </c>
      <c r="W11" s="341">
        <v>1.3247517449999999</v>
      </c>
      <c r="X11" s="341">
        <v>1.2914911514</v>
      </c>
      <c r="Y11" s="341">
        <v>1.3168269078999999</v>
      </c>
      <c r="Z11" s="341">
        <v>1.3121105100999999</v>
      </c>
      <c r="AA11" s="341">
        <v>1.1378092</v>
      </c>
      <c r="AB11" s="341">
        <v>1.2929490809999999</v>
      </c>
      <c r="AC11" s="341">
        <v>1.2732766630000001</v>
      </c>
      <c r="AD11" s="341">
        <v>1.2864560119999999</v>
      </c>
      <c r="AE11" s="341">
        <v>1.243400098</v>
      </c>
      <c r="AF11" s="341">
        <v>1.2305958210000001</v>
      </c>
      <c r="AG11" s="341">
        <v>1.214962482</v>
      </c>
      <c r="AH11" s="341">
        <v>1.2300348189999999</v>
      </c>
      <c r="AI11" s="341">
        <v>1.253199588</v>
      </c>
      <c r="AJ11" s="341">
        <v>1.2349565600000001</v>
      </c>
      <c r="AK11" s="341">
        <v>1.283365933</v>
      </c>
      <c r="AL11" s="341">
        <v>1.247508968</v>
      </c>
      <c r="AM11" s="341">
        <v>1.2231277103</v>
      </c>
      <c r="AN11" s="341">
        <v>1.1878504994000001</v>
      </c>
      <c r="AO11" s="341">
        <v>1.2276506817999999</v>
      </c>
      <c r="AP11" s="341">
        <v>1.2131951536000001</v>
      </c>
      <c r="AQ11" s="341">
        <v>1.1762960101</v>
      </c>
      <c r="AR11" s="341">
        <v>1.2146335141</v>
      </c>
      <c r="AS11" s="341">
        <v>1.2339828497000001</v>
      </c>
      <c r="AT11" s="341">
        <v>1.2245261428000001</v>
      </c>
      <c r="AU11" s="341">
        <v>1.2169542518000001</v>
      </c>
      <c r="AV11" s="341">
        <v>1.2288557378</v>
      </c>
      <c r="AW11" s="341">
        <v>1.2287143891000001</v>
      </c>
      <c r="AX11" s="341">
        <v>1.1518152924</v>
      </c>
      <c r="AY11" s="341">
        <v>1.1669455914</v>
      </c>
      <c r="AZ11" s="892">
        <v>1.1591145432000001</v>
      </c>
      <c r="BA11" s="892">
        <v>1.1556627019000001</v>
      </c>
      <c r="BB11" s="352">
        <v>1.1533593128999999</v>
      </c>
      <c r="BC11" s="352">
        <v>1.1490383258000001</v>
      </c>
      <c r="BD11" s="352">
        <v>1.1451860967</v>
      </c>
      <c r="BE11" s="352">
        <v>1.1424944441</v>
      </c>
      <c r="BF11" s="352">
        <v>1.1406662022</v>
      </c>
      <c r="BG11" s="352">
        <v>1.1391686125</v>
      </c>
      <c r="BH11" s="352">
        <v>1.1388588559999999</v>
      </c>
      <c r="BI11" s="352">
        <v>1.1404383500999999</v>
      </c>
      <c r="BJ11" s="352">
        <v>1.1408554260999999</v>
      </c>
      <c r="BK11" s="352">
        <v>1.1428960275</v>
      </c>
      <c r="BL11" s="352">
        <v>1.1383965279999999</v>
      </c>
      <c r="BM11" s="352">
        <v>1.1572975802000001</v>
      </c>
      <c r="BN11" s="352">
        <v>1.1665116796999999</v>
      </c>
      <c r="BO11" s="352">
        <v>1.1761740935</v>
      </c>
      <c r="BP11" s="352">
        <v>1.1861372970999999</v>
      </c>
      <c r="BQ11" s="352">
        <v>1.1959895649000001</v>
      </c>
      <c r="BR11" s="352">
        <v>1.2045952712000001</v>
      </c>
      <c r="BS11" s="352">
        <v>1.2122560298</v>
      </c>
      <c r="BT11" s="352">
        <v>1.2186631522</v>
      </c>
      <c r="BU11" s="352">
        <v>1.2239440858999999</v>
      </c>
      <c r="BV11" s="352">
        <v>1.2288400268999999</v>
      </c>
    </row>
    <row r="12" spans="1:74" ht="11.1" customHeight="1" x14ac:dyDescent="0.2">
      <c r="A12" s="269" t="s">
        <v>1079</v>
      </c>
      <c r="B12" s="546" t="s">
        <v>1080</v>
      </c>
      <c r="C12" s="341">
        <v>1.0503098903000001</v>
      </c>
      <c r="D12" s="341">
        <v>1.0616289214000001</v>
      </c>
      <c r="E12" s="341">
        <v>1.0675078452</v>
      </c>
      <c r="F12" s="341">
        <v>1.09060395</v>
      </c>
      <c r="G12" s="341">
        <v>1.0836070774</v>
      </c>
      <c r="H12" s="341">
        <v>1.1170789866999999</v>
      </c>
      <c r="I12" s="341">
        <v>1.1014748258</v>
      </c>
      <c r="J12" s="341">
        <v>1.1082018355000001</v>
      </c>
      <c r="K12" s="341">
        <v>1.1290563600000001</v>
      </c>
      <c r="L12" s="341">
        <v>1.1347873742000001</v>
      </c>
      <c r="M12" s="341">
        <v>1.1053750499999999</v>
      </c>
      <c r="N12" s="341">
        <v>1.0816958871</v>
      </c>
      <c r="O12" s="341">
        <v>1.1179947416</v>
      </c>
      <c r="P12" s="341">
        <v>1.1385683911</v>
      </c>
      <c r="Q12" s="341">
        <v>1.1811662945000001</v>
      </c>
      <c r="R12" s="341">
        <v>1.1629568874</v>
      </c>
      <c r="S12" s="341">
        <v>1.1860041375000001</v>
      </c>
      <c r="T12" s="341">
        <v>1.18390072</v>
      </c>
      <c r="U12" s="341">
        <v>1.1882782383999999</v>
      </c>
      <c r="V12" s="341">
        <v>1.1734336511000001</v>
      </c>
      <c r="W12" s="341">
        <v>1.1825628256</v>
      </c>
      <c r="X12" s="341">
        <v>1.1454653681</v>
      </c>
      <c r="Y12" s="341">
        <v>1.1279006297</v>
      </c>
      <c r="Z12" s="341">
        <v>1.0785485815</v>
      </c>
      <c r="AA12" s="341">
        <v>1.0344111570000001</v>
      </c>
      <c r="AB12" s="341">
        <v>1.0854874240000001</v>
      </c>
      <c r="AC12" s="341">
        <v>1.104958339</v>
      </c>
      <c r="AD12" s="341">
        <v>1.149167206</v>
      </c>
      <c r="AE12" s="341">
        <v>1.1869442139999999</v>
      </c>
      <c r="AF12" s="341">
        <v>1.186826468</v>
      </c>
      <c r="AG12" s="341">
        <v>1.1618904670000001</v>
      </c>
      <c r="AH12" s="341">
        <v>1.1991860729999999</v>
      </c>
      <c r="AI12" s="341">
        <v>1.207120518</v>
      </c>
      <c r="AJ12" s="341">
        <v>1.212726937</v>
      </c>
      <c r="AK12" s="341">
        <v>1.164245548</v>
      </c>
      <c r="AL12" s="341">
        <v>1.1333985680000001</v>
      </c>
      <c r="AM12" s="341">
        <v>1.1088964134999999</v>
      </c>
      <c r="AN12" s="341">
        <v>1.1747772021</v>
      </c>
      <c r="AO12" s="341">
        <v>1.1708814462999999</v>
      </c>
      <c r="AP12" s="341">
        <v>1.1883018864999999</v>
      </c>
      <c r="AQ12" s="341">
        <v>1.1706064336999999</v>
      </c>
      <c r="AR12" s="341">
        <v>1.1838228690999999</v>
      </c>
      <c r="AS12" s="341">
        <v>1.199254048</v>
      </c>
      <c r="AT12" s="341">
        <v>1.1827148314</v>
      </c>
      <c r="AU12" s="341">
        <v>1.1521666519</v>
      </c>
      <c r="AV12" s="341">
        <v>1.1654124231</v>
      </c>
      <c r="AW12" s="341">
        <v>1.1782440213000001</v>
      </c>
      <c r="AX12" s="341">
        <v>1.1731877236999999</v>
      </c>
      <c r="AY12" s="341">
        <v>1.1255163471</v>
      </c>
      <c r="AZ12" s="892">
        <v>1.1543041518999999</v>
      </c>
      <c r="BA12" s="892">
        <v>1.1516268609</v>
      </c>
      <c r="BB12" s="352">
        <v>1.1505772846</v>
      </c>
      <c r="BC12" s="352">
        <v>1.1503428978000001</v>
      </c>
      <c r="BD12" s="352">
        <v>1.147685319</v>
      </c>
      <c r="BE12" s="352">
        <v>1.1383023409999999</v>
      </c>
      <c r="BF12" s="352">
        <v>1.1234100636</v>
      </c>
      <c r="BG12" s="352">
        <v>1.1131792586</v>
      </c>
      <c r="BH12" s="352">
        <v>1.1118362911999999</v>
      </c>
      <c r="BI12" s="352">
        <v>1.1166546026999999</v>
      </c>
      <c r="BJ12" s="352">
        <v>1.1251430738999999</v>
      </c>
      <c r="BK12" s="352">
        <v>1.1359439646</v>
      </c>
      <c r="BL12" s="352">
        <v>1.1365655195</v>
      </c>
      <c r="BM12" s="352">
        <v>1.1600368882000001</v>
      </c>
      <c r="BN12" s="352">
        <v>1.1715787931999999</v>
      </c>
      <c r="BO12" s="352">
        <v>1.1828960731</v>
      </c>
      <c r="BP12" s="352">
        <v>1.1935592359</v>
      </c>
      <c r="BQ12" s="352">
        <v>1.2036105003999999</v>
      </c>
      <c r="BR12" s="352">
        <v>1.21299621</v>
      </c>
      <c r="BS12" s="352">
        <v>1.2204254021000001</v>
      </c>
      <c r="BT12" s="352">
        <v>1.2269441216000001</v>
      </c>
      <c r="BU12" s="352">
        <v>1.2336692116000001</v>
      </c>
      <c r="BV12" s="352">
        <v>1.2406106316000001</v>
      </c>
    </row>
    <row r="13" spans="1:74" ht="11.1" customHeight="1" x14ac:dyDescent="0.2">
      <c r="A13" s="269" t="s">
        <v>1081</v>
      </c>
      <c r="B13" s="546" t="s">
        <v>1082</v>
      </c>
      <c r="C13" s="341">
        <v>3.1372818065000002E-2</v>
      </c>
      <c r="D13" s="341">
        <v>3.2781243214E-2</v>
      </c>
      <c r="E13" s="341">
        <v>3.4304026129E-2</v>
      </c>
      <c r="F13" s="341">
        <v>3.3704012667000002E-2</v>
      </c>
      <c r="G13" s="341">
        <v>3.2372157742000002E-2</v>
      </c>
      <c r="H13" s="341">
        <v>3.1642405667000002E-2</v>
      </c>
      <c r="I13" s="341">
        <v>3.1273591613000001E-2</v>
      </c>
      <c r="J13" s="341">
        <v>3.1958180322999998E-2</v>
      </c>
      <c r="K13" s="341">
        <v>3.2870993000000001E-2</v>
      </c>
      <c r="L13" s="341">
        <v>3.2346473548E-2</v>
      </c>
      <c r="M13" s="341">
        <v>3.1548503999999998E-2</v>
      </c>
      <c r="N13" s="341">
        <v>3.0651990644999998E-2</v>
      </c>
      <c r="O13" s="341">
        <v>3.3663454935000003E-2</v>
      </c>
      <c r="P13" s="341">
        <v>3.3954833671000002E-2</v>
      </c>
      <c r="Q13" s="341">
        <v>3.3353069084999999E-2</v>
      </c>
      <c r="R13" s="341">
        <v>3.2626899054999998E-2</v>
      </c>
      <c r="S13" s="341">
        <v>3.2675621999000003E-2</v>
      </c>
      <c r="T13" s="341">
        <v>2.9173761528000001E-2</v>
      </c>
      <c r="U13" s="341">
        <v>3.0032163199000001E-2</v>
      </c>
      <c r="V13" s="341">
        <v>3.0030652295000002E-2</v>
      </c>
      <c r="W13" s="341">
        <v>2.9756473895E-2</v>
      </c>
      <c r="X13" s="341">
        <v>3.1285732096000003E-2</v>
      </c>
      <c r="Y13" s="341">
        <v>3.1741647044000003E-2</v>
      </c>
      <c r="Z13" s="341">
        <v>3.2342107709999998E-2</v>
      </c>
      <c r="AA13" s="341">
        <v>3.4346280999999999E-2</v>
      </c>
      <c r="AB13" s="341">
        <v>3.6554139999999999E-2</v>
      </c>
      <c r="AC13" s="341">
        <v>3.5573460000000001E-2</v>
      </c>
      <c r="AD13" s="341">
        <v>3.4904998E-2</v>
      </c>
      <c r="AE13" s="341">
        <v>3.3647627999999999E-2</v>
      </c>
      <c r="AF13" s="341">
        <v>3.3374068E-2</v>
      </c>
      <c r="AG13" s="341">
        <v>3.2590938999999999E-2</v>
      </c>
      <c r="AH13" s="341">
        <v>3.2674397000000001E-2</v>
      </c>
      <c r="AI13" s="341">
        <v>3.3007784999999998E-2</v>
      </c>
      <c r="AJ13" s="341">
        <v>3.3799187000000001E-2</v>
      </c>
      <c r="AK13" s="341">
        <v>3.4442822999999997E-2</v>
      </c>
      <c r="AL13" s="341">
        <v>3.5424311999999999E-2</v>
      </c>
      <c r="AM13" s="341">
        <v>3.4231090805000003E-2</v>
      </c>
      <c r="AN13" s="341">
        <v>3.4473082496999999E-2</v>
      </c>
      <c r="AO13" s="341">
        <v>3.3636007533999999E-2</v>
      </c>
      <c r="AP13" s="341">
        <v>3.3240184616999999E-2</v>
      </c>
      <c r="AQ13" s="341">
        <v>3.2337146612000003E-2</v>
      </c>
      <c r="AR13" s="341">
        <v>3.2550284330999997E-2</v>
      </c>
      <c r="AS13" s="341">
        <v>3.2486980098000003E-2</v>
      </c>
      <c r="AT13" s="341">
        <v>3.2863763653999997E-2</v>
      </c>
      <c r="AU13" s="341">
        <v>3.2832115923999997E-2</v>
      </c>
      <c r="AV13" s="341">
        <v>3.1903703824999997E-2</v>
      </c>
      <c r="AW13" s="341">
        <v>3.1895379975999998E-2</v>
      </c>
      <c r="AX13" s="341">
        <v>3.1616645451E-2</v>
      </c>
      <c r="AY13" s="341">
        <v>3.0855029842E-2</v>
      </c>
      <c r="AZ13" s="892">
        <v>3.0299843159999999E-2</v>
      </c>
      <c r="BA13" s="892">
        <v>3.0489188790999999E-2</v>
      </c>
      <c r="BB13" s="352">
        <v>3.0843733368E-2</v>
      </c>
      <c r="BC13" s="352">
        <v>3.0612910034000001E-2</v>
      </c>
      <c r="BD13" s="352">
        <v>3.0415597722999999E-2</v>
      </c>
      <c r="BE13" s="352">
        <v>3.0244360753000001E-2</v>
      </c>
      <c r="BF13" s="352">
        <v>3.0101810116000001E-2</v>
      </c>
      <c r="BG13" s="352">
        <v>2.9983622254E-2</v>
      </c>
      <c r="BH13" s="352">
        <v>2.9876644958E-2</v>
      </c>
      <c r="BI13" s="352">
        <v>2.9777482971E-2</v>
      </c>
      <c r="BJ13" s="352">
        <v>2.968481236E-2</v>
      </c>
      <c r="BK13" s="352">
        <v>2.9599502694E-2</v>
      </c>
      <c r="BL13" s="352">
        <v>2.9448724693999999E-2</v>
      </c>
      <c r="BM13" s="352">
        <v>2.9445172336000001E-2</v>
      </c>
      <c r="BN13" s="352">
        <v>2.9374546033E-2</v>
      </c>
      <c r="BO13" s="352">
        <v>2.9306636412999999E-2</v>
      </c>
      <c r="BP13" s="352">
        <v>2.9242671982999999E-2</v>
      </c>
      <c r="BQ13" s="352">
        <v>2.9181398104E-2</v>
      </c>
      <c r="BR13" s="352">
        <v>2.9122646849000001E-2</v>
      </c>
      <c r="BS13" s="352">
        <v>2.9066217586999999E-2</v>
      </c>
      <c r="BT13" s="352">
        <v>2.9011034593000001E-2</v>
      </c>
      <c r="BU13" s="352">
        <v>2.8957132842000001E-2</v>
      </c>
      <c r="BV13" s="352">
        <v>2.8904166928000002E-2</v>
      </c>
    </row>
    <row r="14" spans="1:74" ht="11.1" customHeight="1" x14ac:dyDescent="0.2">
      <c r="A14" s="269" t="s">
        <v>1083</v>
      </c>
      <c r="B14" s="546" t="s">
        <v>1084</v>
      </c>
      <c r="C14" s="341">
        <v>4.9915090806000002</v>
      </c>
      <c r="D14" s="341">
        <v>5.0437338820999997</v>
      </c>
      <c r="E14" s="341">
        <v>5.2512619645000003</v>
      </c>
      <c r="F14" s="341">
        <v>5.3082855499999999</v>
      </c>
      <c r="G14" s="341">
        <v>5.2728492870999997</v>
      </c>
      <c r="H14" s="341">
        <v>5.2600617999999999</v>
      </c>
      <c r="I14" s="341">
        <v>5.3742144065000002</v>
      </c>
      <c r="J14" s="341">
        <v>5.4783333871000002</v>
      </c>
      <c r="K14" s="341">
        <v>5.6224405332999998</v>
      </c>
      <c r="L14" s="341">
        <v>5.6639527097000002</v>
      </c>
      <c r="M14" s="341">
        <v>5.7056374099999996</v>
      </c>
      <c r="N14" s="341">
        <v>5.6800389902999999</v>
      </c>
      <c r="O14" s="341">
        <v>5.8114763469000001</v>
      </c>
      <c r="P14" s="341">
        <v>5.7360590074999998</v>
      </c>
      <c r="Q14" s="341">
        <v>5.9054539509000001</v>
      </c>
      <c r="R14" s="341">
        <v>5.8939417590999996</v>
      </c>
      <c r="S14" s="341">
        <v>5.8611052795000003</v>
      </c>
      <c r="T14" s="341">
        <v>5.7701541319</v>
      </c>
      <c r="U14" s="341">
        <v>5.8569445574000003</v>
      </c>
      <c r="V14" s="341">
        <v>5.9425600362999997</v>
      </c>
      <c r="W14" s="341">
        <v>5.9270754829000003</v>
      </c>
      <c r="X14" s="341">
        <v>5.9881475592999998</v>
      </c>
      <c r="Y14" s="341">
        <v>6.1749399907999996</v>
      </c>
      <c r="Z14" s="341">
        <v>6.2249665739999998</v>
      </c>
      <c r="AA14" s="341">
        <v>5.9315964650000002</v>
      </c>
      <c r="AB14" s="341">
        <v>6.1667261599999996</v>
      </c>
      <c r="AC14" s="341">
        <v>6.2528418459999999</v>
      </c>
      <c r="AD14" s="341">
        <v>6.249435965</v>
      </c>
      <c r="AE14" s="341">
        <v>6.260668613</v>
      </c>
      <c r="AF14" s="341">
        <v>6.3152831559999996</v>
      </c>
      <c r="AG14" s="341">
        <v>6.3138504959999997</v>
      </c>
      <c r="AH14" s="341">
        <v>6.4352850789999998</v>
      </c>
      <c r="AI14" s="341">
        <v>6.4030542800000001</v>
      </c>
      <c r="AJ14" s="341">
        <v>6.4986555580000003</v>
      </c>
      <c r="AK14" s="341">
        <v>6.4846828600000004</v>
      </c>
      <c r="AL14" s="341">
        <v>6.4191094619999998</v>
      </c>
      <c r="AM14" s="341">
        <v>6.3031664479999998</v>
      </c>
      <c r="AN14" s="341">
        <v>6.4155878785000002</v>
      </c>
      <c r="AO14" s="341">
        <v>6.5234537555000003</v>
      </c>
      <c r="AP14" s="341">
        <v>6.5254994256999996</v>
      </c>
      <c r="AQ14" s="341">
        <v>6.5079488624000001</v>
      </c>
      <c r="AR14" s="341">
        <v>6.5627824727000004</v>
      </c>
      <c r="AS14" s="341">
        <v>6.7012345719999997</v>
      </c>
      <c r="AT14" s="341">
        <v>6.7264373218999998</v>
      </c>
      <c r="AU14" s="341">
        <v>6.7453012709999998</v>
      </c>
      <c r="AV14" s="341">
        <v>6.7223001649</v>
      </c>
      <c r="AW14" s="341">
        <v>6.7471196949000003</v>
      </c>
      <c r="AX14" s="341">
        <v>6.6626436564000002</v>
      </c>
      <c r="AY14" s="341">
        <v>6.3451636319000002</v>
      </c>
      <c r="AZ14" s="892">
        <v>6.5330867584999996</v>
      </c>
      <c r="BA14" s="892">
        <v>6.5525917567</v>
      </c>
      <c r="BB14" s="352">
        <v>6.5757641566</v>
      </c>
      <c r="BC14" s="352">
        <v>6.5660743209000003</v>
      </c>
      <c r="BD14" s="352">
        <v>6.5583347487000001</v>
      </c>
      <c r="BE14" s="352">
        <v>6.5556674988000001</v>
      </c>
      <c r="BF14" s="352">
        <v>6.5661773605000002</v>
      </c>
      <c r="BG14" s="352">
        <v>6.5944853052000001</v>
      </c>
      <c r="BH14" s="352">
        <v>6.6306811463999997</v>
      </c>
      <c r="BI14" s="352">
        <v>6.6751182505999997</v>
      </c>
      <c r="BJ14" s="352">
        <v>6.7279623402000004</v>
      </c>
      <c r="BK14" s="352">
        <v>6.7812697750000002</v>
      </c>
      <c r="BL14" s="352">
        <v>6.7658132055999998</v>
      </c>
      <c r="BM14" s="352">
        <v>6.8832947036999999</v>
      </c>
      <c r="BN14" s="352">
        <v>6.9276312159</v>
      </c>
      <c r="BO14" s="352">
        <v>6.965560054</v>
      </c>
      <c r="BP14" s="352">
        <v>6.9963277451000003</v>
      </c>
      <c r="BQ14" s="352">
        <v>7.0246650046000001</v>
      </c>
      <c r="BR14" s="352">
        <v>7.0515486266999998</v>
      </c>
      <c r="BS14" s="352">
        <v>7.0750806507000004</v>
      </c>
      <c r="BT14" s="352">
        <v>7.094660899</v>
      </c>
      <c r="BU14" s="352">
        <v>7.1094436598000001</v>
      </c>
      <c r="BV14" s="352">
        <v>7.1211487337000001</v>
      </c>
    </row>
    <row r="15" spans="1:74" ht="11.1" customHeight="1" x14ac:dyDescent="0.2">
      <c r="A15" s="269" t="s">
        <v>1085</v>
      </c>
      <c r="B15" s="546" t="s">
        <v>1086</v>
      </c>
      <c r="C15" s="341">
        <v>2.0226341890000001</v>
      </c>
      <c r="D15" s="341">
        <v>2.0388245848</v>
      </c>
      <c r="E15" s="341">
        <v>2.1460662744999999</v>
      </c>
      <c r="F15" s="341">
        <v>2.1375514649</v>
      </c>
      <c r="G15" s="341">
        <v>2.1142283152000001</v>
      </c>
      <c r="H15" s="341">
        <v>2.1114780782000002</v>
      </c>
      <c r="I15" s="341">
        <v>2.1231138901</v>
      </c>
      <c r="J15" s="341">
        <v>2.1234502614999999</v>
      </c>
      <c r="K15" s="341">
        <v>2.1244430890000001</v>
      </c>
      <c r="L15" s="341">
        <v>2.1177519806</v>
      </c>
      <c r="M15" s="341">
        <v>2.1566193668999998</v>
      </c>
      <c r="N15" s="341">
        <v>2.0605110630999999</v>
      </c>
      <c r="O15" s="341">
        <v>2.0858833788000002</v>
      </c>
      <c r="P15" s="341">
        <v>2.0828470491000002</v>
      </c>
      <c r="Q15" s="341">
        <v>2.1412803918000001</v>
      </c>
      <c r="R15" s="341">
        <v>2.1587906651000002</v>
      </c>
      <c r="S15" s="341">
        <v>2.1950012495000002</v>
      </c>
      <c r="T15" s="341">
        <v>2.1951676126000002</v>
      </c>
      <c r="U15" s="341">
        <v>2.1731905094999999</v>
      </c>
      <c r="V15" s="341">
        <v>2.1989601260999998</v>
      </c>
      <c r="W15" s="341">
        <v>2.1890207453000001</v>
      </c>
      <c r="X15" s="341">
        <v>2.2407660096000002</v>
      </c>
      <c r="Y15" s="341">
        <v>2.2319340149000002</v>
      </c>
      <c r="Z15" s="341">
        <v>2.2237095668000002</v>
      </c>
      <c r="AA15" s="341">
        <v>2.068910292</v>
      </c>
      <c r="AB15" s="341">
        <v>2.1733295940000001</v>
      </c>
      <c r="AC15" s="341">
        <v>2.1607129629999999</v>
      </c>
      <c r="AD15" s="341">
        <v>2.1618173070000002</v>
      </c>
      <c r="AE15" s="341">
        <v>2.1734685379999998</v>
      </c>
      <c r="AF15" s="341">
        <v>2.1304906570000002</v>
      </c>
      <c r="AG15" s="341">
        <v>2.1029140380000002</v>
      </c>
      <c r="AH15" s="341">
        <v>2.1298092610000001</v>
      </c>
      <c r="AI15" s="341">
        <v>2.1127107820000002</v>
      </c>
      <c r="AJ15" s="341">
        <v>2.1487287149999998</v>
      </c>
      <c r="AK15" s="341">
        <v>2.166767756</v>
      </c>
      <c r="AL15" s="341">
        <v>2.1416009310000002</v>
      </c>
      <c r="AM15" s="341">
        <v>2.0603581933999999</v>
      </c>
      <c r="AN15" s="341">
        <v>2.0475943706000002</v>
      </c>
      <c r="AO15" s="341">
        <v>2.0921911702</v>
      </c>
      <c r="AP15" s="341">
        <v>2.0882727838999999</v>
      </c>
      <c r="AQ15" s="341">
        <v>2.0855633350999998</v>
      </c>
      <c r="AR15" s="341">
        <v>2.0932318639999998</v>
      </c>
      <c r="AS15" s="341">
        <v>2.0665160753</v>
      </c>
      <c r="AT15" s="341">
        <v>2.0678059271000002</v>
      </c>
      <c r="AU15" s="341">
        <v>2.0764251490999999</v>
      </c>
      <c r="AV15" s="341">
        <v>2.0561980860000002</v>
      </c>
      <c r="AW15" s="341">
        <v>2.0315616420999998</v>
      </c>
      <c r="AX15" s="341">
        <v>2.0213247028999999</v>
      </c>
      <c r="AY15" s="341">
        <v>1.9464567484999999</v>
      </c>
      <c r="AZ15" s="892">
        <v>1.9735128241</v>
      </c>
      <c r="BA15" s="892">
        <v>1.9863808219000001</v>
      </c>
      <c r="BB15" s="352">
        <v>2.0055886471000002</v>
      </c>
      <c r="BC15" s="352">
        <v>2.0003465951999999</v>
      </c>
      <c r="BD15" s="352">
        <v>1.9944495288999999</v>
      </c>
      <c r="BE15" s="352">
        <v>1.9893969346</v>
      </c>
      <c r="BF15" s="352">
        <v>1.9851949194</v>
      </c>
      <c r="BG15" s="352">
        <v>1.9829903204999999</v>
      </c>
      <c r="BH15" s="352">
        <v>1.9837094526000001</v>
      </c>
      <c r="BI15" s="352">
        <v>1.9881549393</v>
      </c>
      <c r="BJ15" s="352">
        <v>1.9966710448</v>
      </c>
      <c r="BK15" s="352">
        <v>2.0076630349000002</v>
      </c>
      <c r="BL15" s="352">
        <v>2.0201864059000001</v>
      </c>
      <c r="BM15" s="352">
        <v>2.0291268274999998</v>
      </c>
      <c r="BN15" s="352">
        <v>2.0340877546999998</v>
      </c>
      <c r="BO15" s="352">
        <v>2.0370208046</v>
      </c>
      <c r="BP15" s="352">
        <v>2.0377168576</v>
      </c>
      <c r="BQ15" s="352">
        <v>2.0374337995</v>
      </c>
      <c r="BR15" s="352">
        <v>2.0371141822999999</v>
      </c>
      <c r="BS15" s="352">
        <v>2.0370476690000001</v>
      </c>
      <c r="BT15" s="352">
        <v>2.0374044552999999</v>
      </c>
      <c r="BU15" s="352">
        <v>2.0372905869000002</v>
      </c>
      <c r="BV15" s="352">
        <v>2.0368645304999999</v>
      </c>
    </row>
    <row r="16" spans="1:74" ht="11.1"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92"/>
      <c r="BA16" s="892"/>
      <c r="BB16" s="352"/>
      <c r="BC16" s="352"/>
      <c r="BD16" s="352"/>
      <c r="BE16" s="352"/>
      <c r="BF16" s="352"/>
      <c r="BG16" s="352"/>
      <c r="BH16" s="352"/>
      <c r="BI16" s="352"/>
      <c r="BJ16" s="352"/>
      <c r="BK16" s="352"/>
      <c r="BL16" s="352"/>
      <c r="BM16" s="352"/>
      <c r="BN16" s="352"/>
      <c r="BO16" s="352"/>
      <c r="BP16" s="352"/>
      <c r="BQ16" s="352"/>
      <c r="BR16" s="352"/>
      <c r="BS16" s="352"/>
      <c r="BT16" s="352"/>
      <c r="BU16" s="352"/>
      <c r="BV16" s="352"/>
    </row>
    <row r="17" spans="1:74" s="273" customFormat="1" ht="11.1" customHeight="1" x14ac:dyDescent="0.2">
      <c r="A17" s="543" t="s">
        <v>436</v>
      </c>
      <c r="B17" s="544" t="s">
        <v>212</v>
      </c>
      <c r="C17" s="102">
        <v>19.612842355000002</v>
      </c>
      <c r="D17" s="102">
        <v>20.190111464000001</v>
      </c>
      <c r="E17" s="102">
        <v>20.483176676999999</v>
      </c>
      <c r="F17" s="102">
        <v>19.726980099999999</v>
      </c>
      <c r="G17" s="102">
        <v>19.839299709999999</v>
      </c>
      <c r="H17" s="102">
        <v>20.432958267</v>
      </c>
      <c r="I17" s="102">
        <v>19.925094612999999</v>
      </c>
      <c r="J17" s="102">
        <v>20.264698257999999</v>
      </c>
      <c r="K17" s="102">
        <v>20.1285375</v>
      </c>
      <c r="L17" s="102">
        <v>20.006323225999999</v>
      </c>
      <c r="M17" s="102">
        <v>20.214266833</v>
      </c>
      <c r="N17" s="102">
        <v>19.327256548000001</v>
      </c>
      <c r="O17" s="102">
        <v>19.353552580999999</v>
      </c>
      <c r="P17" s="102">
        <v>19.941555464</v>
      </c>
      <c r="Q17" s="102">
        <v>20.207250548000001</v>
      </c>
      <c r="R17" s="102">
        <v>19.971788666999998</v>
      </c>
      <c r="S17" s="102">
        <v>20.323219096999999</v>
      </c>
      <c r="T17" s="102">
        <v>20.755094166999999</v>
      </c>
      <c r="U17" s="102">
        <v>20.042181386999999</v>
      </c>
      <c r="V17" s="102">
        <v>20.767341999999999</v>
      </c>
      <c r="W17" s="102">
        <v>20.154018467</v>
      </c>
      <c r="X17" s="102">
        <v>20.631304709999998</v>
      </c>
      <c r="Y17" s="102">
        <v>20.739070467000001</v>
      </c>
      <c r="Z17" s="102">
        <v>20.39611571</v>
      </c>
      <c r="AA17" s="102">
        <v>19.789404967999999</v>
      </c>
      <c r="AB17" s="102">
        <v>19.972100517000001</v>
      </c>
      <c r="AC17" s="102">
        <v>20.010914031999999</v>
      </c>
      <c r="AD17" s="102">
        <v>20.154661567000002</v>
      </c>
      <c r="AE17" s="102">
        <v>20.887079065000002</v>
      </c>
      <c r="AF17" s="102">
        <v>20.536077367000001</v>
      </c>
      <c r="AG17" s="102">
        <v>20.592636839000001</v>
      </c>
      <c r="AH17" s="102">
        <v>20.983979483999999</v>
      </c>
      <c r="AI17" s="102">
        <v>20.355124366999998</v>
      </c>
      <c r="AJ17" s="102">
        <v>21.247971065000002</v>
      </c>
      <c r="AK17" s="102">
        <v>20.365889766999999</v>
      </c>
      <c r="AL17" s="102">
        <v>20.613660968000001</v>
      </c>
      <c r="AM17" s="102">
        <v>20.706618161000002</v>
      </c>
      <c r="AN17" s="102">
        <v>20.224116036000002</v>
      </c>
      <c r="AO17" s="102">
        <v>19.949541451999998</v>
      </c>
      <c r="AP17" s="102">
        <v>20.211924332999999</v>
      </c>
      <c r="AQ17" s="102">
        <v>20.321401032000001</v>
      </c>
      <c r="AR17" s="102">
        <v>21.0064174</v>
      </c>
      <c r="AS17" s="102">
        <v>20.984344516</v>
      </c>
      <c r="AT17" s="102">
        <v>21.195306773999999</v>
      </c>
      <c r="AU17" s="102">
        <v>20.719990967000001</v>
      </c>
      <c r="AV17" s="102">
        <v>20.846366934999999</v>
      </c>
      <c r="AW17" s="102">
        <v>20.226589633</v>
      </c>
      <c r="AX17" s="102">
        <v>20.850830354999999</v>
      </c>
      <c r="AY17" s="102">
        <v>20.648742386999999</v>
      </c>
      <c r="AZ17" s="911">
        <v>20.555054619</v>
      </c>
      <c r="BA17" s="911">
        <v>20.344762705000001</v>
      </c>
      <c r="BB17" s="559">
        <v>20.36092</v>
      </c>
      <c r="BC17" s="559">
        <v>20.4496</v>
      </c>
      <c r="BD17" s="559">
        <v>20.837260000000001</v>
      </c>
      <c r="BE17" s="559">
        <v>20.748539999999998</v>
      </c>
      <c r="BF17" s="559">
        <v>21.034690000000001</v>
      </c>
      <c r="BG17" s="559">
        <v>20.44642</v>
      </c>
      <c r="BH17" s="559">
        <v>20.733460000000001</v>
      </c>
      <c r="BI17" s="559">
        <v>20.24004</v>
      </c>
      <c r="BJ17" s="559">
        <v>20.378039999999999</v>
      </c>
      <c r="BK17" s="559">
        <v>20.195180000000001</v>
      </c>
      <c r="BL17" s="559">
        <v>20.41527</v>
      </c>
      <c r="BM17" s="559">
        <v>20.42557</v>
      </c>
      <c r="BN17" s="559">
        <v>20.641069999999999</v>
      </c>
      <c r="BO17" s="559">
        <v>20.737929999999999</v>
      </c>
      <c r="BP17" s="559">
        <v>21.103919999999999</v>
      </c>
      <c r="BQ17" s="559">
        <v>20.9495</v>
      </c>
      <c r="BR17" s="559">
        <v>21.260339999999999</v>
      </c>
      <c r="BS17" s="559">
        <v>20.671890000000001</v>
      </c>
      <c r="BT17" s="559">
        <v>20.978339999999999</v>
      </c>
      <c r="BU17" s="559">
        <v>20.530840000000001</v>
      </c>
      <c r="BV17" s="559">
        <v>20.67708</v>
      </c>
    </row>
    <row r="18" spans="1:74" s="273" customFormat="1" ht="11.1" customHeight="1" x14ac:dyDescent="0.2">
      <c r="A18" s="548" t="s">
        <v>238</v>
      </c>
      <c r="B18" s="549" t="s">
        <v>1087</v>
      </c>
      <c r="C18" s="102">
        <v>15.467677</v>
      </c>
      <c r="D18" s="102">
        <v>15.397285999999999</v>
      </c>
      <c r="E18" s="102">
        <v>15.846807</v>
      </c>
      <c r="F18" s="102">
        <v>15.648300000000001</v>
      </c>
      <c r="G18" s="102">
        <v>16.238773999999999</v>
      </c>
      <c r="H18" s="102">
        <v>16.571000000000002</v>
      </c>
      <c r="I18" s="102">
        <v>16.358000000000001</v>
      </c>
      <c r="J18" s="102">
        <v>16.427676999999999</v>
      </c>
      <c r="K18" s="102">
        <v>16.141200000000001</v>
      </c>
      <c r="L18" s="102">
        <v>15.775807</v>
      </c>
      <c r="M18" s="102">
        <v>16.450467</v>
      </c>
      <c r="N18" s="102">
        <v>15.376936000000001</v>
      </c>
      <c r="O18" s="102">
        <v>15.086548000000001</v>
      </c>
      <c r="P18" s="102">
        <v>15.125607</v>
      </c>
      <c r="Q18" s="102">
        <v>15.512516</v>
      </c>
      <c r="R18" s="102">
        <v>15.839833</v>
      </c>
      <c r="S18" s="102">
        <v>16.215032000000001</v>
      </c>
      <c r="T18" s="102">
        <v>16.406133000000001</v>
      </c>
      <c r="U18" s="102">
        <v>16.627967999999999</v>
      </c>
      <c r="V18" s="102">
        <v>16.689484</v>
      </c>
      <c r="W18" s="102">
        <v>16.2393</v>
      </c>
      <c r="X18" s="102">
        <v>15.356903000000001</v>
      </c>
      <c r="Y18" s="102">
        <v>15.937167000000001</v>
      </c>
      <c r="Z18" s="102">
        <v>16.501839</v>
      </c>
      <c r="AA18" s="102">
        <v>15.394838999999999</v>
      </c>
      <c r="AB18" s="102">
        <v>14.881862</v>
      </c>
      <c r="AC18" s="102">
        <v>15.864613</v>
      </c>
      <c r="AD18" s="102">
        <v>15.881767</v>
      </c>
      <c r="AE18" s="102">
        <v>16.718516000000001</v>
      </c>
      <c r="AF18" s="102">
        <v>16.815632999999998</v>
      </c>
      <c r="AG18" s="102">
        <v>16.579903000000002</v>
      </c>
      <c r="AH18" s="102">
        <v>16.853031999999999</v>
      </c>
      <c r="AI18" s="102">
        <v>16.202500000000001</v>
      </c>
      <c r="AJ18" s="102">
        <v>16.116871</v>
      </c>
      <c r="AK18" s="102">
        <v>16.553699999999999</v>
      </c>
      <c r="AL18" s="102">
        <v>16.772129</v>
      </c>
      <c r="AM18" s="102">
        <v>15.737</v>
      </c>
      <c r="AN18" s="102">
        <v>15.357393</v>
      </c>
      <c r="AO18" s="102">
        <v>15.829644999999999</v>
      </c>
      <c r="AP18" s="102">
        <v>16.090599999999998</v>
      </c>
      <c r="AQ18" s="102">
        <v>16.723580999999999</v>
      </c>
      <c r="AR18" s="102">
        <v>17.095267</v>
      </c>
      <c r="AS18" s="102">
        <v>16.999580999999999</v>
      </c>
      <c r="AT18" s="102">
        <v>16.942257999999999</v>
      </c>
      <c r="AU18" s="102">
        <v>16.464433</v>
      </c>
      <c r="AV18" s="102">
        <v>15.525774</v>
      </c>
      <c r="AW18" s="102">
        <v>16.627600000000001</v>
      </c>
      <c r="AX18" s="102">
        <v>16.985451999999999</v>
      </c>
      <c r="AY18" s="102">
        <v>16.334773999999999</v>
      </c>
      <c r="AZ18" s="911">
        <v>15.906821429000001</v>
      </c>
      <c r="BA18" s="911">
        <v>16.281443547999999</v>
      </c>
      <c r="BB18" s="559">
        <v>16.516069999999999</v>
      </c>
      <c r="BC18" s="559">
        <v>16.712710000000001</v>
      </c>
      <c r="BD18" s="559">
        <v>16.94116</v>
      </c>
      <c r="BE18" s="559">
        <v>16.904879999999999</v>
      </c>
      <c r="BF18" s="559">
        <v>16.774709999999999</v>
      </c>
      <c r="BG18" s="559">
        <v>16.030100000000001</v>
      </c>
      <c r="BH18" s="559">
        <v>15.50836</v>
      </c>
      <c r="BI18" s="559">
        <v>15.897320000000001</v>
      </c>
      <c r="BJ18" s="559">
        <v>16.10134</v>
      </c>
      <c r="BK18" s="559">
        <v>15.629060000000001</v>
      </c>
      <c r="BL18" s="559">
        <v>15.254009999999999</v>
      </c>
      <c r="BM18" s="559">
        <v>15.70274</v>
      </c>
      <c r="BN18" s="559">
        <v>15.98874</v>
      </c>
      <c r="BO18" s="559">
        <v>16.29</v>
      </c>
      <c r="BP18" s="559">
        <v>16.489090000000001</v>
      </c>
      <c r="BQ18" s="559">
        <v>16.64226</v>
      </c>
      <c r="BR18" s="559">
        <v>16.574179999999998</v>
      </c>
      <c r="BS18" s="559">
        <v>15.99314</v>
      </c>
      <c r="BT18" s="559">
        <v>15.545859999999999</v>
      </c>
      <c r="BU18" s="559">
        <v>16.054359999999999</v>
      </c>
      <c r="BV18" s="559">
        <v>16.26585</v>
      </c>
    </row>
    <row r="19" spans="1:74" ht="11.1" customHeight="1" x14ac:dyDescent="0.2">
      <c r="A19" s="269" t="s">
        <v>232</v>
      </c>
      <c r="B19" s="550" t="s">
        <v>1073</v>
      </c>
      <c r="C19" s="341">
        <v>11.450569</v>
      </c>
      <c r="D19" s="341">
        <v>11.465123999999999</v>
      </c>
      <c r="E19" s="341">
        <v>11.888377999999999</v>
      </c>
      <c r="F19" s="341">
        <v>11.82958</v>
      </c>
      <c r="G19" s="341">
        <v>11.757607</v>
      </c>
      <c r="H19" s="341">
        <v>11.919069</v>
      </c>
      <c r="I19" s="341">
        <v>12.008948</v>
      </c>
      <c r="J19" s="341">
        <v>12.134452</v>
      </c>
      <c r="K19" s="341">
        <v>12.429211</v>
      </c>
      <c r="L19" s="341">
        <v>12.441943</v>
      </c>
      <c r="M19" s="341">
        <v>12.493145</v>
      </c>
      <c r="N19" s="341">
        <v>12.201518</v>
      </c>
      <c r="O19" s="341">
        <v>12.640105</v>
      </c>
      <c r="P19" s="341">
        <v>12.620922999999999</v>
      </c>
      <c r="Q19" s="341">
        <v>12.867153999999999</v>
      </c>
      <c r="R19" s="341">
        <v>12.734163000000001</v>
      </c>
      <c r="S19" s="341">
        <v>12.73226</v>
      </c>
      <c r="T19" s="341">
        <v>12.787032999999999</v>
      </c>
      <c r="U19" s="341">
        <v>12.912464</v>
      </c>
      <c r="V19" s="341">
        <v>12.999148999999999</v>
      </c>
      <c r="W19" s="341">
        <v>13.17794</v>
      </c>
      <c r="X19" s="341">
        <v>13.213355</v>
      </c>
      <c r="Y19" s="341">
        <v>13.315652999999999</v>
      </c>
      <c r="Z19" s="341">
        <v>13.29698</v>
      </c>
      <c r="AA19" s="341">
        <v>12.517327999999999</v>
      </c>
      <c r="AB19" s="341">
        <v>13.128899000000001</v>
      </c>
      <c r="AC19" s="341">
        <v>13.190308999999999</v>
      </c>
      <c r="AD19" s="341">
        <v>13.313839</v>
      </c>
      <c r="AE19" s="341">
        <v>13.256073000000001</v>
      </c>
      <c r="AF19" s="341">
        <v>13.251652</v>
      </c>
      <c r="AG19" s="341">
        <v>13.21224</v>
      </c>
      <c r="AH19" s="341">
        <v>13.41051</v>
      </c>
      <c r="AI19" s="341">
        <v>13.170586</v>
      </c>
      <c r="AJ19" s="341">
        <v>13.529911999999999</v>
      </c>
      <c r="AK19" s="341">
        <v>13.395830999999999</v>
      </c>
      <c r="AL19" s="341">
        <v>13.437274</v>
      </c>
      <c r="AM19" s="341">
        <v>13.140373</v>
      </c>
      <c r="AN19" s="341">
        <v>13.239549999999999</v>
      </c>
      <c r="AO19" s="341">
        <v>13.452956</v>
      </c>
      <c r="AP19" s="341">
        <v>13.465611000000001</v>
      </c>
      <c r="AQ19" s="341">
        <v>13.446565</v>
      </c>
      <c r="AR19" s="341">
        <v>13.610484</v>
      </c>
      <c r="AS19" s="341">
        <v>13.707281</v>
      </c>
      <c r="AT19" s="341">
        <v>13.810121000000001</v>
      </c>
      <c r="AU19" s="341">
        <v>13.828156</v>
      </c>
      <c r="AV19" s="341">
        <v>13.863763000000001</v>
      </c>
      <c r="AW19" s="341">
        <v>13.789249</v>
      </c>
      <c r="AX19" s="341">
        <v>13.656181999999999</v>
      </c>
      <c r="AY19" s="341">
        <v>13.246397</v>
      </c>
      <c r="AZ19" s="892">
        <v>13.525573051</v>
      </c>
      <c r="BA19" s="892">
        <v>13.559440425</v>
      </c>
      <c r="BB19" s="352">
        <v>13.63801</v>
      </c>
      <c r="BC19" s="352">
        <v>13.59375</v>
      </c>
      <c r="BD19" s="352">
        <v>13.552809999999999</v>
      </c>
      <c r="BE19" s="352">
        <v>13.48582</v>
      </c>
      <c r="BF19" s="352">
        <v>13.455880000000001</v>
      </c>
      <c r="BG19" s="352">
        <v>13.334350000000001</v>
      </c>
      <c r="BH19" s="352">
        <v>13.44332</v>
      </c>
      <c r="BI19" s="352">
        <v>13.5992</v>
      </c>
      <c r="BJ19" s="352">
        <v>13.69051</v>
      </c>
      <c r="BK19" s="352">
        <v>13.74366</v>
      </c>
      <c r="BL19" s="352">
        <v>13.72133</v>
      </c>
      <c r="BM19" s="352">
        <v>13.87884</v>
      </c>
      <c r="BN19" s="352">
        <v>13.931089999999999</v>
      </c>
      <c r="BO19" s="352">
        <v>13.96515</v>
      </c>
      <c r="BP19" s="352">
        <v>13.98197</v>
      </c>
      <c r="BQ19" s="352">
        <v>13.9566</v>
      </c>
      <c r="BR19" s="352">
        <v>13.9848</v>
      </c>
      <c r="BS19" s="352">
        <v>13.896050000000001</v>
      </c>
      <c r="BT19" s="352">
        <v>13.99756</v>
      </c>
      <c r="BU19" s="352">
        <v>14.1144</v>
      </c>
      <c r="BV19" s="352">
        <v>14.15671</v>
      </c>
    </row>
    <row r="20" spans="1:74" ht="11.1" customHeight="1" x14ac:dyDescent="0.2">
      <c r="A20" s="270" t="s">
        <v>803</v>
      </c>
      <c r="B20" s="550" t="s">
        <v>1088</v>
      </c>
      <c r="C20" s="341">
        <v>0.25954199999999999</v>
      </c>
      <c r="D20" s="341">
        <v>0.53358000000000005</v>
      </c>
      <c r="E20" s="341">
        <v>0.43973400000000001</v>
      </c>
      <c r="F20" s="341">
        <v>0.41915799999999998</v>
      </c>
      <c r="G20" s="341">
        <v>0.32280300000000001</v>
      </c>
      <c r="H20" s="341">
        <v>0.36192999999999997</v>
      </c>
      <c r="I20" s="341">
        <v>0.40188299999999999</v>
      </c>
      <c r="J20" s="341">
        <v>0.44310500000000003</v>
      </c>
      <c r="K20" s="341">
        <v>0.42931200000000003</v>
      </c>
      <c r="L20" s="341">
        <v>0.58893399999999996</v>
      </c>
      <c r="M20" s="341">
        <v>0.478047</v>
      </c>
      <c r="N20" s="341">
        <v>0.373726</v>
      </c>
      <c r="O20" s="341">
        <v>0.47386699999999998</v>
      </c>
      <c r="P20" s="341">
        <v>0.33417000000000002</v>
      </c>
      <c r="Q20" s="341">
        <v>0.447542</v>
      </c>
      <c r="R20" s="341">
        <v>0.52693100000000004</v>
      </c>
      <c r="S20" s="341">
        <v>0.33610299999999999</v>
      </c>
      <c r="T20" s="341">
        <v>0.55097300000000005</v>
      </c>
      <c r="U20" s="341">
        <v>0.56745699999999999</v>
      </c>
      <c r="V20" s="341">
        <v>0.67401900000000003</v>
      </c>
      <c r="W20" s="341">
        <v>0.69033599999999995</v>
      </c>
      <c r="X20" s="341">
        <v>0.66837999999999997</v>
      </c>
      <c r="Y20" s="341">
        <v>0.55133900000000002</v>
      </c>
      <c r="Z20" s="341">
        <v>0.47212799999999999</v>
      </c>
      <c r="AA20" s="341">
        <v>0.50376699999999996</v>
      </c>
      <c r="AB20" s="341">
        <v>0.54354100000000005</v>
      </c>
      <c r="AC20" s="341">
        <v>0.50770499999999996</v>
      </c>
      <c r="AD20" s="341">
        <v>0.60906300000000002</v>
      </c>
      <c r="AE20" s="341">
        <v>0.56484400000000001</v>
      </c>
      <c r="AF20" s="341">
        <v>0.68176300000000001</v>
      </c>
      <c r="AG20" s="341">
        <v>0.51678999999999997</v>
      </c>
      <c r="AH20" s="341">
        <v>0.64451899999999995</v>
      </c>
      <c r="AI20" s="341">
        <v>0.71692299999999998</v>
      </c>
      <c r="AJ20" s="341">
        <v>0.65523900000000002</v>
      </c>
      <c r="AK20" s="341">
        <v>0.688693</v>
      </c>
      <c r="AL20" s="341">
        <v>0.71265199999999995</v>
      </c>
      <c r="AM20" s="341">
        <v>0.56069199999999997</v>
      </c>
      <c r="AN20" s="341">
        <v>0.70757400000000004</v>
      </c>
      <c r="AO20" s="341">
        <v>0.74473199999999995</v>
      </c>
      <c r="AP20" s="341">
        <v>0.62717000000000001</v>
      </c>
      <c r="AQ20" s="341">
        <v>0.61721099999999995</v>
      </c>
      <c r="AR20" s="341">
        <v>0.39513399999999999</v>
      </c>
      <c r="AS20" s="341">
        <v>0.56908099999999995</v>
      </c>
      <c r="AT20" s="341">
        <v>0.70583399999999996</v>
      </c>
      <c r="AU20" s="341">
        <v>0.84024100000000002</v>
      </c>
      <c r="AV20" s="341">
        <v>0.88958300000000001</v>
      </c>
      <c r="AW20" s="341">
        <v>0.66603199999999996</v>
      </c>
      <c r="AX20" s="341">
        <v>0.67139099999999996</v>
      </c>
      <c r="AY20" s="341">
        <v>0.72292800000000002</v>
      </c>
      <c r="AZ20" s="892">
        <v>0.53</v>
      </c>
      <c r="BA20" s="892">
        <v>0.53</v>
      </c>
      <c r="BB20" s="352">
        <v>0.61565579999999998</v>
      </c>
      <c r="BC20" s="352">
        <v>0.62761710000000004</v>
      </c>
      <c r="BD20" s="352">
        <v>0.62167740000000005</v>
      </c>
      <c r="BE20" s="352">
        <v>0.6171546</v>
      </c>
      <c r="BF20" s="352">
        <v>0.63983319999999999</v>
      </c>
      <c r="BG20" s="352">
        <v>0.66256179999999998</v>
      </c>
      <c r="BH20" s="352">
        <v>0.66409969999999996</v>
      </c>
      <c r="BI20" s="352">
        <v>0.62361829999999996</v>
      </c>
      <c r="BJ20" s="352">
        <v>0.60567579999999999</v>
      </c>
      <c r="BK20" s="352">
        <v>0.6580878</v>
      </c>
      <c r="BL20" s="352">
        <v>0.64924099999999996</v>
      </c>
      <c r="BM20" s="352">
        <v>0.64677410000000002</v>
      </c>
      <c r="BN20" s="352">
        <v>0.64793719999999999</v>
      </c>
      <c r="BO20" s="352">
        <v>0.6544894</v>
      </c>
      <c r="BP20" s="352">
        <v>0.64915909999999999</v>
      </c>
      <c r="BQ20" s="352">
        <v>0.64691010000000004</v>
      </c>
      <c r="BR20" s="352">
        <v>0.66790959999999999</v>
      </c>
      <c r="BS20" s="352">
        <v>0.68836079999999999</v>
      </c>
      <c r="BT20" s="352">
        <v>0.68732150000000003</v>
      </c>
      <c r="BU20" s="352">
        <v>0.64536139999999997</v>
      </c>
      <c r="BV20" s="352">
        <v>0.62522370000000005</v>
      </c>
    </row>
    <row r="21" spans="1:74" ht="11.1" customHeight="1" x14ac:dyDescent="0.2">
      <c r="A21" s="270" t="s">
        <v>430</v>
      </c>
      <c r="B21" s="550" t="s">
        <v>1089</v>
      </c>
      <c r="C21" s="341">
        <v>3.0434760000000001</v>
      </c>
      <c r="D21" s="341">
        <v>2.9154740000000001</v>
      </c>
      <c r="E21" s="341">
        <v>3.2209500000000002</v>
      </c>
      <c r="F21" s="341">
        <v>2.5548730000000002</v>
      </c>
      <c r="G21" s="341">
        <v>2.8580450000000002</v>
      </c>
      <c r="H21" s="341">
        <v>3.0194960000000002</v>
      </c>
      <c r="I21" s="341">
        <v>2.9168850000000002</v>
      </c>
      <c r="J21" s="341">
        <v>2.768659</v>
      </c>
      <c r="K21" s="341">
        <v>2.553353</v>
      </c>
      <c r="L21" s="341">
        <v>2.2373470000000002</v>
      </c>
      <c r="M21" s="341">
        <v>2.1472720000000001</v>
      </c>
      <c r="N21" s="341">
        <v>2.2279429999999998</v>
      </c>
      <c r="O21" s="341">
        <v>2.8911609999999999</v>
      </c>
      <c r="P21" s="341">
        <v>2.5176810000000001</v>
      </c>
      <c r="Q21" s="341">
        <v>1.890619</v>
      </c>
      <c r="R21" s="341">
        <v>2.083383</v>
      </c>
      <c r="S21" s="341">
        <v>2.618525</v>
      </c>
      <c r="T21" s="341">
        <v>2.6042740000000002</v>
      </c>
      <c r="U21" s="341">
        <v>2.3827410000000002</v>
      </c>
      <c r="V21" s="341">
        <v>2.5829580000000001</v>
      </c>
      <c r="W21" s="341">
        <v>2.5461</v>
      </c>
      <c r="X21" s="341">
        <v>2.0019650000000002</v>
      </c>
      <c r="Y21" s="341">
        <v>2.997522</v>
      </c>
      <c r="Z21" s="341">
        <v>1.8000609999999999</v>
      </c>
      <c r="AA21" s="341">
        <v>2.7233450000000001</v>
      </c>
      <c r="AB21" s="341">
        <v>1.9429099999999999</v>
      </c>
      <c r="AC21" s="341">
        <v>1.8470850000000001</v>
      </c>
      <c r="AD21" s="341">
        <v>2.602068</v>
      </c>
      <c r="AE21" s="341">
        <v>2.8264719999999999</v>
      </c>
      <c r="AF21" s="341">
        <v>2.5246909999999998</v>
      </c>
      <c r="AG21" s="341">
        <v>2.8533279999999999</v>
      </c>
      <c r="AH21" s="341">
        <v>2.3408679999999999</v>
      </c>
      <c r="AI21" s="341">
        <v>2.6593429999999998</v>
      </c>
      <c r="AJ21" s="341">
        <v>2.487581</v>
      </c>
      <c r="AK21" s="341">
        <v>2.288926</v>
      </c>
      <c r="AL21" s="341">
        <v>2.805301</v>
      </c>
      <c r="AM21" s="341">
        <v>2.7184330000000001</v>
      </c>
      <c r="AN21" s="341">
        <v>1.7508349999999999</v>
      </c>
      <c r="AO21" s="341">
        <v>1.712612</v>
      </c>
      <c r="AP21" s="341">
        <v>2.1500330000000001</v>
      </c>
      <c r="AQ21" s="341">
        <v>2.6305670000000001</v>
      </c>
      <c r="AR21" s="341">
        <v>2.4022039999999998</v>
      </c>
      <c r="AS21" s="341">
        <v>2.8085179999999998</v>
      </c>
      <c r="AT21" s="341">
        <v>2.2582719999999998</v>
      </c>
      <c r="AU21" s="341">
        <v>2.0629520000000001</v>
      </c>
      <c r="AV21" s="341">
        <v>1.485606</v>
      </c>
      <c r="AW21" s="341">
        <v>1.892361</v>
      </c>
      <c r="AX21" s="341">
        <v>2.2639130000000001</v>
      </c>
      <c r="AY21" s="341">
        <v>2.5470649999999999</v>
      </c>
      <c r="AZ21" s="892">
        <v>2.4126785713999999</v>
      </c>
      <c r="BA21" s="892">
        <v>2.6833266129000002</v>
      </c>
      <c r="BB21" s="352">
        <v>2.1077360000000001</v>
      </c>
      <c r="BC21" s="352">
        <v>1.734979</v>
      </c>
      <c r="BD21" s="352">
        <v>1.573221</v>
      </c>
      <c r="BE21" s="352">
        <v>1.2587870000000001</v>
      </c>
      <c r="BF21" s="352">
        <v>1.1554869999999999</v>
      </c>
      <c r="BG21" s="352">
        <v>1.0431109999999999</v>
      </c>
      <c r="BH21" s="352">
        <v>1.966191</v>
      </c>
      <c r="BI21" s="352">
        <v>1.7613730000000001</v>
      </c>
      <c r="BJ21" s="352">
        <v>1.613585</v>
      </c>
      <c r="BK21" s="352">
        <v>1.7046159999999999</v>
      </c>
      <c r="BL21" s="352">
        <v>1.3097000000000001</v>
      </c>
      <c r="BM21" s="352">
        <v>1.5569569999999999</v>
      </c>
      <c r="BN21" s="352">
        <v>1.673494</v>
      </c>
      <c r="BO21" s="352">
        <v>1.699022</v>
      </c>
      <c r="BP21" s="352">
        <v>1.693983</v>
      </c>
      <c r="BQ21" s="352">
        <v>2.4418579999999999</v>
      </c>
      <c r="BR21" s="352">
        <v>2.3906329999999998</v>
      </c>
      <c r="BS21" s="352">
        <v>2.0196149999999999</v>
      </c>
      <c r="BT21" s="352">
        <v>1.9290620000000001</v>
      </c>
      <c r="BU21" s="352">
        <v>1.9078170000000001</v>
      </c>
      <c r="BV21" s="352">
        <v>1.8430089999999999</v>
      </c>
    </row>
    <row r="22" spans="1:74" ht="11.1" customHeight="1" x14ac:dyDescent="0.2">
      <c r="A22" s="270" t="s">
        <v>432</v>
      </c>
      <c r="B22" s="550" t="s">
        <v>1090</v>
      </c>
      <c r="C22" s="341">
        <v>0.17306451613000001</v>
      </c>
      <c r="D22" s="341">
        <v>0.33732142857000003</v>
      </c>
      <c r="E22" s="341">
        <v>0.41325806452000002</v>
      </c>
      <c r="F22" s="341">
        <v>0.60650000000000004</v>
      </c>
      <c r="G22" s="341">
        <v>0.79861290323</v>
      </c>
      <c r="H22" s="341">
        <v>0.99283333333000001</v>
      </c>
      <c r="I22" s="341">
        <v>0.81670967742</v>
      </c>
      <c r="J22" s="341">
        <v>0.74029032258000005</v>
      </c>
      <c r="K22" s="341">
        <v>0.95546666667000002</v>
      </c>
      <c r="L22" s="341">
        <v>0.57496774194</v>
      </c>
      <c r="M22" s="341">
        <v>0.33833333332999999</v>
      </c>
      <c r="N22" s="341">
        <v>0.52867741935000001</v>
      </c>
      <c r="O22" s="341">
        <v>1.4548387096999999E-2</v>
      </c>
      <c r="P22" s="341">
        <v>0</v>
      </c>
      <c r="Q22" s="341">
        <v>1.3032258065E-2</v>
      </c>
      <c r="R22" s="341">
        <v>0.24840000000000001</v>
      </c>
      <c r="S22" s="341">
        <v>0.30183870967999998</v>
      </c>
      <c r="T22" s="341">
        <v>0.24026666666999999</v>
      </c>
      <c r="U22" s="341">
        <v>-9.5483870968000005E-3</v>
      </c>
      <c r="V22" s="341">
        <v>-9.2774193547999997E-2</v>
      </c>
      <c r="W22" s="341">
        <v>-3.1466666667000001E-2</v>
      </c>
      <c r="X22" s="341">
        <v>0</v>
      </c>
      <c r="Y22" s="341">
        <v>-2.1233333332999999E-2</v>
      </c>
      <c r="Z22" s="341">
        <v>-8.9451612902999994E-2</v>
      </c>
      <c r="AA22" s="341">
        <v>-0.10738709677</v>
      </c>
      <c r="AB22" s="341">
        <v>-0.10155172413999999</v>
      </c>
      <c r="AC22" s="341">
        <v>-9.6000000000000002E-2</v>
      </c>
      <c r="AD22" s="341">
        <v>-9.9433333333000001E-2</v>
      </c>
      <c r="AE22" s="341">
        <v>-0.10483870968</v>
      </c>
      <c r="AF22" s="341">
        <v>-9.6833333332999996E-2</v>
      </c>
      <c r="AG22" s="341">
        <v>-7.6161290322999994E-2</v>
      </c>
      <c r="AH22" s="341">
        <v>-0.13622580644999999</v>
      </c>
      <c r="AI22" s="341">
        <v>-0.10913333333</v>
      </c>
      <c r="AJ22" s="341">
        <v>-0.13832258065</v>
      </c>
      <c r="AK22" s="341">
        <v>-0.15273333333</v>
      </c>
      <c r="AL22" s="341">
        <v>-5.7032258065000001E-2</v>
      </c>
      <c r="AM22" s="341">
        <v>-4.8258064516000003E-2</v>
      </c>
      <c r="AN22" s="341">
        <v>-8.8928571428999997E-3</v>
      </c>
      <c r="AO22" s="341">
        <v>-4.5064516128999997E-2</v>
      </c>
      <c r="AP22" s="341">
        <v>-8.0366666667E-2</v>
      </c>
      <c r="AQ22" s="341">
        <v>-9.4774193547999999E-2</v>
      </c>
      <c r="AR22" s="341">
        <v>-3.1466666667000001E-2</v>
      </c>
      <c r="AS22" s="341">
        <v>8.7096774194000005E-4</v>
      </c>
      <c r="AT22" s="341">
        <v>-6.3387096774000007E-2</v>
      </c>
      <c r="AU22" s="341">
        <v>-6.8066666666999995E-2</v>
      </c>
      <c r="AV22" s="341">
        <v>-8.4225806451999993E-2</v>
      </c>
      <c r="AW22" s="341">
        <v>-7.7600000000000002E-2</v>
      </c>
      <c r="AX22" s="341">
        <v>-4.9741935484000001E-2</v>
      </c>
      <c r="AY22" s="341">
        <v>-5.6387096774000001E-2</v>
      </c>
      <c r="AZ22" s="892">
        <v>-8.1887755101999991E-3</v>
      </c>
      <c r="BA22" s="892">
        <v>1.2170734696E-2</v>
      </c>
      <c r="BB22" s="352">
        <v>0.8</v>
      </c>
      <c r="BC22" s="352">
        <v>1</v>
      </c>
      <c r="BD22" s="352">
        <v>1</v>
      </c>
      <c r="BE22" s="352">
        <v>1</v>
      </c>
      <c r="BF22" s="352">
        <v>1</v>
      </c>
      <c r="BG22" s="352">
        <v>0.83333330000000005</v>
      </c>
      <c r="BH22" s="352">
        <v>0</v>
      </c>
      <c r="BI22" s="352">
        <v>0</v>
      </c>
      <c r="BJ22" s="352">
        <v>0</v>
      </c>
      <c r="BK22" s="352">
        <v>0</v>
      </c>
      <c r="BL22" s="352">
        <v>0</v>
      </c>
      <c r="BM22" s="352">
        <v>0</v>
      </c>
      <c r="BN22" s="352">
        <v>0</v>
      </c>
      <c r="BO22" s="352">
        <v>0</v>
      </c>
      <c r="BP22" s="352">
        <v>0</v>
      </c>
      <c r="BQ22" s="352">
        <v>-0.55483870000000002</v>
      </c>
      <c r="BR22" s="352">
        <v>-0.55483870000000002</v>
      </c>
      <c r="BS22" s="352">
        <v>-0.57333330000000005</v>
      </c>
      <c r="BT22" s="352">
        <v>-0.55483870000000002</v>
      </c>
      <c r="BU22" s="352">
        <v>-0.57333330000000005</v>
      </c>
      <c r="BV22" s="352">
        <v>-0.55483870000000002</v>
      </c>
    </row>
    <row r="23" spans="1:74" ht="11.1" customHeight="1" x14ac:dyDescent="0.2">
      <c r="A23" s="270" t="s">
        <v>431</v>
      </c>
      <c r="B23" s="550" t="s">
        <v>1091</v>
      </c>
      <c r="C23" s="341">
        <v>0.24096774194000001</v>
      </c>
      <c r="D23" s="341">
        <v>0.18528571428999999</v>
      </c>
      <c r="E23" s="341">
        <v>-0.18325806452000001</v>
      </c>
      <c r="F23" s="341">
        <v>-0.10583333333</v>
      </c>
      <c r="G23" s="341">
        <v>7.4741935484000002E-2</v>
      </c>
      <c r="H23" s="341">
        <v>-9.1133333332999999E-2</v>
      </c>
      <c r="I23" s="341">
        <v>-0.20245161289999999</v>
      </c>
      <c r="J23" s="341">
        <v>0.13838709677</v>
      </c>
      <c r="K23" s="341">
        <v>-0.30716666666999998</v>
      </c>
      <c r="L23" s="341">
        <v>-0.34445161289999998</v>
      </c>
      <c r="M23" s="341">
        <v>0.76856666666999995</v>
      </c>
      <c r="N23" s="341">
        <v>-0.43487096774</v>
      </c>
      <c r="O23" s="341">
        <v>-0.93732258064999996</v>
      </c>
      <c r="P23" s="341">
        <v>-0.47178571428999999</v>
      </c>
      <c r="Q23" s="341">
        <v>0.23064516129000001</v>
      </c>
      <c r="R23" s="341">
        <v>0.18640000000000001</v>
      </c>
      <c r="S23" s="341">
        <v>-3.2774193548E-2</v>
      </c>
      <c r="T23" s="341">
        <v>0.1976</v>
      </c>
      <c r="U23" s="341">
        <v>0.47638709677000002</v>
      </c>
      <c r="V23" s="341">
        <v>0.73051612902999996</v>
      </c>
      <c r="W23" s="341">
        <v>-1.8800000000000001E-2</v>
      </c>
      <c r="X23" s="341">
        <v>-0.26219354838999998</v>
      </c>
      <c r="Y23" s="341">
        <v>-0.52816666667000001</v>
      </c>
      <c r="Z23" s="341">
        <v>0.49506451613000002</v>
      </c>
      <c r="AA23" s="341">
        <v>-5.3677419354999999E-2</v>
      </c>
      <c r="AB23" s="341">
        <v>-0.69593103448000004</v>
      </c>
      <c r="AC23" s="341">
        <v>1.8806451613E-2</v>
      </c>
      <c r="AD23" s="341">
        <v>-0.56153333333</v>
      </c>
      <c r="AE23" s="341">
        <v>0.30883870967999999</v>
      </c>
      <c r="AF23" s="341">
        <v>0.48480000000000001</v>
      </c>
      <c r="AG23" s="341">
        <v>0.41322580645000001</v>
      </c>
      <c r="AH23" s="341">
        <v>0.32293548386999998</v>
      </c>
      <c r="AI23" s="341">
        <v>8.3666666666999998E-2</v>
      </c>
      <c r="AJ23" s="341">
        <v>-0.27787096773999997</v>
      </c>
      <c r="AK23" s="341">
        <v>8.4666666666999998E-2</v>
      </c>
      <c r="AL23" s="341">
        <v>0.25306451612999997</v>
      </c>
      <c r="AM23" s="341">
        <v>-0.17425806452000001</v>
      </c>
      <c r="AN23" s="341">
        <v>-0.39300000000000002</v>
      </c>
      <c r="AO23" s="341">
        <v>-6.1354838709999998E-2</v>
      </c>
      <c r="AP23" s="341">
        <v>-0.11256666667</v>
      </c>
      <c r="AQ23" s="341">
        <v>0.14638709677</v>
      </c>
      <c r="AR23" s="341">
        <v>0.55403333333000004</v>
      </c>
      <c r="AS23" s="341">
        <v>-0.20258064515999999</v>
      </c>
      <c r="AT23" s="341">
        <v>9.3290322580999993E-2</v>
      </c>
      <c r="AU23" s="341">
        <v>0.31469999999999998</v>
      </c>
      <c r="AV23" s="341">
        <v>-0.42390322581000001</v>
      </c>
      <c r="AW23" s="341">
        <v>1.4333333332999999E-2</v>
      </c>
      <c r="AX23" s="341">
        <v>0.30087096773999999</v>
      </c>
      <c r="AY23" s="341">
        <v>0.16429032258000001</v>
      </c>
      <c r="AZ23" s="892">
        <v>-1.2224132652999999</v>
      </c>
      <c r="BA23" s="892">
        <v>-0.74485126910999999</v>
      </c>
      <c r="BB23" s="352">
        <v>-0.63332480000000002</v>
      </c>
      <c r="BC23" s="352">
        <v>-0.2164904</v>
      </c>
      <c r="BD23" s="352">
        <v>0.21307709999999999</v>
      </c>
      <c r="BE23" s="352">
        <v>0.55701690000000004</v>
      </c>
      <c r="BF23" s="352">
        <v>0.56612300000000004</v>
      </c>
      <c r="BG23" s="352">
        <v>0.22813910000000001</v>
      </c>
      <c r="BH23" s="352">
        <v>-0.49191410000000002</v>
      </c>
      <c r="BI23" s="352">
        <v>-6.4791500000000002E-2</v>
      </c>
      <c r="BJ23" s="352">
        <v>0.1909382</v>
      </c>
      <c r="BK23" s="352">
        <v>-0.41156870000000001</v>
      </c>
      <c r="BL23" s="352">
        <v>-0.37173319999999999</v>
      </c>
      <c r="BM23" s="352">
        <v>-0.32843109999999998</v>
      </c>
      <c r="BN23" s="352">
        <v>-0.21090510000000001</v>
      </c>
      <c r="BO23" s="352">
        <v>3.25113E-2</v>
      </c>
      <c r="BP23" s="352">
        <v>0.21839839999999999</v>
      </c>
      <c r="BQ23" s="352">
        <v>0.2033063</v>
      </c>
      <c r="BR23" s="352">
        <v>0.1638348</v>
      </c>
      <c r="BS23" s="352">
        <v>6.6505499999999995E-2</v>
      </c>
      <c r="BT23" s="352">
        <v>-0.410497</v>
      </c>
      <c r="BU23" s="352">
        <v>9.7329300000000007E-3</v>
      </c>
      <c r="BV23" s="352">
        <v>0.2198621</v>
      </c>
    </row>
    <row r="24" spans="1:74" ht="11.1" customHeight="1" x14ac:dyDescent="0.2">
      <c r="A24" s="270" t="s">
        <v>237</v>
      </c>
      <c r="B24" s="550" t="s">
        <v>1092</v>
      </c>
      <c r="C24" s="341">
        <v>0.30005774194000001</v>
      </c>
      <c r="D24" s="341">
        <v>-3.9499142857E-2</v>
      </c>
      <c r="E24" s="341">
        <v>6.7745E-2</v>
      </c>
      <c r="F24" s="341">
        <v>0.34402233332999999</v>
      </c>
      <c r="G24" s="341">
        <v>0.42696416128999998</v>
      </c>
      <c r="H24" s="341">
        <v>0.36880499999999999</v>
      </c>
      <c r="I24" s="341">
        <v>0.41602593548</v>
      </c>
      <c r="J24" s="341">
        <v>0.20278358064999999</v>
      </c>
      <c r="K24" s="341">
        <v>8.1023999999999999E-2</v>
      </c>
      <c r="L24" s="341">
        <v>0.27706687096999999</v>
      </c>
      <c r="M24" s="341">
        <v>0.225103</v>
      </c>
      <c r="N24" s="341">
        <v>0.47994254839</v>
      </c>
      <c r="O24" s="341">
        <v>4.1891935483999998E-3</v>
      </c>
      <c r="P24" s="341">
        <v>0.12461871429</v>
      </c>
      <c r="Q24" s="341">
        <v>6.3523580644999994E-2</v>
      </c>
      <c r="R24" s="341">
        <v>6.0555999999999999E-2</v>
      </c>
      <c r="S24" s="341">
        <v>0.25907948387000002</v>
      </c>
      <c r="T24" s="341">
        <v>2.5986333332999999E-2</v>
      </c>
      <c r="U24" s="341">
        <v>0.29846729032000002</v>
      </c>
      <c r="V24" s="341">
        <v>-0.20438393548</v>
      </c>
      <c r="W24" s="341">
        <v>-0.12480933332999999</v>
      </c>
      <c r="X24" s="341">
        <v>-0.26460345160999998</v>
      </c>
      <c r="Y24" s="341">
        <v>-0.37794699999999998</v>
      </c>
      <c r="Z24" s="341">
        <v>0.52705709677000001</v>
      </c>
      <c r="AA24" s="341">
        <v>-0.18853648386999999</v>
      </c>
      <c r="AB24" s="341">
        <v>6.3994758621E-2</v>
      </c>
      <c r="AC24" s="341">
        <v>0.39670754839</v>
      </c>
      <c r="AD24" s="341">
        <v>1.7763666667000001E-2</v>
      </c>
      <c r="AE24" s="341">
        <v>-0.13287299999999999</v>
      </c>
      <c r="AF24" s="341">
        <v>-3.0439666667000001E-2</v>
      </c>
      <c r="AG24" s="341">
        <v>-0.33951951612999998</v>
      </c>
      <c r="AH24" s="341">
        <v>0.27042532258000002</v>
      </c>
      <c r="AI24" s="341">
        <v>-0.31888533333000002</v>
      </c>
      <c r="AJ24" s="341">
        <v>-0.13966745160999999</v>
      </c>
      <c r="AK24" s="341">
        <v>0.24831666666999999</v>
      </c>
      <c r="AL24" s="341">
        <v>-0.37913025806</v>
      </c>
      <c r="AM24" s="341">
        <v>-0.45998187096999998</v>
      </c>
      <c r="AN24" s="341">
        <v>6.1326857142999999E-2</v>
      </c>
      <c r="AO24" s="341">
        <v>2.5764354839000001E-2</v>
      </c>
      <c r="AP24" s="341">
        <v>4.0719333332999999E-2</v>
      </c>
      <c r="AQ24" s="341">
        <v>-2.2374903226000002E-2</v>
      </c>
      <c r="AR24" s="341">
        <v>0.16487833332999999</v>
      </c>
      <c r="AS24" s="341">
        <v>0.11641067742</v>
      </c>
      <c r="AT24" s="341">
        <v>0.13812777419</v>
      </c>
      <c r="AU24" s="341">
        <v>-0.51354933332999997</v>
      </c>
      <c r="AV24" s="341">
        <v>-0.20504896774</v>
      </c>
      <c r="AW24" s="341">
        <v>0.34322466667000001</v>
      </c>
      <c r="AX24" s="341">
        <v>0.14283696773999999</v>
      </c>
      <c r="AY24" s="341">
        <v>-0.28951922581</v>
      </c>
      <c r="AZ24" s="892">
        <v>0.66917184725000001</v>
      </c>
      <c r="BA24" s="892">
        <v>0.24135704535999999</v>
      </c>
      <c r="BB24" s="352">
        <v>-1.20015E-2</v>
      </c>
      <c r="BC24" s="352">
        <v>-2.71465E-2</v>
      </c>
      <c r="BD24" s="352">
        <v>-1.9625900000000002E-2</v>
      </c>
      <c r="BE24" s="352">
        <v>-1.3899399999999999E-2</v>
      </c>
      <c r="BF24" s="352">
        <v>-4.2613999999999999E-2</v>
      </c>
      <c r="BG24" s="352">
        <v>-7.13921E-2</v>
      </c>
      <c r="BH24" s="352">
        <v>-7.3339299999999996E-2</v>
      </c>
      <c r="BI24" s="352">
        <v>-2.20834E-2</v>
      </c>
      <c r="BJ24" s="352">
        <v>6.3476099999999996E-4</v>
      </c>
      <c r="BK24" s="352">
        <v>-6.5727300000000002E-2</v>
      </c>
      <c r="BL24" s="352">
        <v>-5.4525900000000002E-2</v>
      </c>
      <c r="BM24" s="352">
        <v>-5.1402400000000001E-2</v>
      </c>
      <c r="BN24" s="352">
        <v>-5.2875100000000001E-2</v>
      </c>
      <c r="BO24" s="352">
        <v>-6.1171200000000002E-2</v>
      </c>
      <c r="BP24" s="352">
        <v>-5.4422100000000001E-2</v>
      </c>
      <c r="BQ24" s="352">
        <v>-5.1574599999999998E-2</v>
      </c>
      <c r="BR24" s="352">
        <v>-7.8163399999999994E-2</v>
      </c>
      <c r="BS24" s="352">
        <v>-0.10405780000000001</v>
      </c>
      <c r="BT24" s="352">
        <v>-0.1027419</v>
      </c>
      <c r="BU24" s="352">
        <v>-4.9613600000000001E-2</v>
      </c>
      <c r="BV24" s="352">
        <v>-2.4115999999999999E-2</v>
      </c>
    </row>
    <row r="25" spans="1:74" s="273" customFormat="1" ht="11.1" customHeight="1" x14ac:dyDescent="0.2">
      <c r="A25" s="548" t="s">
        <v>240</v>
      </c>
      <c r="B25" s="549" t="s">
        <v>1093</v>
      </c>
      <c r="C25" s="102">
        <v>0.98848599999999998</v>
      </c>
      <c r="D25" s="102">
        <v>0.92403500000000005</v>
      </c>
      <c r="E25" s="102">
        <v>1.004067</v>
      </c>
      <c r="F25" s="102">
        <v>1.0501659999999999</v>
      </c>
      <c r="G25" s="102">
        <v>1.0867089999999999</v>
      </c>
      <c r="H25" s="102">
        <v>1.1109009999999999</v>
      </c>
      <c r="I25" s="102">
        <v>1.100482</v>
      </c>
      <c r="J25" s="102">
        <v>1.01013</v>
      </c>
      <c r="K25" s="102">
        <v>1.081998</v>
      </c>
      <c r="L25" s="102">
        <v>1.0138050000000001</v>
      </c>
      <c r="M25" s="102">
        <v>1.023299</v>
      </c>
      <c r="N25" s="102">
        <v>0.98570899999999995</v>
      </c>
      <c r="O25" s="102">
        <v>1.0314540000000001</v>
      </c>
      <c r="P25" s="102">
        <v>0.95485799999999998</v>
      </c>
      <c r="Q25" s="102">
        <v>0.92438900000000002</v>
      </c>
      <c r="R25" s="102">
        <v>1.008634</v>
      </c>
      <c r="S25" s="102">
        <v>0.93196699999999999</v>
      </c>
      <c r="T25" s="102">
        <v>1.049633</v>
      </c>
      <c r="U25" s="102">
        <v>1.04413</v>
      </c>
      <c r="V25" s="102">
        <v>1.0708070000000001</v>
      </c>
      <c r="W25" s="102">
        <v>1.0710679999999999</v>
      </c>
      <c r="X25" s="102">
        <v>1.0310319999999999</v>
      </c>
      <c r="Y25" s="102">
        <v>1.054665</v>
      </c>
      <c r="Z25" s="102">
        <v>1.065612</v>
      </c>
      <c r="AA25" s="102">
        <v>0.96887199999999996</v>
      </c>
      <c r="AB25" s="102">
        <v>0.83903499999999998</v>
      </c>
      <c r="AC25" s="102">
        <v>0.92435500000000004</v>
      </c>
      <c r="AD25" s="102">
        <v>0.97323400000000004</v>
      </c>
      <c r="AE25" s="102">
        <v>0.97599999999999998</v>
      </c>
      <c r="AF25" s="102">
        <v>0.97896799999999995</v>
      </c>
      <c r="AG25" s="102">
        <v>0.91967699999999997</v>
      </c>
      <c r="AH25" s="102">
        <v>1.0033570000000001</v>
      </c>
      <c r="AI25" s="102">
        <v>0.98699800000000004</v>
      </c>
      <c r="AJ25" s="102">
        <v>1.008645</v>
      </c>
      <c r="AK25" s="102">
        <v>1.0306649999999999</v>
      </c>
      <c r="AL25" s="102">
        <v>1.020035</v>
      </c>
      <c r="AM25" s="102">
        <v>0.96013099999999996</v>
      </c>
      <c r="AN25" s="102">
        <v>0.94250100000000003</v>
      </c>
      <c r="AO25" s="102">
        <v>0.91890300000000003</v>
      </c>
      <c r="AP25" s="102">
        <v>0.93333500000000003</v>
      </c>
      <c r="AQ25" s="102">
        <v>1.065742</v>
      </c>
      <c r="AR25" s="102">
        <v>1.023166</v>
      </c>
      <c r="AS25" s="102">
        <v>1.0159050000000001</v>
      </c>
      <c r="AT25" s="102">
        <v>1.0369360000000001</v>
      </c>
      <c r="AU25" s="102">
        <v>0.98656600000000005</v>
      </c>
      <c r="AV25" s="102">
        <v>0.87158199999999997</v>
      </c>
      <c r="AW25" s="102">
        <v>0.91706699999999997</v>
      </c>
      <c r="AX25" s="102">
        <v>0.99409800000000004</v>
      </c>
      <c r="AY25" s="102">
        <v>0.95867599999999997</v>
      </c>
      <c r="AZ25" s="911">
        <v>0.92870079999999999</v>
      </c>
      <c r="BA25" s="911">
        <v>0.9471096</v>
      </c>
      <c r="BB25" s="559">
        <v>1.0153540000000001</v>
      </c>
      <c r="BC25" s="559">
        <v>1.0018389999999999</v>
      </c>
      <c r="BD25" s="559">
        <v>1.0276419999999999</v>
      </c>
      <c r="BE25" s="559">
        <v>1.0227809999999999</v>
      </c>
      <c r="BF25" s="559">
        <v>1.0268489999999999</v>
      </c>
      <c r="BG25" s="559">
        <v>0.97384590000000004</v>
      </c>
      <c r="BH25" s="559">
        <v>0.97293430000000003</v>
      </c>
      <c r="BI25" s="559">
        <v>0.99234889999999998</v>
      </c>
      <c r="BJ25" s="559">
        <v>0.99741080000000004</v>
      </c>
      <c r="BK25" s="559">
        <v>0.9719662</v>
      </c>
      <c r="BL25" s="559">
        <v>0.91549579999999997</v>
      </c>
      <c r="BM25" s="559">
        <v>0.92775700000000005</v>
      </c>
      <c r="BN25" s="559">
        <v>0.96558880000000002</v>
      </c>
      <c r="BO25" s="559">
        <v>0.96053719999999998</v>
      </c>
      <c r="BP25" s="559">
        <v>0.98360040000000004</v>
      </c>
      <c r="BQ25" s="559">
        <v>0.99158329999999995</v>
      </c>
      <c r="BR25" s="559">
        <v>0.99997469999999999</v>
      </c>
      <c r="BS25" s="559">
        <v>0.95903050000000001</v>
      </c>
      <c r="BT25" s="559">
        <v>0.9644277</v>
      </c>
      <c r="BU25" s="559">
        <v>0.99352949999999995</v>
      </c>
      <c r="BV25" s="559">
        <v>1.0002070000000001</v>
      </c>
    </row>
    <row r="26" spans="1:74" s="273" customFormat="1" ht="11.1" customHeight="1" x14ac:dyDescent="0.2">
      <c r="A26" s="548" t="s">
        <v>239</v>
      </c>
      <c r="B26" s="549" t="s">
        <v>1094</v>
      </c>
      <c r="C26" s="102">
        <v>5.5083549999999999</v>
      </c>
      <c r="D26" s="102">
        <v>5.5139639999999996</v>
      </c>
      <c r="E26" s="102">
        <v>5.9523549999999998</v>
      </c>
      <c r="F26" s="102">
        <v>5.9173</v>
      </c>
      <c r="G26" s="102">
        <v>5.9610000000000003</v>
      </c>
      <c r="H26" s="102">
        <v>6.008267</v>
      </c>
      <c r="I26" s="102">
        <v>6.1885159999999999</v>
      </c>
      <c r="J26" s="102">
        <v>6.0605479999999998</v>
      </c>
      <c r="K26" s="102">
        <v>6.1540670000000004</v>
      </c>
      <c r="L26" s="102">
        <v>6.1677419999999996</v>
      </c>
      <c r="M26" s="102">
        <v>6.1393000000000004</v>
      </c>
      <c r="N26" s="102">
        <v>5.6004519999999998</v>
      </c>
      <c r="O26" s="102">
        <v>6.0409680000000003</v>
      </c>
      <c r="P26" s="102">
        <v>6.1175360000000003</v>
      </c>
      <c r="Q26" s="102">
        <v>6.3514189999999999</v>
      </c>
      <c r="R26" s="102">
        <v>6.4454330000000004</v>
      </c>
      <c r="S26" s="102">
        <v>6.428839</v>
      </c>
      <c r="T26" s="102">
        <v>6.4082999999999997</v>
      </c>
      <c r="U26" s="102">
        <v>6.5056770000000004</v>
      </c>
      <c r="V26" s="102">
        <v>6.6308389999999999</v>
      </c>
      <c r="W26" s="102">
        <v>6.7954330000000001</v>
      </c>
      <c r="X26" s="102">
        <v>6.8048390000000003</v>
      </c>
      <c r="Y26" s="102">
        <v>6.7828330000000001</v>
      </c>
      <c r="Z26" s="102">
        <v>6.6485479999999999</v>
      </c>
      <c r="AA26" s="102">
        <v>6.1396769999999998</v>
      </c>
      <c r="AB26" s="102">
        <v>6.7073450000000001</v>
      </c>
      <c r="AC26" s="102">
        <v>6.9603229999999998</v>
      </c>
      <c r="AD26" s="102">
        <v>7.0796000000000001</v>
      </c>
      <c r="AE26" s="102">
        <v>7.1399679999999996</v>
      </c>
      <c r="AF26" s="102">
        <v>7.1203000000000003</v>
      </c>
      <c r="AG26" s="102">
        <v>7.0094839999999996</v>
      </c>
      <c r="AH26" s="102">
        <v>7.1390969999999996</v>
      </c>
      <c r="AI26" s="102">
        <v>7.2344999999999997</v>
      </c>
      <c r="AJ26" s="102">
        <v>7.3744189999999996</v>
      </c>
      <c r="AK26" s="102">
        <v>7.3837330000000003</v>
      </c>
      <c r="AL26" s="102">
        <v>7.204161</v>
      </c>
      <c r="AM26" s="102">
        <v>6.7095159999999998</v>
      </c>
      <c r="AN26" s="102">
        <v>6.9413210000000003</v>
      </c>
      <c r="AO26" s="102">
        <v>7.3242580000000004</v>
      </c>
      <c r="AP26" s="102">
        <v>7.3574330000000003</v>
      </c>
      <c r="AQ26" s="102">
        <v>7.4719360000000004</v>
      </c>
      <c r="AR26" s="102">
        <v>7.4839330000000004</v>
      </c>
      <c r="AS26" s="102">
        <v>7.576581</v>
      </c>
      <c r="AT26" s="102">
        <v>7.7120649999999999</v>
      </c>
      <c r="AU26" s="102">
        <v>7.8946670000000001</v>
      </c>
      <c r="AV26" s="102">
        <v>7.7984520000000002</v>
      </c>
      <c r="AW26" s="102">
        <v>7.8491</v>
      </c>
      <c r="AX26" s="102">
        <v>7.6001289999999999</v>
      </c>
      <c r="AY26" s="102">
        <v>7.2125159999999999</v>
      </c>
      <c r="AZ26" s="911">
        <v>7.2370476000000004</v>
      </c>
      <c r="BA26" s="911">
        <v>7.5690156587999997</v>
      </c>
      <c r="BB26" s="559">
        <v>7.6839589999999998</v>
      </c>
      <c r="BC26" s="559">
        <v>7.7020960000000001</v>
      </c>
      <c r="BD26" s="559">
        <v>7.7484390000000003</v>
      </c>
      <c r="BE26" s="559">
        <v>7.7572900000000002</v>
      </c>
      <c r="BF26" s="559">
        <v>7.8508060000000004</v>
      </c>
      <c r="BG26" s="559">
        <v>7.9056860000000002</v>
      </c>
      <c r="BH26" s="559">
        <v>7.948931</v>
      </c>
      <c r="BI26" s="559">
        <v>7.9524809999999997</v>
      </c>
      <c r="BJ26" s="559">
        <v>7.7836280000000002</v>
      </c>
      <c r="BK26" s="559">
        <v>7.7837540000000001</v>
      </c>
      <c r="BL26" s="559">
        <v>7.7553720000000004</v>
      </c>
      <c r="BM26" s="559">
        <v>7.9898619999999996</v>
      </c>
      <c r="BN26" s="559">
        <v>8.1145499999999995</v>
      </c>
      <c r="BO26" s="559">
        <v>8.148911</v>
      </c>
      <c r="BP26" s="559">
        <v>8.1260510000000004</v>
      </c>
      <c r="BQ26" s="559">
        <v>8.108136</v>
      </c>
      <c r="BR26" s="559">
        <v>8.183738</v>
      </c>
      <c r="BS26" s="559">
        <v>8.2263660000000005</v>
      </c>
      <c r="BT26" s="559">
        <v>8.2401540000000004</v>
      </c>
      <c r="BU26" s="559">
        <v>8.2356739999999995</v>
      </c>
      <c r="BV26" s="559">
        <v>8.0593509999999995</v>
      </c>
    </row>
    <row r="27" spans="1:74" s="273" customFormat="1" ht="11.1" customHeight="1" x14ac:dyDescent="0.2">
      <c r="A27" s="548" t="s">
        <v>493</v>
      </c>
      <c r="B27" s="549" t="s">
        <v>1095</v>
      </c>
      <c r="C27" s="102">
        <v>1.20608</v>
      </c>
      <c r="D27" s="102">
        <v>1.183184</v>
      </c>
      <c r="E27" s="102">
        <v>1.196663</v>
      </c>
      <c r="F27" s="102">
        <v>1.156757</v>
      </c>
      <c r="G27" s="102">
        <v>1.2056260000000001</v>
      </c>
      <c r="H27" s="102">
        <v>1.2460420000000001</v>
      </c>
      <c r="I27" s="102">
        <v>1.2271460000000001</v>
      </c>
      <c r="J27" s="102">
        <v>1.1889620000000001</v>
      </c>
      <c r="K27" s="102">
        <v>1.125291</v>
      </c>
      <c r="L27" s="102">
        <v>1.2248429999999999</v>
      </c>
      <c r="M27" s="102">
        <v>1.2798020000000001</v>
      </c>
      <c r="N27" s="102">
        <v>1.1911320000000001</v>
      </c>
      <c r="O27" s="102">
        <v>1.238111</v>
      </c>
      <c r="P27" s="102">
        <v>1.237419</v>
      </c>
      <c r="Q27" s="102">
        <v>1.2492559999999999</v>
      </c>
      <c r="R27" s="102">
        <v>1.2379389999999999</v>
      </c>
      <c r="S27" s="102">
        <v>1.2882659999999999</v>
      </c>
      <c r="T27" s="102">
        <v>1.341669</v>
      </c>
      <c r="U27" s="102">
        <v>1.312074</v>
      </c>
      <c r="V27" s="102">
        <v>1.3001560000000001</v>
      </c>
      <c r="W27" s="102">
        <v>1.320495</v>
      </c>
      <c r="X27" s="102">
        <v>1.3107260000000001</v>
      </c>
      <c r="Y27" s="102">
        <v>1.3429819999999999</v>
      </c>
      <c r="Z27" s="102">
        <v>1.403586</v>
      </c>
      <c r="AA27" s="102">
        <v>1.280397</v>
      </c>
      <c r="AB27" s="102">
        <v>1.3743639999999999</v>
      </c>
      <c r="AC27" s="102">
        <v>1.362549</v>
      </c>
      <c r="AD27" s="102">
        <v>1.3026770000000001</v>
      </c>
      <c r="AE27" s="102">
        <v>1.312872</v>
      </c>
      <c r="AF27" s="102">
        <v>1.394882</v>
      </c>
      <c r="AG27" s="102">
        <v>1.4245570000000001</v>
      </c>
      <c r="AH27" s="102">
        <v>1.413205</v>
      </c>
      <c r="AI27" s="102">
        <v>1.378784</v>
      </c>
      <c r="AJ27" s="102">
        <v>1.386541</v>
      </c>
      <c r="AK27" s="102">
        <v>1.465471</v>
      </c>
      <c r="AL27" s="102">
        <v>1.442026</v>
      </c>
      <c r="AM27" s="102">
        <v>1.325928</v>
      </c>
      <c r="AN27" s="102">
        <v>1.338042</v>
      </c>
      <c r="AO27" s="102">
        <v>1.3206439999999999</v>
      </c>
      <c r="AP27" s="102">
        <v>1.286232</v>
      </c>
      <c r="AQ27" s="102">
        <v>1.3317330000000001</v>
      </c>
      <c r="AR27" s="102">
        <v>1.384331</v>
      </c>
      <c r="AS27" s="102">
        <v>1.384404</v>
      </c>
      <c r="AT27" s="102">
        <v>1.3527739999999999</v>
      </c>
      <c r="AU27" s="102">
        <v>1.3742829999999999</v>
      </c>
      <c r="AV27" s="102">
        <v>1.4130990000000001</v>
      </c>
      <c r="AW27" s="102">
        <v>1.4297569999999999</v>
      </c>
      <c r="AX27" s="102">
        <v>1.420563</v>
      </c>
      <c r="AY27" s="102">
        <v>1.321269</v>
      </c>
      <c r="AZ27" s="911">
        <v>1.3631063970999999</v>
      </c>
      <c r="BA27" s="911">
        <v>1.3680179984</v>
      </c>
      <c r="BB27" s="559">
        <v>1.353494</v>
      </c>
      <c r="BC27" s="559">
        <v>1.4172849999999999</v>
      </c>
      <c r="BD27" s="559">
        <v>1.455036</v>
      </c>
      <c r="BE27" s="559">
        <v>1.46818</v>
      </c>
      <c r="BF27" s="559">
        <v>1.4849730000000001</v>
      </c>
      <c r="BG27" s="559">
        <v>1.4740800000000001</v>
      </c>
      <c r="BH27" s="559">
        <v>1.4977009999999999</v>
      </c>
      <c r="BI27" s="559">
        <v>1.5488980000000001</v>
      </c>
      <c r="BJ27" s="559">
        <v>1.5529109999999999</v>
      </c>
      <c r="BK27" s="559">
        <v>1.5182359999999999</v>
      </c>
      <c r="BL27" s="559">
        <v>1.477333</v>
      </c>
      <c r="BM27" s="559">
        <v>1.4897959999999999</v>
      </c>
      <c r="BN27" s="559">
        <v>1.485047</v>
      </c>
      <c r="BO27" s="559">
        <v>1.5230090000000001</v>
      </c>
      <c r="BP27" s="559">
        <v>1.547099</v>
      </c>
      <c r="BQ27" s="559">
        <v>1.547372</v>
      </c>
      <c r="BR27" s="559">
        <v>1.5536909999999999</v>
      </c>
      <c r="BS27" s="559">
        <v>1.5341899999999999</v>
      </c>
      <c r="BT27" s="559">
        <v>1.5553539999999999</v>
      </c>
      <c r="BU27" s="559">
        <v>1.596527</v>
      </c>
      <c r="BV27" s="559">
        <v>1.594576</v>
      </c>
    </row>
    <row r="28" spans="1:74" ht="11.1" customHeight="1" x14ac:dyDescent="0.2">
      <c r="A28" s="270" t="s">
        <v>469</v>
      </c>
      <c r="B28" s="550" t="s">
        <v>1096</v>
      </c>
      <c r="C28" s="341">
        <v>1.0384089999999999</v>
      </c>
      <c r="D28" s="341">
        <v>1.010856</v>
      </c>
      <c r="E28" s="341">
        <v>1.0187360000000001</v>
      </c>
      <c r="F28" s="341">
        <v>0.96519999999999995</v>
      </c>
      <c r="G28" s="341">
        <v>1.0082469999999999</v>
      </c>
      <c r="H28" s="341">
        <v>1.042924</v>
      </c>
      <c r="I28" s="341">
        <v>1.0160750000000001</v>
      </c>
      <c r="J28" s="341">
        <v>0.98452300000000004</v>
      </c>
      <c r="K28" s="341">
        <v>0.90238600000000002</v>
      </c>
      <c r="L28" s="341">
        <v>1.0142089999999999</v>
      </c>
      <c r="M28" s="341">
        <v>1.052651</v>
      </c>
      <c r="N28" s="341">
        <v>0.96922399999999997</v>
      </c>
      <c r="O28" s="341">
        <v>1.0020690000000001</v>
      </c>
      <c r="P28" s="341">
        <v>0.99927299999999997</v>
      </c>
      <c r="Q28" s="341">
        <v>0.98716800000000005</v>
      </c>
      <c r="R28" s="341">
        <v>0.97206700000000001</v>
      </c>
      <c r="S28" s="341">
        <v>0.99418700000000004</v>
      </c>
      <c r="T28" s="341">
        <v>1.0363119999999999</v>
      </c>
      <c r="U28" s="341">
        <v>1.0327040000000001</v>
      </c>
      <c r="V28" s="341">
        <v>1.0042709999999999</v>
      </c>
      <c r="W28" s="341">
        <v>1.003455</v>
      </c>
      <c r="X28" s="341">
        <v>1.0276730000000001</v>
      </c>
      <c r="Y28" s="341">
        <v>1.0534300000000001</v>
      </c>
      <c r="Z28" s="341">
        <v>1.0815969999999999</v>
      </c>
      <c r="AA28" s="341">
        <v>0.99494000000000005</v>
      </c>
      <c r="AB28" s="341">
        <v>1.074103</v>
      </c>
      <c r="AC28" s="341">
        <v>1.0686929999999999</v>
      </c>
      <c r="AD28" s="341">
        <v>0.98221000000000003</v>
      </c>
      <c r="AE28" s="341">
        <v>1.025274</v>
      </c>
      <c r="AF28" s="341">
        <v>1.043453</v>
      </c>
      <c r="AG28" s="341">
        <v>1.0906309999999999</v>
      </c>
      <c r="AH28" s="341">
        <v>1.080837</v>
      </c>
      <c r="AI28" s="341">
        <v>1.0406550000000001</v>
      </c>
      <c r="AJ28" s="341">
        <v>1.049636</v>
      </c>
      <c r="AK28" s="341">
        <v>1.112771</v>
      </c>
      <c r="AL28" s="341">
        <v>1.102722</v>
      </c>
      <c r="AM28" s="341">
        <v>1.083731</v>
      </c>
      <c r="AN28" s="341">
        <v>1.084055</v>
      </c>
      <c r="AO28" s="341">
        <v>1.054281</v>
      </c>
      <c r="AP28" s="341">
        <v>1.0216229999999999</v>
      </c>
      <c r="AQ28" s="341">
        <v>1.0354099999999999</v>
      </c>
      <c r="AR28" s="341">
        <v>1.0772470000000001</v>
      </c>
      <c r="AS28" s="341">
        <v>1.079399</v>
      </c>
      <c r="AT28" s="341">
        <v>1.080438</v>
      </c>
      <c r="AU28" s="341">
        <v>1.0501819999999999</v>
      </c>
      <c r="AV28" s="341">
        <v>1.1003750000000001</v>
      </c>
      <c r="AW28" s="341">
        <v>1.1174120000000001</v>
      </c>
      <c r="AX28" s="341">
        <v>1.1269149999999999</v>
      </c>
      <c r="AY28" s="341">
        <v>1.088327</v>
      </c>
      <c r="AZ28" s="892">
        <v>1.1101428571</v>
      </c>
      <c r="BA28" s="892">
        <v>1.0952285483999999</v>
      </c>
      <c r="BB28" s="352">
        <v>1.038705</v>
      </c>
      <c r="BC28" s="352">
        <v>1.0738049999999999</v>
      </c>
      <c r="BD28" s="352">
        <v>1.0816840000000001</v>
      </c>
      <c r="BE28" s="352">
        <v>1.083175</v>
      </c>
      <c r="BF28" s="352">
        <v>1.0904769999999999</v>
      </c>
      <c r="BG28" s="352">
        <v>1.067882</v>
      </c>
      <c r="BH28" s="352">
        <v>1.0908100000000001</v>
      </c>
      <c r="BI28" s="352">
        <v>1.130403</v>
      </c>
      <c r="BJ28" s="352">
        <v>1.12568</v>
      </c>
      <c r="BK28" s="352">
        <v>1.1202049999999999</v>
      </c>
      <c r="BL28" s="352">
        <v>1.0718749999999999</v>
      </c>
      <c r="BM28" s="352">
        <v>1.0760130000000001</v>
      </c>
      <c r="BN28" s="352">
        <v>1.0610040000000001</v>
      </c>
      <c r="BO28" s="352">
        <v>1.0919760000000001</v>
      </c>
      <c r="BP28" s="352">
        <v>1.10433</v>
      </c>
      <c r="BQ28" s="352">
        <v>1.1043959999999999</v>
      </c>
      <c r="BR28" s="352">
        <v>1.1146259999999999</v>
      </c>
      <c r="BS28" s="352">
        <v>1.0915429999999999</v>
      </c>
      <c r="BT28" s="352">
        <v>1.1185499999999999</v>
      </c>
      <c r="BU28" s="352">
        <v>1.152868</v>
      </c>
      <c r="BV28" s="352">
        <v>1.1450910000000001</v>
      </c>
    </row>
    <row r="29" spans="1:74" s="273" customFormat="1" ht="11.1" customHeight="1" x14ac:dyDescent="0.2">
      <c r="A29" s="548" t="s">
        <v>494</v>
      </c>
      <c r="B29" s="549" t="s">
        <v>1097</v>
      </c>
      <c r="C29" s="102">
        <v>0.22477351612999999</v>
      </c>
      <c r="D29" s="102">
        <v>0.20964453571</v>
      </c>
      <c r="E29" s="102">
        <v>0.21499970968000001</v>
      </c>
      <c r="F29" s="102">
        <v>0.22666776666999999</v>
      </c>
      <c r="G29" s="102">
        <v>0.22458193547999999</v>
      </c>
      <c r="H29" s="102">
        <v>0.23523549999999999</v>
      </c>
      <c r="I29" s="102">
        <v>0.22451516128999999</v>
      </c>
      <c r="J29" s="102">
        <v>0.22219312902999999</v>
      </c>
      <c r="K29" s="102">
        <v>0.22286576666999999</v>
      </c>
      <c r="L29" s="102">
        <v>0.21809729032</v>
      </c>
      <c r="M29" s="102">
        <v>0.22750053333</v>
      </c>
      <c r="N29" s="102">
        <v>0.21345235484</v>
      </c>
      <c r="O29" s="102">
        <v>0.20999974194000001</v>
      </c>
      <c r="P29" s="102">
        <v>0.19571335713999999</v>
      </c>
      <c r="Q29" s="102">
        <v>0.19596929031999999</v>
      </c>
      <c r="R29" s="102">
        <v>0.20706559999999999</v>
      </c>
      <c r="S29" s="102">
        <v>0.22387180644999999</v>
      </c>
      <c r="T29" s="102">
        <v>0.22693443332999999</v>
      </c>
      <c r="U29" s="102">
        <v>0.22922758065000001</v>
      </c>
      <c r="V29" s="102">
        <v>0.22964609677</v>
      </c>
      <c r="W29" s="102">
        <v>0.22953399999999999</v>
      </c>
      <c r="X29" s="102">
        <v>0.22258022581</v>
      </c>
      <c r="Y29" s="102">
        <v>0.23239976667000001</v>
      </c>
      <c r="Z29" s="102">
        <v>0.24009680645000001</v>
      </c>
      <c r="AA29" s="102">
        <v>0.22280467742000001</v>
      </c>
      <c r="AB29" s="102">
        <v>0.19337955171999999</v>
      </c>
      <c r="AC29" s="102">
        <v>0.22074132258000001</v>
      </c>
      <c r="AD29" s="102">
        <v>0.22623326666999999</v>
      </c>
      <c r="AE29" s="102">
        <v>0.22361141935000001</v>
      </c>
      <c r="AF29" s="102">
        <v>0.21826719999999999</v>
      </c>
      <c r="AG29" s="102">
        <v>0.22264435484</v>
      </c>
      <c r="AH29" s="102">
        <v>0.22271148387</v>
      </c>
      <c r="AI29" s="102">
        <v>0.22040109999999999</v>
      </c>
      <c r="AJ29" s="102">
        <v>0.21603245161000001</v>
      </c>
      <c r="AK29" s="102">
        <v>0.2228</v>
      </c>
      <c r="AL29" s="102">
        <v>0.23103238709999999</v>
      </c>
      <c r="AM29" s="102">
        <v>0.21096829032</v>
      </c>
      <c r="AN29" s="102">
        <v>0.20428778571</v>
      </c>
      <c r="AO29" s="102">
        <v>0.2030663871</v>
      </c>
      <c r="AP29" s="102">
        <v>0.20223346667</v>
      </c>
      <c r="AQ29" s="102">
        <v>0.20938764516</v>
      </c>
      <c r="AR29" s="102">
        <v>0.21020136667</v>
      </c>
      <c r="AS29" s="102">
        <v>0.20606635483999999</v>
      </c>
      <c r="AT29" s="102">
        <v>0.20503309677000001</v>
      </c>
      <c r="AU29" s="102">
        <v>0.2117676</v>
      </c>
      <c r="AV29" s="102">
        <v>0.19964393548000001</v>
      </c>
      <c r="AW29" s="102">
        <v>0.22360150000000001</v>
      </c>
      <c r="AX29" s="102">
        <v>0.23574251613</v>
      </c>
      <c r="AY29" s="102">
        <v>0.22800080645000001</v>
      </c>
      <c r="AZ29" s="911">
        <v>0.20713409999999999</v>
      </c>
      <c r="BA29" s="911">
        <v>0.2108169</v>
      </c>
      <c r="BB29" s="559">
        <v>0.21777009999999999</v>
      </c>
      <c r="BC29" s="559">
        <v>0.21805920000000001</v>
      </c>
      <c r="BD29" s="559">
        <v>0.22080710000000001</v>
      </c>
      <c r="BE29" s="559">
        <v>0.22204019999999999</v>
      </c>
      <c r="BF29" s="559">
        <v>0.21859890000000001</v>
      </c>
      <c r="BG29" s="559">
        <v>0.2135108</v>
      </c>
      <c r="BH29" s="559">
        <v>0.20911740000000001</v>
      </c>
      <c r="BI29" s="559">
        <v>0.2197334</v>
      </c>
      <c r="BJ29" s="559">
        <v>0.2237595</v>
      </c>
      <c r="BK29" s="559">
        <v>0.20838770000000001</v>
      </c>
      <c r="BL29" s="559">
        <v>0.20318049999999999</v>
      </c>
      <c r="BM29" s="559">
        <v>0.20752019999999999</v>
      </c>
      <c r="BN29" s="559">
        <v>0.21207229999999999</v>
      </c>
      <c r="BO29" s="559">
        <v>0.2133592</v>
      </c>
      <c r="BP29" s="559">
        <v>0.21666850000000001</v>
      </c>
      <c r="BQ29" s="559">
        <v>0.21780579999999999</v>
      </c>
      <c r="BR29" s="559">
        <v>0.2152994</v>
      </c>
      <c r="BS29" s="559">
        <v>0.2110477</v>
      </c>
      <c r="BT29" s="559">
        <v>0.20736299999999999</v>
      </c>
      <c r="BU29" s="559">
        <v>0.2190057</v>
      </c>
      <c r="BV29" s="559">
        <v>0.22364300000000001</v>
      </c>
    </row>
    <row r="30" spans="1:74" s="273" customFormat="1" ht="11.1" customHeight="1" x14ac:dyDescent="0.2">
      <c r="A30" s="548" t="s">
        <v>804</v>
      </c>
      <c r="B30" s="549" t="s">
        <v>1098</v>
      </c>
      <c r="C30" s="102">
        <v>-0.25954300000000002</v>
      </c>
      <c r="D30" s="102">
        <v>-0.53358000000000005</v>
      </c>
      <c r="E30" s="102">
        <v>-0.43973400000000001</v>
      </c>
      <c r="F30" s="102">
        <v>-0.419159</v>
      </c>
      <c r="G30" s="102">
        <v>-0.32280300000000001</v>
      </c>
      <c r="H30" s="102">
        <v>-0.36192999999999997</v>
      </c>
      <c r="I30" s="102">
        <v>-0.40188400000000002</v>
      </c>
      <c r="J30" s="102">
        <v>-0.44310500000000003</v>
      </c>
      <c r="K30" s="102">
        <v>-0.42931200000000003</v>
      </c>
      <c r="L30" s="102">
        <v>-0.58893399999999996</v>
      </c>
      <c r="M30" s="102">
        <v>-0.478047</v>
      </c>
      <c r="N30" s="102">
        <v>-0.373726</v>
      </c>
      <c r="O30" s="102">
        <v>-0.47386699999999998</v>
      </c>
      <c r="P30" s="102">
        <v>-0.33417000000000002</v>
      </c>
      <c r="Q30" s="102">
        <v>-0.447542</v>
      </c>
      <c r="R30" s="102">
        <v>-0.52693000000000001</v>
      </c>
      <c r="S30" s="102">
        <v>-0.33610299999999999</v>
      </c>
      <c r="T30" s="102">
        <v>-0.55097300000000005</v>
      </c>
      <c r="U30" s="102">
        <v>-0.56745699999999999</v>
      </c>
      <c r="V30" s="102">
        <v>-0.67401900000000003</v>
      </c>
      <c r="W30" s="102">
        <v>-0.69033599999999995</v>
      </c>
      <c r="X30" s="102">
        <v>-0.66837999999999997</v>
      </c>
      <c r="Y30" s="102">
        <v>-0.55133900000000002</v>
      </c>
      <c r="Z30" s="102">
        <v>-0.47212799999999999</v>
      </c>
      <c r="AA30" s="102">
        <v>-0.50376699999999996</v>
      </c>
      <c r="AB30" s="102">
        <v>-0.54354100000000005</v>
      </c>
      <c r="AC30" s="102">
        <v>-0.50770499999999996</v>
      </c>
      <c r="AD30" s="102">
        <v>-0.60906300000000002</v>
      </c>
      <c r="AE30" s="102">
        <v>-0.56484400000000001</v>
      </c>
      <c r="AF30" s="102">
        <v>-0.68176300000000001</v>
      </c>
      <c r="AG30" s="102">
        <v>-0.51678999999999997</v>
      </c>
      <c r="AH30" s="102">
        <v>-0.64451800000000004</v>
      </c>
      <c r="AI30" s="102">
        <v>-0.71692400000000001</v>
      </c>
      <c r="AJ30" s="102">
        <v>-0.65524000000000004</v>
      </c>
      <c r="AK30" s="102">
        <v>-0.688693</v>
      </c>
      <c r="AL30" s="102">
        <v>-0.71265199999999995</v>
      </c>
      <c r="AM30" s="102">
        <v>-0.56069199999999997</v>
      </c>
      <c r="AN30" s="102">
        <v>-0.70757499999999995</v>
      </c>
      <c r="AO30" s="102">
        <v>-0.74473299999999998</v>
      </c>
      <c r="AP30" s="102">
        <v>-0.62717000000000001</v>
      </c>
      <c r="AQ30" s="102">
        <v>-0.61721099999999995</v>
      </c>
      <c r="AR30" s="102">
        <v>-0.39513399999999999</v>
      </c>
      <c r="AS30" s="102">
        <v>-0.56908099999999995</v>
      </c>
      <c r="AT30" s="102">
        <v>-0.70583399999999996</v>
      </c>
      <c r="AU30" s="102">
        <v>-0.84024100000000002</v>
      </c>
      <c r="AV30" s="102">
        <v>-0.88958300000000001</v>
      </c>
      <c r="AW30" s="102">
        <v>-0.66603199999999996</v>
      </c>
      <c r="AX30" s="102">
        <v>-0.67139099999999996</v>
      </c>
      <c r="AY30" s="102">
        <v>-0.72292900000000004</v>
      </c>
      <c r="AZ30" s="911">
        <v>-0.53</v>
      </c>
      <c r="BA30" s="911">
        <v>-0.53</v>
      </c>
      <c r="BB30" s="559">
        <v>-0.61565579999999998</v>
      </c>
      <c r="BC30" s="559">
        <v>-0.62761710000000004</v>
      </c>
      <c r="BD30" s="559">
        <v>-0.62167740000000005</v>
      </c>
      <c r="BE30" s="559">
        <v>-0.6171546</v>
      </c>
      <c r="BF30" s="559">
        <v>-0.63983319999999999</v>
      </c>
      <c r="BG30" s="559">
        <v>-0.66256179999999998</v>
      </c>
      <c r="BH30" s="559">
        <v>-0.66409969999999996</v>
      </c>
      <c r="BI30" s="559">
        <v>-0.62361829999999996</v>
      </c>
      <c r="BJ30" s="559">
        <v>-0.60567579999999999</v>
      </c>
      <c r="BK30" s="559">
        <v>-0.6580878</v>
      </c>
      <c r="BL30" s="559">
        <v>-0.64924099999999996</v>
      </c>
      <c r="BM30" s="559">
        <v>-0.64677410000000002</v>
      </c>
      <c r="BN30" s="559">
        <v>-0.64793719999999999</v>
      </c>
      <c r="BO30" s="559">
        <v>-0.6544894</v>
      </c>
      <c r="BP30" s="559">
        <v>-0.64915909999999999</v>
      </c>
      <c r="BQ30" s="559">
        <v>-0.64691010000000004</v>
      </c>
      <c r="BR30" s="559">
        <v>-0.66790959999999999</v>
      </c>
      <c r="BS30" s="559">
        <v>-0.68836079999999999</v>
      </c>
      <c r="BT30" s="559">
        <v>-0.68732150000000003</v>
      </c>
      <c r="BU30" s="559">
        <v>-0.64536139999999997</v>
      </c>
      <c r="BV30" s="559">
        <v>-0.62522370000000005</v>
      </c>
    </row>
    <row r="31" spans="1:74" s="273" customFormat="1" ht="11.1" customHeight="1" x14ac:dyDescent="0.2">
      <c r="A31" s="548" t="s">
        <v>241</v>
      </c>
      <c r="B31" s="549" t="s">
        <v>1099</v>
      </c>
      <c r="C31" s="102">
        <v>-3.556521</v>
      </c>
      <c r="D31" s="102">
        <v>-3.19373</v>
      </c>
      <c r="E31" s="102">
        <v>-3.8422109999999998</v>
      </c>
      <c r="F31" s="102">
        <v>-3.9724819999999998</v>
      </c>
      <c r="G31" s="102">
        <v>-3.8886780000000001</v>
      </c>
      <c r="H31" s="102">
        <v>-4.1925840000000001</v>
      </c>
      <c r="I31" s="102">
        <v>-3.848052</v>
      </c>
      <c r="J31" s="102">
        <v>-4.1486910000000004</v>
      </c>
      <c r="K31" s="102">
        <v>-4.3784879999999999</v>
      </c>
      <c r="L31" s="102">
        <v>-3.667081</v>
      </c>
      <c r="M31" s="102">
        <v>-3.7840470000000002</v>
      </c>
      <c r="N31" s="102">
        <v>-4.236567</v>
      </c>
      <c r="O31" s="102">
        <v>-3.710474</v>
      </c>
      <c r="P31" s="102">
        <v>-3.3660320000000001</v>
      </c>
      <c r="Q31" s="102">
        <v>-4.533042</v>
      </c>
      <c r="R31" s="102">
        <v>-3.5334880000000002</v>
      </c>
      <c r="S31" s="102">
        <v>-3.9949430000000001</v>
      </c>
      <c r="T31" s="102">
        <v>-3.827915</v>
      </c>
      <c r="U31" s="102">
        <v>-4.4119080000000004</v>
      </c>
      <c r="V31" s="102">
        <v>-4.1159499999999998</v>
      </c>
      <c r="W31" s="102">
        <v>-4.0346460000000004</v>
      </c>
      <c r="X31" s="102">
        <v>-4.2948300000000001</v>
      </c>
      <c r="Y31" s="102">
        <v>-4.5761000000000003</v>
      </c>
      <c r="Z31" s="102">
        <v>-4.9017249999999999</v>
      </c>
      <c r="AA31" s="102">
        <v>-4.3889250000000004</v>
      </c>
      <c r="AB31" s="102">
        <v>-4.5148720000000004</v>
      </c>
      <c r="AC31" s="102">
        <v>-4.4985290000000004</v>
      </c>
      <c r="AD31" s="102">
        <v>-4.3389639999999998</v>
      </c>
      <c r="AE31" s="102">
        <v>-4.0532339999999998</v>
      </c>
      <c r="AF31" s="102">
        <v>-4.7291699999999999</v>
      </c>
      <c r="AG31" s="102">
        <v>-4.3846259999999999</v>
      </c>
      <c r="AH31" s="102">
        <v>-5.016286</v>
      </c>
      <c r="AI31" s="102">
        <v>-5.1767649999999996</v>
      </c>
      <c r="AJ31" s="102">
        <v>-5.074675</v>
      </c>
      <c r="AK31" s="102">
        <v>-5.5828680000000004</v>
      </c>
      <c r="AL31" s="102">
        <v>-5.4357949999999997</v>
      </c>
      <c r="AM31" s="102">
        <v>-4.6681720000000002</v>
      </c>
      <c r="AN31" s="102">
        <v>-4.5831749999999998</v>
      </c>
      <c r="AO31" s="102">
        <v>-4.8555840000000003</v>
      </c>
      <c r="AP31" s="102">
        <v>-4.7886329999999999</v>
      </c>
      <c r="AQ31" s="102">
        <v>-4.845879</v>
      </c>
      <c r="AR31" s="102">
        <v>-5.1659709999999999</v>
      </c>
      <c r="AS31" s="102">
        <v>-5.1721089999999998</v>
      </c>
      <c r="AT31" s="102">
        <v>-4.5927309999999997</v>
      </c>
      <c r="AU31" s="102">
        <v>-4.9028739999999997</v>
      </c>
      <c r="AV31" s="102">
        <v>-5.0137869999999998</v>
      </c>
      <c r="AW31" s="102">
        <v>-5.7568020000000004</v>
      </c>
      <c r="AX31" s="102">
        <v>-5.3969240000000003</v>
      </c>
      <c r="AY31" s="102">
        <v>-5.1539580000000003</v>
      </c>
      <c r="AZ31" s="911">
        <v>-5.6256562649999999</v>
      </c>
      <c r="BA31" s="911">
        <v>-5.7778078653999998</v>
      </c>
      <c r="BB31" s="559">
        <v>-5.5069980000000003</v>
      </c>
      <c r="BC31" s="559">
        <v>-5.3282540000000003</v>
      </c>
      <c r="BD31" s="559">
        <v>-5.5008749999999997</v>
      </c>
      <c r="BE31" s="559">
        <v>-5.503933</v>
      </c>
      <c r="BF31" s="559">
        <v>-5.4291559999999999</v>
      </c>
      <c r="BG31" s="559">
        <v>-5.3979369999999998</v>
      </c>
      <c r="BH31" s="559">
        <v>-5.3248090000000001</v>
      </c>
      <c r="BI31" s="559">
        <v>-5.7133760000000002</v>
      </c>
      <c r="BJ31" s="559">
        <v>-5.9033369999999996</v>
      </c>
      <c r="BK31" s="559">
        <v>-5.048762</v>
      </c>
      <c r="BL31" s="559">
        <v>-5.5097300000000002</v>
      </c>
      <c r="BM31" s="559">
        <v>-5.3848250000000002</v>
      </c>
      <c r="BN31" s="559">
        <v>-5.2343700000000002</v>
      </c>
      <c r="BO31" s="559">
        <v>-5.0039660000000001</v>
      </c>
      <c r="BP31" s="559">
        <v>-5.1992789999999998</v>
      </c>
      <c r="BQ31" s="559">
        <v>-5.3690360000000004</v>
      </c>
      <c r="BR31" s="559">
        <v>-5.3751309999999997</v>
      </c>
      <c r="BS31" s="559">
        <v>-5.4846750000000002</v>
      </c>
      <c r="BT31" s="559">
        <v>-5.3843639999999997</v>
      </c>
      <c r="BU31" s="559">
        <v>-5.8375240000000002</v>
      </c>
      <c r="BV31" s="559">
        <v>-6.0119720000000001</v>
      </c>
    </row>
    <row r="32" spans="1:74" ht="11.1" customHeight="1" x14ac:dyDescent="0.2">
      <c r="A32" s="270" t="s">
        <v>531</v>
      </c>
      <c r="B32" s="550" t="s">
        <v>1100</v>
      </c>
      <c r="C32" s="341">
        <v>-2.0427529999999998</v>
      </c>
      <c r="D32" s="341">
        <v>-2.0258090000000002</v>
      </c>
      <c r="E32" s="341">
        <v>-2.133229</v>
      </c>
      <c r="F32" s="341">
        <v>-2.2663540000000002</v>
      </c>
      <c r="G32" s="341">
        <v>-2.3111630000000001</v>
      </c>
      <c r="H32" s="341">
        <v>-2.5179529999999999</v>
      </c>
      <c r="I32" s="341">
        <v>-2.199776</v>
      </c>
      <c r="J32" s="341">
        <v>-2.314905</v>
      </c>
      <c r="K32" s="341">
        <v>-2.233911</v>
      </c>
      <c r="L32" s="341">
        <v>-2.2266379999999999</v>
      </c>
      <c r="M32" s="341">
        <v>-2.176256</v>
      </c>
      <c r="N32" s="341">
        <v>-2.3614280000000001</v>
      </c>
      <c r="O32" s="341">
        <v>-2.3243119999999999</v>
      </c>
      <c r="P32" s="341">
        <v>-2.3556080000000001</v>
      </c>
      <c r="Q32" s="341">
        <v>-2.7403689999999998</v>
      </c>
      <c r="R32" s="341">
        <v>-2.4903870000000001</v>
      </c>
      <c r="S32" s="341">
        <v>-2.4563679999999999</v>
      </c>
      <c r="T32" s="341">
        <v>-2.4911789999999998</v>
      </c>
      <c r="U32" s="341">
        <v>-2.432706</v>
      </c>
      <c r="V32" s="341">
        <v>-2.4560149999999998</v>
      </c>
      <c r="W32" s="341">
        <v>-2.5997840000000001</v>
      </c>
      <c r="X32" s="341">
        <v>-2.5997599999999998</v>
      </c>
      <c r="Y32" s="341">
        <v>-2.605963</v>
      </c>
      <c r="Z32" s="341">
        <v>-2.5784389999999999</v>
      </c>
      <c r="AA32" s="341">
        <v>-2.5116619999999998</v>
      </c>
      <c r="AB32" s="341">
        <v>-2.6802069999999998</v>
      </c>
      <c r="AC32" s="341">
        <v>-2.5867650000000002</v>
      </c>
      <c r="AD32" s="341">
        <v>-2.7236929999999999</v>
      </c>
      <c r="AE32" s="341">
        <v>-2.5670190000000002</v>
      </c>
      <c r="AF32" s="341">
        <v>-2.713762</v>
      </c>
      <c r="AG32" s="341">
        <v>-2.6158489999999999</v>
      </c>
      <c r="AH32" s="341">
        <v>-2.7440329999999999</v>
      </c>
      <c r="AI32" s="341">
        <v>-2.872106</v>
      </c>
      <c r="AJ32" s="341">
        <v>-2.7592370000000002</v>
      </c>
      <c r="AK32" s="341">
        <v>-3.0234839999999998</v>
      </c>
      <c r="AL32" s="341">
        <v>-2.8570869999999999</v>
      </c>
      <c r="AM32" s="341">
        <v>-2.77542</v>
      </c>
      <c r="AN32" s="341">
        <v>-2.8681390000000002</v>
      </c>
      <c r="AO32" s="341">
        <v>-2.8857940000000002</v>
      </c>
      <c r="AP32" s="341">
        <v>-2.9790009999999998</v>
      </c>
      <c r="AQ32" s="341">
        <v>-2.882479</v>
      </c>
      <c r="AR32" s="341">
        <v>-2.8762910000000002</v>
      </c>
      <c r="AS32" s="341">
        <v>-3.064063</v>
      </c>
      <c r="AT32" s="341">
        <v>-2.7047349999999999</v>
      </c>
      <c r="AU32" s="341">
        <v>-3.0787390000000001</v>
      </c>
      <c r="AV32" s="341">
        <v>-2.8850319999999998</v>
      </c>
      <c r="AW32" s="341">
        <v>-3.1537860000000002</v>
      </c>
      <c r="AX32" s="341">
        <v>-2.8560840000000001</v>
      </c>
      <c r="AY32" s="341">
        <v>-2.8986130000000001</v>
      </c>
      <c r="AZ32" s="892">
        <v>-3.0044611571000002</v>
      </c>
      <c r="BA32" s="892">
        <v>-3.1605665516000001</v>
      </c>
      <c r="BB32" s="352">
        <v>-3.1165310000000002</v>
      </c>
      <c r="BC32" s="352">
        <v>-3.1026690000000001</v>
      </c>
      <c r="BD32" s="352">
        <v>-3.1990280000000002</v>
      </c>
      <c r="BE32" s="352">
        <v>-3.1667450000000001</v>
      </c>
      <c r="BF32" s="352">
        <v>-3.1140409999999998</v>
      </c>
      <c r="BG32" s="352">
        <v>-3.1734979999999999</v>
      </c>
      <c r="BH32" s="352">
        <v>-3.2126519999999998</v>
      </c>
      <c r="BI32" s="352">
        <v>-3.4247230000000002</v>
      </c>
      <c r="BJ32" s="352">
        <v>-3.4149060000000002</v>
      </c>
      <c r="BK32" s="352">
        <v>-3.4013040000000001</v>
      </c>
      <c r="BL32" s="352">
        <v>-3.3937300000000001</v>
      </c>
      <c r="BM32" s="352">
        <v>-3.3445429999999998</v>
      </c>
      <c r="BN32" s="352">
        <v>-3.3710140000000002</v>
      </c>
      <c r="BO32" s="352">
        <v>-3.3741159999999999</v>
      </c>
      <c r="BP32" s="352">
        <v>-3.436642</v>
      </c>
      <c r="BQ32" s="352">
        <v>-3.3671229999999999</v>
      </c>
      <c r="BR32" s="352">
        <v>-3.292567</v>
      </c>
      <c r="BS32" s="352">
        <v>-3.3850639999999999</v>
      </c>
      <c r="BT32" s="352">
        <v>-3.3608069999999999</v>
      </c>
      <c r="BU32" s="352">
        <v>-3.5178950000000002</v>
      </c>
      <c r="BV32" s="352">
        <v>-3.5404819999999999</v>
      </c>
    </row>
    <row r="33" spans="1:74" ht="11.1" customHeight="1" x14ac:dyDescent="0.2">
      <c r="A33" s="270" t="s">
        <v>98</v>
      </c>
      <c r="B33" s="550" t="s">
        <v>1101</v>
      </c>
      <c r="C33" s="341">
        <v>9.5194000000000001E-2</v>
      </c>
      <c r="D33" s="341">
        <v>0.19190299999999999</v>
      </c>
      <c r="E33" s="341">
        <v>0.220249</v>
      </c>
      <c r="F33" s="341">
        <v>0.40047500000000003</v>
      </c>
      <c r="G33" s="341">
        <v>0.19045999999999999</v>
      </c>
      <c r="H33" s="341">
        <v>0.29161599999999999</v>
      </c>
      <c r="I33" s="341">
        <v>0.41736899999999999</v>
      </c>
      <c r="J33" s="341">
        <v>0.24548500000000001</v>
      </c>
      <c r="K33" s="341">
        <v>0.20273099999999999</v>
      </c>
      <c r="L33" s="341">
        <v>0.35770400000000002</v>
      </c>
      <c r="M33" s="341">
        <v>0.30107099999999998</v>
      </c>
      <c r="N33" s="341">
        <v>0.234906</v>
      </c>
      <c r="O33" s="341">
        <v>0.324015</v>
      </c>
      <c r="P33" s="341">
        <v>0.28340399999999999</v>
      </c>
      <c r="Q33" s="341">
        <v>0.23551900000000001</v>
      </c>
      <c r="R33" s="341">
        <v>0.32553700000000002</v>
      </c>
      <c r="S33" s="341">
        <v>0.13514599999999999</v>
      </c>
      <c r="T33" s="341">
        <v>0.361431</v>
      </c>
      <c r="U33" s="341">
        <v>0.26480999999999999</v>
      </c>
      <c r="V33" s="341">
        <v>0.20915900000000001</v>
      </c>
      <c r="W33" s="341">
        <v>0.13992099999999999</v>
      </c>
      <c r="X33" s="341">
        <v>0.19544900000000001</v>
      </c>
      <c r="Y33" s="341">
        <v>0.18535599999999999</v>
      </c>
      <c r="Z33" s="341">
        <v>0.168544</v>
      </c>
      <c r="AA33" s="341">
        <v>8.4984000000000004E-2</v>
      </c>
      <c r="AB33" s="341">
        <v>4.5814000000000001E-2</v>
      </c>
      <c r="AC33" s="341">
        <v>0.12210600000000001</v>
      </c>
      <c r="AD33" s="341">
        <v>0.19767699999999999</v>
      </c>
      <c r="AE33" s="341">
        <v>0.16572799999999999</v>
      </c>
      <c r="AF33" s="341">
        <v>0.160356</v>
      </c>
      <c r="AG33" s="341">
        <v>0.16420000000000001</v>
      </c>
      <c r="AH33" s="341">
        <v>7.4779999999999999E-2</v>
      </c>
      <c r="AI33" s="341">
        <v>9.1993000000000005E-2</v>
      </c>
      <c r="AJ33" s="341">
        <v>0.107157</v>
      </c>
      <c r="AK33" s="341">
        <v>0.147926</v>
      </c>
      <c r="AL33" s="341">
        <v>0.12403400000000001</v>
      </c>
      <c r="AM33" s="341">
        <v>0.10745399999999999</v>
      </c>
      <c r="AN33" s="341">
        <v>0.166273</v>
      </c>
      <c r="AO33" s="341">
        <v>0.141732</v>
      </c>
      <c r="AP33" s="341">
        <v>4.5494E-2</v>
      </c>
      <c r="AQ33" s="341">
        <v>8.4412000000000001E-2</v>
      </c>
      <c r="AR33" s="341">
        <v>5.5440000000000003E-3</v>
      </c>
      <c r="AS33" s="341">
        <v>0.21718899999999999</v>
      </c>
      <c r="AT33" s="341">
        <v>0.28143400000000002</v>
      </c>
      <c r="AU33" s="341">
        <v>0.41514800000000002</v>
      </c>
      <c r="AV33" s="341">
        <v>0.12286</v>
      </c>
      <c r="AW33" s="341">
        <v>-2.3879000000000001E-2</v>
      </c>
      <c r="AX33" s="341">
        <v>9.9339999999999998E-2</v>
      </c>
      <c r="AY33" s="341">
        <v>7.8587000000000004E-2</v>
      </c>
      <c r="AZ33" s="892">
        <v>0.13036210000000001</v>
      </c>
      <c r="BA33" s="892">
        <v>8.64042E-2</v>
      </c>
      <c r="BB33" s="352">
        <v>0.22625229999999999</v>
      </c>
      <c r="BC33" s="352">
        <v>0.1681841</v>
      </c>
      <c r="BD33" s="352">
        <v>0.1966987</v>
      </c>
      <c r="BE33" s="352">
        <v>0.2313559</v>
      </c>
      <c r="BF33" s="352">
        <v>0.15507650000000001</v>
      </c>
      <c r="BG33" s="352">
        <v>0.1591197</v>
      </c>
      <c r="BH33" s="352">
        <v>0.1530541</v>
      </c>
      <c r="BI33" s="352">
        <v>9.5855200000000002E-2</v>
      </c>
      <c r="BJ33" s="352">
        <v>1.10653E-2</v>
      </c>
      <c r="BK33" s="352">
        <v>0.17131399999999999</v>
      </c>
      <c r="BL33" s="352">
        <v>0.1150906</v>
      </c>
      <c r="BM33" s="352">
        <v>0.1487107</v>
      </c>
      <c r="BN33" s="352">
        <v>0.1284139</v>
      </c>
      <c r="BO33" s="352">
        <v>0.1010805</v>
      </c>
      <c r="BP33" s="352">
        <v>0.13633120000000001</v>
      </c>
      <c r="BQ33" s="352">
        <v>0.17433969999999999</v>
      </c>
      <c r="BR33" s="352">
        <v>0.110916</v>
      </c>
      <c r="BS33" s="352">
        <v>0.12523390000000001</v>
      </c>
      <c r="BT33" s="352">
        <v>0.13582859999999999</v>
      </c>
      <c r="BU33" s="352">
        <v>8.2077899999999995E-2</v>
      </c>
      <c r="BV33" s="352">
        <v>-6.2098299999999997E-4</v>
      </c>
    </row>
    <row r="34" spans="1:74" ht="11.1" customHeight="1" x14ac:dyDescent="0.2">
      <c r="A34" s="270" t="s">
        <v>100</v>
      </c>
      <c r="B34" s="550" t="s">
        <v>1102</v>
      </c>
      <c r="C34" s="341">
        <v>-4.8375000000000001E-2</v>
      </c>
      <c r="D34" s="341">
        <v>-0.109417</v>
      </c>
      <c r="E34" s="341">
        <v>-5.3983000000000003E-2</v>
      </c>
      <c r="F34" s="341">
        <v>-0.13822699999999999</v>
      </c>
      <c r="G34" s="341">
        <v>-9.0316999999999995E-2</v>
      </c>
      <c r="H34" s="341">
        <v>-6.8897E-2</v>
      </c>
      <c r="I34" s="341">
        <v>-7.6219999999999996E-2</v>
      </c>
      <c r="J34" s="341">
        <v>-4.827E-2</v>
      </c>
      <c r="K34" s="341">
        <v>-6.9183999999999996E-2</v>
      </c>
      <c r="L34" s="341">
        <v>-3.8783999999999999E-2</v>
      </c>
      <c r="M34" s="341">
        <v>-1.32E-3</v>
      </c>
      <c r="N34" s="341">
        <v>-1.7961000000000001E-2</v>
      </c>
      <c r="O34" s="341">
        <v>-4.4874999999999998E-2</v>
      </c>
      <c r="P34" s="341">
        <v>-4.2971000000000002E-2</v>
      </c>
      <c r="Q34" s="341">
        <v>-4.4368999999999999E-2</v>
      </c>
      <c r="R34" s="341">
        <v>-8.5799E-2</v>
      </c>
      <c r="S34" s="341">
        <v>-4.6857999999999997E-2</v>
      </c>
      <c r="T34" s="341">
        <v>-5.9906000000000001E-2</v>
      </c>
      <c r="U34" s="341">
        <v>-5.8367000000000002E-2</v>
      </c>
      <c r="V34" s="341">
        <v>-2.2735999999999999E-2</v>
      </c>
      <c r="W34" s="341">
        <v>-4.0777000000000001E-2</v>
      </c>
      <c r="X34" s="341">
        <v>-6.0004000000000002E-2</v>
      </c>
      <c r="Y34" s="341">
        <v>-3.5195999999999998E-2</v>
      </c>
      <c r="Z34" s="341">
        <v>-6.3447000000000003E-2</v>
      </c>
      <c r="AA34" s="341">
        <v>-5.0252999999999999E-2</v>
      </c>
      <c r="AB34" s="341">
        <v>-2.6571000000000001E-2</v>
      </c>
      <c r="AC34" s="341">
        <v>-8.1292000000000003E-2</v>
      </c>
      <c r="AD34" s="341">
        <v>-8.0427999999999999E-2</v>
      </c>
      <c r="AE34" s="341">
        <v>-8.0878000000000005E-2</v>
      </c>
      <c r="AF34" s="341">
        <v>-4.9775E-2</v>
      </c>
      <c r="AG34" s="341">
        <v>-4.8237000000000002E-2</v>
      </c>
      <c r="AH34" s="341">
        <v>-7.4690000000000006E-2</v>
      </c>
      <c r="AI34" s="341">
        <v>-9.2297000000000004E-2</v>
      </c>
      <c r="AJ34" s="341">
        <v>-9.0995999999999994E-2</v>
      </c>
      <c r="AK34" s="341">
        <v>-0.13866600000000001</v>
      </c>
      <c r="AL34" s="341">
        <v>-9.9307999999999994E-2</v>
      </c>
      <c r="AM34" s="341">
        <v>-0.16137599999999999</v>
      </c>
      <c r="AN34" s="341">
        <v>-0.119634</v>
      </c>
      <c r="AO34" s="341">
        <v>-0.16553399999999999</v>
      </c>
      <c r="AP34" s="341">
        <v>-0.18204799999999999</v>
      </c>
      <c r="AQ34" s="341">
        <v>-0.17652300000000001</v>
      </c>
      <c r="AR34" s="341">
        <v>-0.19819999999999999</v>
      </c>
      <c r="AS34" s="341">
        <v>-0.18038100000000001</v>
      </c>
      <c r="AT34" s="341">
        <v>-0.18413599999999999</v>
      </c>
      <c r="AU34" s="341">
        <v>-0.16375400000000001</v>
      </c>
      <c r="AV34" s="341">
        <v>-0.167629</v>
      </c>
      <c r="AW34" s="341">
        <v>-0.21768899999999999</v>
      </c>
      <c r="AX34" s="341">
        <v>-0.19528000000000001</v>
      </c>
      <c r="AY34" s="341">
        <v>-0.181335</v>
      </c>
      <c r="AZ34" s="892">
        <v>-0.18617821071000001</v>
      </c>
      <c r="BA34" s="892">
        <v>-0.14810081613000001</v>
      </c>
      <c r="BB34" s="352">
        <v>-0.1583627</v>
      </c>
      <c r="BC34" s="352">
        <v>-0.1511132</v>
      </c>
      <c r="BD34" s="352">
        <v>-0.14138680000000001</v>
      </c>
      <c r="BE34" s="352">
        <v>-0.1333259</v>
      </c>
      <c r="BF34" s="352">
        <v>-0.15083969999999999</v>
      </c>
      <c r="BG34" s="352">
        <v>-0.1526024</v>
      </c>
      <c r="BH34" s="352">
        <v>-0.14330789999999999</v>
      </c>
      <c r="BI34" s="352">
        <v>-0.1675951</v>
      </c>
      <c r="BJ34" s="352">
        <v>-0.15851470000000001</v>
      </c>
      <c r="BK34" s="352">
        <v>-0.15601709999999999</v>
      </c>
      <c r="BL34" s="352">
        <v>-0.13944970000000001</v>
      </c>
      <c r="BM34" s="352">
        <v>-0.15600919999999999</v>
      </c>
      <c r="BN34" s="352">
        <v>-0.15409619999999999</v>
      </c>
      <c r="BO34" s="352">
        <v>-0.1531237</v>
      </c>
      <c r="BP34" s="352">
        <v>-0.14619099999999999</v>
      </c>
      <c r="BQ34" s="352">
        <v>-0.1360036</v>
      </c>
      <c r="BR34" s="352">
        <v>-0.1564699</v>
      </c>
      <c r="BS34" s="352">
        <v>-0.1572586</v>
      </c>
      <c r="BT34" s="352">
        <v>-0.1472484</v>
      </c>
      <c r="BU34" s="352">
        <v>-0.1666927</v>
      </c>
      <c r="BV34" s="352">
        <v>-0.15413740000000001</v>
      </c>
    </row>
    <row r="35" spans="1:74" s="33" customFormat="1" ht="11.1" customHeight="1" x14ac:dyDescent="0.2">
      <c r="A35" s="270" t="s">
        <v>1536</v>
      </c>
      <c r="B35" s="550" t="s">
        <v>1117</v>
      </c>
      <c r="C35" s="341">
        <v>-0.394067</v>
      </c>
      <c r="D35" s="341">
        <v>-0.26317699999999999</v>
      </c>
      <c r="E35" s="341">
        <v>-0.27343299999999998</v>
      </c>
      <c r="F35" s="341">
        <v>-0.20913699999999999</v>
      </c>
      <c r="G35" s="341">
        <v>-6.0602999999999997E-2</v>
      </c>
      <c r="H35" s="341">
        <v>-0.17818300000000001</v>
      </c>
      <c r="I35" s="341">
        <v>-0.15037500000000001</v>
      </c>
      <c r="J35" s="341">
        <v>-0.28050199999999997</v>
      </c>
      <c r="K35" s="341">
        <v>-0.53022000000000002</v>
      </c>
      <c r="L35" s="341">
        <v>-0.393988</v>
      </c>
      <c r="M35" s="341">
        <v>-0.49277500000000002</v>
      </c>
      <c r="N35" s="341">
        <v>-0.42933300000000002</v>
      </c>
      <c r="O35" s="341">
        <v>-0.35563600000000001</v>
      </c>
      <c r="P35" s="341">
        <v>-0.17424700000000001</v>
      </c>
      <c r="Q35" s="341">
        <v>-0.30027100000000001</v>
      </c>
      <c r="R35" s="341">
        <v>6.9029999999999994E-2</v>
      </c>
      <c r="S35" s="341">
        <v>2.8399000000000001E-2</v>
      </c>
      <c r="T35" s="341">
        <v>0.14720900000000001</v>
      </c>
      <c r="U35" s="341">
        <v>-0.23891899999999999</v>
      </c>
      <c r="V35" s="341">
        <v>-2.8965999999999999E-2</v>
      </c>
      <c r="W35" s="341">
        <v>-6.9731000000000001E-2</v>
      </c>
      <c r="X35" s="341">
        <v>-0.24712899999999999</v>
      </c>
      <c r="Y35" s="341">
        <v>-0.49370999999999998</v>
      </c>
      <c r="Z35" s="341">
        <v>-0.45594400000000002</v>
      </c>
      <c r="AA35" s="341">
        <v>-0.43420300000000001</v>
      </c>
      <c r="AB35" s="341">
        <v>-0.248973</v>
      </c>
      <c r="AC35" s="341">
        <v>-0.26378499999999999</v>
      </c>
      <c r="AD35" s="341">
        <v>1.5959999999999998E-2</v>
      </c>
      <c r="AE35" s="341">
        <v>6.1641000000000001E-2</v>
      </c>
      <c r="AF35" s="341">
        <v>2.911E-3</v>
      </c>
      <c r="AG35" s="341">
        <v>1.2689999999999999E-3</v>
      </c>
      <c r="AH35" s="341">
        <v>-0.12762599999999999</v>
      </c>
      <c r="AI35" s="341">
        <v>-0.119009</v>
      </c>
      <c r="AJ35" s="341">
        <v>-0.413464</v>
      </c>
      <c r="AK35" s="341">
        <v>-0.49898700000000001</v>
      </c>
      <c r="AL35" s="341">
        <v>-0.45042399999999999</v>
      </c>
      <c r="AM35" s="341">
        <v>-0.32830100000000001</v>
      </c>
      <c r="AN35" s="341">
        <v>-0.37813400000000003</v>
      </c>
      <c r="AO35" s="341">
        <v>-0.22717999999999999</v>
      </c>
      <c r="AP35" s="341">
        <v>-3.3248E-2</v>
      </c>
      <c r="AQ35" s="341">
        <v>-1.2345E-2</v>
      </c>
      <c r="AR35" s="341">
        <v>4.3478999999999997E-2</v>
      </c>
      <c r="AS35" s="341">
        <v>-0.22089400000000001</v>
      </c>
      <c r="AT35" s="341">
        <v>-0.12810299999999999</v>
      </c>
      <c r="AU35" s="341">
        <v>-0.27518300000000001</v>
      </c>
      <c r="AV35" s="341">
        <v>-0.39902300000000002</v>
      </c>
      <c r="AW35" s="341">
        <v>-0.59400299999999995</v>
      </c>
      <c r="AX35" s="341">
        <v>-0.466696</v>
      </c>
      <c r="AY35" s="341">
        <v>-0.550261</v>
      </c>
      <c r="AZ35" s="892">
        <v>-0.69898769713999997</v>
      </c>
      <c r="BA35" s="892">
        <v>-0.51480435641</v>
      </c>
      <c r="BB35" s="352">
        <v>-0.213778</v>
      </c>
      <c r="BC35" s="352">
        <v>-0.11729680000000001</v>
      </c>
      <c r="BD35" s="352">
        <v>-0.206424</v>
      </c>
      <c r="BE35" s="352">
        <v>-0.29758230000000002</v>
      </c>
      <c r="BF35" s="352">
        <v>-0.23807200000000001</v>
      </c>
      <c r="BG35" s="352">
        <v>-0.28466599999999997</v>
      </c>
      <c r="BH35" s="352">
        <v>-0.4272125</v>
      </c>
      <c r="BI35" s="352">
        <v>-0.4948458</v>
      </c>
      <c r="BJ35" s="352">
        <v>-0.48844650000000001</v>
      </c>
      <c r="BK35" s="352">
        <v>-0.32573269999999999</v>
      </c>
      <c r="BL35" s="352">
        <v>-0.55447849999999999</v>
      </c>
      <c r="BM35" s="352">
        <v>-0.39421270000000003</v>
      </c>
      <c r="BN35" s="352">
        <v>-0.14118910000000001</v>
      </c>
      <c r="BO35" s="352">
        <v>-3.56391E-2</v>
      </c>
      <c r="BP35" s="352">
        <v>-5.2502300000000002E-2</v>
      </c>
      <c r="BQ35" s="352">
        <v>-0.24534120000000001</v>
      </c>
      <c r="BR35" s="352">
        <v>-0.2104654</v>
      </c>
      <c r="BS35" s="352">
        <v>-0.31760359999999999</v>
      </c>
      <c r="BT35" s="352">
        <v>-0.51107650000000004</v>
      </c>
      <c r="BU35" s="352">
        <v>-0.65222670000000005</v>
      </c>
      <c r="BV35" s="352">
        <v>-0.56587350000000003</v>
      </c>
    </row>
    <row r="36" spans="1:74" ht="11.1" customHeight="1" x14ac:dyDescent="0.2">
      <c r="A36" s="270" t="s">
        <v>95</v>
      </c>
      <c r="B36" s="550" t="s">
        <v>1105</v>
      </c>
      <c r="C36" s="341">
        <v>-8.6840000000000007E-3</v>
      </c>
      <c r="D36" s="341">
        <v>-4.0330999999999999E-2</v>
      </c>
      <c r="E36" s="341">
        <v>-5.3242999999999999E-2</v>
      </c>
      <c r="F36" s="341">
        <v>-8.2473000000000005E-2</v>
      </c>
      <c r="G36" s="341">
        <v>-3.2465000000000001E-2</v>
      </c>
      <c r="H36" s="341">
        <v>-6.6168000000000005E-2</v>
      </c>
      <c r="I36" s="341">
        <v>-6.1573000000000003E-2</v>
      </c>
      <c r="J36" s="341">
        <v>-0.120961</v>
      </c>
      <c r="K36" s="341">
        <v>-0.130243</v>
      </c>
      <c r="L36" s="341">
        <v>-1.1627E-2</v>
      </c>
      <c r="M36" s="341">
        <v>-2.9367000000000001E-2</v>
      </c>
      <c r="N36" s="341">
        <v>-5.8277000000000002E-2</v>
      </c>
      <c r="O36" s="341">
        <v>-7.8427999999999998E-2</v>
      </c>
      <c r="P36" s="341">
        <v>1.0213E-2</v>
      </c>
      <c r="Q36" s="341">
        <v>-4.9755000000000001E-2</v>
      </c>
      <c r="R36" s="341">
        <v>1.0439E-2</v>
      </c>
      <c r="S36" s="341">
        <v>2.3484000000000001E-2</v>
      </c>
      <c r="T36" s="341">
        <v>-1.8487E-2</v>
      </c>
      <c r="U36" s="341">
        <v>-2.2041000000000002E-2</v>
      </c>
      <c r="V36" s="341">
        <v>-0.11561299999999999</v>
      </c>
      <c r="W36" s="341">
        <v>-3.0096000000000001E-2</v>
      </c>
      <c r="X36" s="341">
        <v>-4.4408999999999997E-2</v>
      </c>
      <c r="Y36" s="341">
        <v>-9.9853999999999998E-2</v>
      </c>
      <c r="Z36" s="341">
        <v>-0.126359</v>
      </c>
      <c r="AA36" s="341">
        <v>-0.109697</v>
      </c>
      <c r="AB36" s="341">
        <v>-0.15060000000000001</v>
      </c>
      <c r="AC36" s="341">
        <v>-3.5569999999999997E-2</v>
      </c>
      <c r="AD36" s="341">
        <v>-8.6972999999999995E-2</v>
      </c>
      <c r="AE36" s="341">
        <v>-4.6391000000000002E-2</v>
      </c>
      <c r="AF36" s="341">
        <v>-0.107539</v>
      </c>
      <c r="AG36" s="341">
        <v>-8.4948999999999997E-2</v>
      </c>
      <c r="AH36" s="341">
        <v>-0.108705</v>
      </c>
      <c r="AI36" s="341">
        <v>-0.13381299999999999</v>
      </c>
      <c r="AJ36" s="341">
        <v>-0.10829</v>
      </c>
      <c r="AK36" s="341">
        <v>-0.15996099999999999</v>
      </c>
      <c r="AL36" s="341">
        <v>-0.13377500000000001</v>
      </c>
      <c r="AM36" s="341">
        <v>-0.115773</v>
      </c>
      <c r="AN36" s="341">
        <v>-7.7909999999999993E-2</v>
      </c>
      <c r="AO36" s="341">
        <v>-0.13311600000000001</v>
      </c>
      <c r="AP36" s="341">
        <v>-6.1427000000000002E-2</v>
      </c>
      <c r="AQ36" s="341">
        <v>-6.0471999999999998E-2</v>
      </c>
      <c r="AR36" s="341">
        <v>-0.17157500000000001</v>
      </c>
      <c r="AS36" s="341">
        <v>-8.0068E-2</v>
      </c>
      <c r="AT36" s="341">
        <v>-8.9238999999999999E-2</v>
      </c>
      <c r="AU36" s="341">
        <v>-0.14588599999999999</v>
      </c>
      <c r="AV36" s="341">
        <v>-9.4520000000000003E-3</v>
      </c>
      <c r="AW36" s="341">
        <v>-5.45E-2</v>
      </c>
      <c r="AX36" s="341">
        <v>-0.18792</v>
      </c>
      <c r="AY36" s="341">
        <v>-0.15401500000000001</v>
      </c>
      <c r="AZ36" s="892">
        <v>-0.15430102040999999</v>
      </c>
      <c r="BA36" s="892">
        <v>-0.20140358674</v>
      </c>
      <c r="BB36" s="352">
        <v>-0.25285390000000002</v>
      </c>
      <c r="BC36" s="352">
        <v>-0.16910159999999999</v>
      </c>
      <c r="BD36" s="352">
        <v>-0.1226892</v>
      </c>
      <c r="BE36" s="352">
        <v>-9.4612000000000002E-2</v>
      </c>
      <c r="BF36" s="352">
        <v>-0.1158584</v>
      </c>
      <c r="BG36" s="352">
        <v>-8.0722600000000005E-2</v>
      </c>
      <c r="BH36" s="352">
        <v>-1.82877E-2</v>
      </c>
      <c r="BI36" s="352">
        <v>-9.1273099999999996E-2</v>
      </c>
      <c r="BJ36" s="352">
        <v>-7.3834700000000003E-2</v>
      </c>
      <c r="BK36" s="352">
        <v>-2.11281E-2</v>
      </c>
      <c r="BL36" s="352">
        <v>2.8418800000000001E-2</v>
      </c>
      <c r="BM36" s="352">
        <v>-5.5227499999999999E-2</v>
      </c>
      <c r="BN36" s="352">
        <v>-3.0280399999999999E-2</v>
      </c>
      <c r="BO36" s="352">
        <v>3.1756900000000001E-3</v>
      </c>
      <c r="BP36" s="352">
        <v>-7.9075800000000009E-3</v>
      </c>
      <c r="BQ36" s="352">
        <v>-7.4624699999999997E-3</v>
      </c>
      <c r="BR36" s="352">
        <v>-4.2819500000000003E-2</v>
      </c>
      <c r="BS36" s="352">
        <v>-1.3920099999999999E-2</v>
      </c>
      <c r="BT36" s="352">
        <v>1.89357E-2</v>
      </c>
      <c r="BU36" s="352">
        <v>-8.2992099999999999E-2</v>
      </c>
      <c r="BV36" s="352">
        <v>-8.3530499999999994E-2</v>
      </c>
    </row>
    <row r="37" spans="1:74" ht="11.1" customHeight="1" x14ac:dyDescent="0.2">
      <c r="A37" s="270" t="s">
        <v>96</v>
      </c>
      <c r="B37" s="550" t="s">
        <v>1106</v>
      </c>
      <c r="C37" s="341">
        <v>-0.69510400000000006</v>
      </c>
      <c r="D37" s="341">
        <v>-0.48419800000000002</v>
      </c>
      <c r="E37" s="341">
        <v>-1.012964</v>
      </c>
      <c r="F37" s="341">
        <v>-1.1385799999999999</v>
      </c>
      <c r="G37" s="341">
        <v>-1.001911</v>
      </c>
      <c r="H37" s="341">
        <v>-1.093478</v>
      </c>
      <c r="I37" s="341">
        <v>-1.362303</v>
      </c>
      <c r="J37" s="341">
        <v>-1.1848179999999999</v>
      </c>
      <c r="K37" s="341">
        <v>-1.182345</v>
      </c>
      <c r="L37" s="341">
        <v>-0.91573199999999999</v>
      </c>
      <c r="M37" s="341">
        <v>-0.941805</v>
      </c>
      <c r="N37" s="341">
        <v>-1.134962</v>
      </c>
      <c r="O37" s="341">
        <v>-0.61289199999999999</v>
      </c>
      <c r="P37" s="341">
        <v>-0.628077</v>
      </c>
      <c r="Q37" s="341">
        <v>-0.98728099999999996</v>
      </c>
      <c r="R37" s="341">
        <v>-0.86398299999999995</v>
      </c>
      <c r="S37" s="341">
        <v>-0.99500200000000005</v>
      </c>
      <c r="T37" s="341">
        <v>-1.0237149999999999</v>
      </c>
      <c r="U37" s="341">
        <v>-1.1437580000000001</v>
      </c>
      <c r="V37" s="341">
        <v>-1.0732079999999999</v>
      </c>
      <c r="W37" s="341">
        <v>-0.95936200000000005</v>
      </c>
      <c r="X37" s="341">
        <v>-0.97177899999999995</v>
      </c>
      <c r="Y37" s="341">
        <v>-1.0325089999999999</v>
      </c>
      <c r="Z37" s="341">
        <v>-1.0417110000000001</v>
      </c>
      <c r="AA37" s="341">
        <v>-0.83654499999999998</v>
      </c>
      <c r="AB37" s="341">
        <v>-0.79840999999999995</v>
      </c>
      <c r="AC37" s="341">
        <v>-0.91920199999999996</v>
      </c>
      <c r="AD37" s="341">
        <v>-1.1123209999999999</v>
      </c>
      <c r="AE37" s="341">
        <v>-1.118336</v>
      </c>
      <c r="AF37" s="341">
        <v>-1.324832</v>
      </c>
      <c r="AG37" s="341">
        <v>-1.236853</v>
      </c>
      <c r="AH37" s="341">
        <v>-1.357294</v>
      </c>
      <c r="AI37" s="341">
        <v>-1.356606</v>
      </c>
      <c r="AJ37" s="341">
        <v>-1.1291439999999999</v>
      </c>
      <c r="AK37" s="341">
        <v>-1.2364919999999999</v>
      </c>
      <c r="AL37" s="341">
        <v>-1.2962180000000001</v>
      </c>
      <c r="AM37" s="341">
        <v>-1.0123759999999999</v>
      </c>
      <c r="AN37" s="341">
        <v>-0.63463800000000004</v>
      </c>
      <c r="AO37" s="341">
        <v>-0.92863799999999996</v>
      </c>
      <c r="AP37" s="341">
        <v>-1.0645800000000001</v>
      </c>
      <c r="AQ37" s="341">
        <v>-1.1596379999999999</v>
      </c>
      <c r="AR37" s="341">
        <v>-1.2990999999999999</v>
      </c>
      <c r="AS37" s="341">
        <v>-1.2623390000000001</v>
      </c>
      <c r="AT37" s="341">
        <v>-1.180194</v>
      </c>
      <c r="AU37" s="341">
        <v>-1.0976060000000001</v>
      </c>
      <c r="AV37" s="341">
        <v>-1.15499</v>
      </c>
      <c r="AW37" s="341">
        <v>-1.1587670000000001</v>
      </c>
      <c r="AX37" s="341">
        <v>-1.2705869999999999</v>
      </c>
      <c r="AY37" s="341">
        <v>-0.99317200000000005</v>
      </c>
      <c r="AZ37" s="892">
        <v>-0.98444387754999996</v>
      </c>
      <c r="BA37" s="892">
        <v>-1.1171620441000001</v>
      </c>
      <c r="BB37" s="352">
        <v>-1.2426470000000001</v>
      </c>
      <c r="BC37" s="352">
        <v>-1.248526</v>
      </c>
      <c r="BD37" s="352">
        <v>-1.292754</v>
      </c>
      <c r="BE37" s="352">
        <v>-1.3347439999999999</v>
      </c>
      <c r="BF37" s="352">
        <v>-1.3077289999999999</v>
      </c>
      <c r="BG37" s="352">
        <v>-1.2544850000000001</v>
      </c>
      <c r="BH37" s="352">
        <v>-1.0862510000000001</v>
      </c>
      <c r="BI37" s="352">
        <v>-1.104314</v>
      </c>
      <c r="BJ37" s="352">
        <v>-1.1398459999999999</v>
      </c>
      <c r="BK37" s="352">
        <v>-0.84524619999999995</v>
      </c>
      <c r="BL37" s="352">
        <v>-0.9270351</v>
      </c>
      <c r="BM37" s="352">
        <v>-0.9671244</v>
      </c>
      <c r="BN37" s="352">
        <v>-1.069917</v>
      </c>
      <c r="BO37" s="352">
        <v>-0.97924140000000004</v>
      </c>
      <c r="BP37" s="352">
        <v>-1.0621020000000001</v>
      </c>
      <c r="BQ37" s="352">
        <v>-1.1163369999999999</v>
      </c>
      <c r="BR37" s="352">
        <v>-1.158793</v>
      </c>
      <c r="BS37" s="352">
        <v>-1.135718</v>
      </c>
      <c r="BT37" s="352">
        <v>-0.93761760000000005</v>
      </c>
      <c r="BU37" s="352">
        <v>-0.98189669999999996</v>
      </c>
      <c r="BV37" s="352">
        <v>-1.0354220000000001</v>
      </c>
    </row>
    <row r="38" spans="1:74" ht="11.1" customHeight="1" x14ac:dyDescent="0.2">
      <c r="A38" s="270" t="s">
        <v>97</v>
      </c>
      <c r="B38" s="550" t="s">
        <v>1107</v>
      </c>
      <c r="C38" s="341">
        <v>7.6065999999999995E-2</v>
      </c>
      <c r="D38" s="341">
        <v>0.133686</v>
      </c>
      <c r="E38" s="341">
        <v>6.7501000000000005E-2</v>
      </c>
      <c r="F38" s="341">
        <v>7.0215E-2</v>
      </c>
      <c r="G38" s="341">
        <v>7.5234999999999996E-2</v>
      </c>
      <c r="H38" s="341">
        <v>0.10524699999999999</v>
      </c>
      <c r="I38" s="341">
        <v>9.3072000000000002E-2</v>
      </c>
      <c r="J38" s="341">
        <v>8.2833000000000004E-2</v>
      </c>
      <c r="K38" s="341">
        <v>0.12843599999999999</v>
      </c>
      <c r="L38" s="341">
        <v>0.10907600000000001</v>
      </c>
      <c r="M38" s="341">
        <v>0.118515</v>
      </c>
      <c r="N38" s="341">
        <v>4.5319999999999999E-2</v>
      </c>
      <c r="O38" s="341">
        <v>5.8857E-2</v>
      </c>
      <c r="P38" s="341">
        <v>7.9787999999999998E-2</v>
      </c>
      <c r="Q38" s="341">
        <v>-0.106298</v>
      </c>
      <c r="R38" s="341">
        <v>-1.6879000000000002E-2</v>
      </c>
      <c r="S38" s="341">
        <v>-3.8336000000000002E-2</v>
      </c>
      <c r="T38" s="341">
        <v>-4.6009000000000001E-2</v>
      </c>
      <c r="U38" s="341">
        <v>-7.6535000000000006E-2</v>
      </c>
      <c r="V38" s="341">
        <v>-3.0096000000000001E-2</v>
      </c>
      <c r="W38" s="341">
        <v>1.8551000000000002E-2</v>
      </c>
      <c r="X38" s="341">
        <v>-7.2459999999999998E-3</v>
      </c>
      <c r="Y38" s="341">
        <v>9.3109999999999998E-3</v>
      </c>
      <c r="Z38" s="341">
        <v>-1.7580999999999999E-2</v>
      </c>
      <c r="AA38" s="341">
        <v>5.0259999999999999E-2</v>
      </c>
      <c r="AB38" s="341">
        <v>-3.7229999999999999E-2</v>
      </c>
      <c r="AC38" s="341">
        <v>-7.5124999999999997E-2</v>
      </c>
      <c r="AD38" s="341">
        <v>-4.0912999999999998E-2</v>
      </c>
      <c r="AE38" s="341">
        <v>8.7340000000000004E-3</v>
      </c>
      <c r="AF38" s="341">
        <v>-5.7866000000000001E-2</v>
      </c>
      <c r="AG38" s="341">
        <v>-5.9607E-2</v>
      </c>
      <c r="AH38" s="341">
        <v>-4.5256999999999999E-2</v>
      </c>
      <c r="AI38" s="341">
        <v>-7.9232999999999998E-2</v>
      </c>
      <c r="AJ38" s="341">
        <v>-1.2333E-2</v>
      </c>
      <c r="AK38" s="341">
        <v>-7.3889999999999997E-3</v>
      </c>
      <c r="AL38" s="341">
        <v>2.6388000000000002E-2</v>
      </c>
      <c r="AM38" s="341">
        <v>7.6229000000000005E-2</v>
      </c>
      <c r="AN38" s="341">
        <v>2.4045E-2</v>
      </c>
      <c r="AO38" s="341">
        <v>-1.7034000000000001E-2</v>
      </c>
      <c r="AP38" s="341">
        <v>3.4809E-2</v>
      </c>
      <c r="AQ38" s="341">
        <v>-9.6305000000000002E-2</v>
      </c>
      <c r="AR38" s="341">
        <v>-6.4243999999999996E-2</v>
      </c>
      <c r="AS38" s="341">
        <v>-7.0959999999999995E-2</v>
      </c>
      <c r="AT38" s="341">
        <v>-2.1661E-2</v>
      </c>
      <c r="AU38" s="341">
        <v>1.5259999999999999E-2</v>
      </c>
      <c r="AV38" s="341">
        <v>2.6377000000000001E-2</v>
      </c>
      <c r="AW38" s="341">
        <v>4.3857E-2</v>
      </c>
      <c r="AX38" s="341">
        <v>6.5014000000000002E-2</v>
      </c>
      <c r="AY38" s="341">
        <v>4.6734999999999999E-2</v>
      </c>
      <c r="AZ38" s="892">
        <v>6.9744897959000005E-2</v>
      </c>
      <c r="BA38" s="892">
        <v>-1.8177110451000001E-2</v>
      </c>
      <c r="BB38" s="352">
        <v>-1.4626200000000001E-2</v>
      </c>
      <c r="BC38" s="352">
        <v>1.1644099999999999E-2</v>
      </c>
      <c r="BD38" s="352">
        <v>-2.6457899999999999E-2</v>
      </c>
      <c r="BE38" s="352">
        <v>-5.0157899999999998E-2</v>
      </c>
      <c r="BF38" s="352">
        <v>-3.6483500000000002E-2</v>
      </c>
      <c r="BG38" s="352">
        <v>-1.72631E-3</v>
      </c>
      <c r="BH38" s="352">
        <v>3.1433900000000001E-2</v>
      </c>
      <c r="BI38" s="352">
        <v>4.1522499999999997E-2</v>
      </c>
      <c r="BJ38" s="352">
        <v>3.6835E-2</v>
      </c>
      <c r="BK38" s="352">
        <v>8.8420299999999993E-2</v>
      </c>
      <c r="BL38" s="352">
        <v>5.3338799999999999E-2</v>
      </c>
      <c r="BM38" s="352">
        <v>4.4336800000000003E-2</v>
      </c>
      <c r="BN38" s="352">
        <v>4.5582499999999998E-2</v>
      </c>
      <c r="BO38" s="352">
        <v>7.3080900000000004E-2</v>
      </c>
      <c r="BP38" s="352">
        <v>3.4964599999999998E-2</v>
      </c>
      <c r="BQ38" s="352">
        <v>6.7402800000000004E-3</v>
      </c>
      <c r="BR38" s="352">
        <v>1.5076900000000001E-2</v>
      </c>
      <c r="BS38" s="352">
        <v>4.38698E-2</v>
      </c>
      <c r="BT38" s="352">
        <v>7.2223599999999999E-2</v>
      </c>
      <c r="BU38" s="352">
        <v>7.8287200000000001E-2</v>
      </c>
      <c r="BV38" s="352">
        <v>7.5195499999999998E-2</v>
      </c>
    </row>
    <row r="39" spans="1:74" ht="11.1" customHeight="1" x14ac:dyDescent="0.2">
      <c r="A39" s="270" t="s">
        <v>101</v>
      </c>
      <c r="B39" s="550" t="s">
        <v>1108</v>
      </c>
      <c r="C39" s="341">
        <v>-0.538798</v>
      </c>
      <c r="D39" s="341">
        <v>-0.596387</v>
      </c>
      <c r="E39" s="341">
        <v>-0.60310900000000001</v>
      </c>
      <c r="F39" s="341">
        <v>-0.60840099999999997</v>
      </c>
      <c r="G39" s="341">
        <v>-0.657914</v>
      </c>
      <c r="H39" s="341">
        <v>-0.66476800000000003</v>
      </c>
      <c r="I39" s="341">
        <v>-0.50824599999999998</v>
      </c>
      <c r="J39" s="341">
        <v>-0.52755300000000005</v>
      </c>
      <c r="K39" s="341">
        <v>-0.56375200000000003</v>
      </c>
      <c r="L39" s="341">
        <v>-0.54709200000000002</v>
      </c>
      <c r="M39" s="341">
        <v>-0.56211</v>
      </c>
      <c r="N39" s="341">
        <v>-0.51483199999999996</v>
      </c>
      <c r="O39" s="341">
        <v>-0.677203</v>
      </c>
      <c r="P39" s="341">
        <v>-0.53853399999999996</v>
      </c>
      <c r="Q39" s="341">
        <v>-0.54021799999999998</v>
      </c>
      <c r="R39" s="341">
        <v>-0.48144599999999999</v>
      </c>
      <c r="S39" s="341">
        <v>-0.64540799999999998</v>
      </c>
      <c r="T39" s="341">
        <v>-0.69725899999999996</v>
      </c>
      <c r="U39" s="341">
        <v>-0.70439200000000002</v>
      </c>
      <c r="V39" s="341">
        <v>-0.59847499999999998</v>
      </c>
      <c r="W39" s="341">
        <v>-0.49336799999999997</v>
      </c>
      <c r="X39" s="341">
        <v>-0.55995200000000001</v>
      </c>
      <c r="Y39" s="341">
        <v>-0.50353499999999995</v>
      </c>
      <c r="Z39" s="341">
        <v>-0.78678800000000004</v>
      </c>
      <c r="AA39" s="341">
        <v>-0.58180900000000002</v>
      </c>
      <c r="AB39" s="341">
        <v>-0.61869499999999999</v>
      </c>
      <c r="AC39" s="341">
        <v>-0.65889600000000004</v>
      </c>
      <c r="AD39" s="341">
        <v>-0.50827299999999997</v>
      </c>
      <c r="AE39" s="341">
        <v>-0.476713</v>
      </c>
      <c r="AF39" s="341">
        <v>-0.63866299999999998</v>
      </c>
      <c r="AG39" s="341">
        <v>-0.50460000000000005</v>
      </c>
      <c r="AH39" s="341">
        <v>-0.63346100000000005</v>
      </c>
      <c r="AI39" s="341">
        <v>-0.61569399999999996</v>
      </c>
      <c r="AJ39" s="341">
        <v>-0.66836799999999996</v>
      </c>
      <c r="AK39" s="341">
        <v>-0.66581500000000005</v>
      </c>
      <c r="AL39" s="341">
        <v>-0.74940499999999999</v>
      </c>
      <c r="AM39" s="341">
        <v>-0.45860899999999999</v>
      </c>
      <c r="AN39" s="341">
        <v>-0.69503800000000004</v>
      </c>
      <c r="AO39" s="341">
        <v>-0.64002000000000003</v>
      </c>
      <c r="AP39" s="341">
        <v>-0.54863200000000001</v>
      </c>
      <c r="AQ39" s="341">
        <v>-0.54252900000000004</v>
      </c>
      <c r="AR39" s="341">
        <v>-0.60558400000000001</v>
      </c>
      <c r="AS39" s="341">
        <v>-0.51059299999999996</v>
      </c>
      <c r="AT39" s="341">
        <v>-0.56609699999999996</v>
      </c>
      <c r="AU39" s="341">
        <v>-0.57211400000000001</v>
      </c>
      <c r="AV39" s="341">
        <v>-0.546898</v>
      </c>
      <c r="AW39" s="341">
        <v>-0.59803499999999998</v>
      </c>
      <c r="AX39" s="341">
        <v>-0.58471099999999998</v>
      </c>
      <c r="AY39" s="341">
        <v>-0.501884</v>
      </c>
      <c r="AZ39" s="892">
        <v>-0.79739130000000003</v>
      </c>
      <c r="BA39" s="892">
        <v>-0.7039976</v>
      </c>
      <c r="BB39" s="352">
        <v>-0.73445139999999998</v>
      </c>
      <c r="BC39" s="352">
        <v>-0.71937589999999996</v>
      </c>
      <c r="BD39" s="352">
        <v>-0.70883379999999996</v>
      </c>
      <c r="BE39" s="352">
        <v>-0.65812119999999996</v>
      </c>
      <c r="BF39" s="352">
        <v>-0.62120850000000005</v>
      </c>
      <c r="BG39" s="352">
        <v>-0.60935649999999997</v>
      </c>
      <c r="BH39" s="352">
        <v>-0.621587</v>
      </c>
      <c r="BI39" s="352">
        <v>-0.56800269999999997</v>
      </c>
      <c r="BJ39" s="352">
        <v>-0.67568969999999995</v>
      </c>
      <c r="BK39" s="352">
        <v>-0.55906869999999997</v>
      </c>
      <c r="BL39" s="352">
        <v>-0.69188499999999997</v>
      </c>
      <c r="BM39" s="352">
        <v>-0.66075609999999996</v>
      </c>
      <c r="BN39" s="352">
        <v>-0.6418701</v>
      </c>
      <c r="BO39" s="352">
        <v>-0.63918200000000003</v>
      </c>
      <c r="BP39" s="352">
        <v>-0.66522990000000004</v>
      </c>
      <c r="BQ39" s="352">
        <v>-0.67784869999999997</v>
      </c>
      <c r="BR39" s="352">
        <v>-0.64000959999999996</v>
      </c>
      <c r="BS39" s="352">
        <v>-0.64421530000000005</v>
      </c>
      <c r="BT39" s="352">
        <v>-0.65460220000000002</v>
      </c>
      <c r="BU39" s="352">
        <v>-0.59618590000000005</v>
      </c>
      <c r="BV39" s="352">
        <v>-0.70710130000000004</v>
      </c>
    </row>
    <row r="40" spans="1:74" s="273" customFormat="1" ht="11.1" customHeight="1" x14ac:dyDescent="0.2">
      <c r="A40" s="548" t="s">
        <v>433</v>
      </c>
      <c r="B40" s="549" t="s">
        <v>1109</v>
      </c>
      <c r="C40" s="102">
        <v>3.3534838710000001E-2</v>
      </c>
      <c r="D40" s="102">
        <v>0.68930792857000001</v>
      </c>
      <c r="E40" s="102">
        <v>0.55022996773999999</v>
      </c>
      <c r="F40" s="102">
        <v>0.11943033333</v>
      </c>
      <c r="G40" s="102">
        <v>-0.66591022581000003</v>
      </c>
      <c r="H40" s="102">
        <v>-0.18397323333000001</v>
      </c>
      <c r="I40" s="102">
        <v>-0.92362854838999997</v>
      </c>
      <c r="J40" s="102">
        <v>-5.3015870967999999E-2</v>
      </c>
      <c r="K40" s="102">
        <v>0.21091573332999999</v>
      </c>
      <c r="L40" s="102">
        <v>-0.13795606452</v>
      </c>
      <c r="M40" s="102">
        <v>-0.64400769999999996</v>
      </c>
      <c r="N40" s="102">
        <v>0.56986819354999996</v>
      </c>
      <c r="O40" s="102">
        <v>-6.9187161289999993E-2</v>
      </c>
      <c r="P40" s="102">
        <v>1.0624107143E-2</v>
      </c>
      <c r="Q40" s="102">
        <v>0.95428525805999997</v>
      </c>
      <c r="R40" s="102">
        <v>-0.70669793332999997</v>
      </c>
      <c r="S40" s="102">
        <v>-0.43371070967999997</v>
      </c>
      <c r="T40" s="102">
        <v>-0.29868726667000001</v>
      </c>
      <c r="U40" s="102">
        <v>-0.69753019355000001</v>
      </c>
      <c r="V40" s="102">
        <v>-0.36362109676999999</v>
      </c>
      <c r="W40" s="102">
        <v>-0.77682953333000004</v>
      </c>
      <c r="X40" s="102">
        <v>0.86843448387</v>
      </c>
      <c r="Y40" s="102">
        <v>0.51646270000000005</v>
      </c>
      <c r="Z40" s="102">
        <v>-8.9713096773999995E-2</v>
      </c>
      <c r="AA40" s="102">
        <v>0.67550729032000001</v>
      </c>
      <c r="AB40" s="102">
        <v>1.0345279654999999</v>
      </c>
      <c r="AC40" s="102">
        <v>-0.31543329032</v>
      </c>
      <c r="AD40" s="102">
        <v>-0.3608227</v>
      </c>
      <c r="AE40" s="102">
        <v>-0.86581035484000002</v>
      </c>
      <c r="AF40" s="102">
        <v>-0.58103983332999998</v>
      </c>
      <c r="AG40" s="102">
        <v>-0.66221251612999998</v>
      </c>
      <c r="AH40" s="102">
        <v>1.3381000000000001E-2</v>
      </c>
      <c r="AI40" s="102">
        <v>0.22563026667</v>
      </c>
      <c r="AJ40" s="102">
        <v>0.87537761290000005</v>
      </c>
      <c r="AK40" s="102">
        <v>-1.8918233332999999E-2</v>
      </c>
      <c r="AL40" s="102">
        <v>9.2724580644999999E-2</v>
      </c>
      <c r="AM40" s="102">
        <v>0.99193887097</v>
      </c>
      <c r="AN40" s="102">
        <v>0.73132125000000003</v>
      </c>
      <c r="AO40" s="102">
        <v>-4.6657935483999997E-2</v>
      </c>
      <c r="AP40" s="102">
        <v>-0.24210613333</v>
      </c>
      <c r="AQ40" s="102">
        <v>-1.0178886129</v>
      </c>
      <c r="AR40" s="102">
        <v>-0.62937596666999995</v>
      </c>
      <c r="AS40" s="102">
        <v>-0.45700283871000003</v>
      </c>
      <c r="AT40" s="102">
        <v>-0.75519432257999997</v>
      </c>
      <c r="AU40" s="102">
        <v>-0.46861063333000003</v>
      </c>
      <c r="AV40" s="102">
        <v>0.94118599999999997</v>
      </c>
      <c r="AW40" s="102">
        <v>-0.39770186667000001</v>
      </c>
      <c r="AX40" s="102">
        <v>-0.31683916129</v>
      </c>
      <c r="AY40" s="102">
        <v>0.47039358064999998</v>
      </c>
      <c r="AZ40" s="911">
        <v>1.0679005586999999</v>
      </c>
      <c r="BA40" s="911">
        <v>0.27616686530000001</v>
      </c>
      <c r="BB40" s="559">
        <v>-0.30308000000000002</v>
      </c>
      <c r="BC40" s="559">
        <v>-0.64651539999999996</v>
      </c>
      <c r="BD40" s="559">
        <v>-0.43327510000000002</v>
      </c>
      <c r="BE40" s="559">
        <v>-0.50554189999999999</v>
      </c>
      <c r="BF40" s="559">
        <v>-0.25225130000000001</v>
      </c>
      <c r="BG40" s="559">
        <v>-9.0301699999999999E-2</v>
      </c>
      <c r="BH40" s="559">
        <v>0.58533259999999998</v>
      </c>
      <c r="BI40" s="559">
        <v>-3.3741300000000002E-2</v>
      </c>
      <c r="BJ40" s="559">
        <v>0.22800039999999999</v>
      </c>
      <c r="BK40" s="559">
        <v>-0.20938000000000001</v>
      </c>
      <c r="BL40" s="559">
        <v>0.96884990000000004</v>
      </c>
      <c r="BM40" s="559">
        <v>0.13950190000000001</v>
      </c>
      <c r="BN40" s="559">
        <v>-0.2426159</v>
      </c>
      <c r="BO40" s="559">
        <v>-0.73943409999999998</v>
      </c>
      <c r="BP40" s="559">
        <v>-0.4101535</v>
      </c>
      <c r="BQ40" s="559">
        <v>-0.54171460000000005</v>
      </c>
      <c r="BR40" s="559">
        <v>-0.2235</v>
      </c>
      <c r="BS40" s="559">
        <v>-7.8855599999999998E-2</v>
      </c>
      <c r="BT40" s="559">
        <v>0.53686719999999999</v>
      </c>
      <c r="BU40" s="559">
        <v>-8.5366499999999998E-2</v>
      </c>
      <c r="BV40" s="559">
        <v>0.1706474</v>
      </c>
    </row>
    <row r="41" spans="1:74" ht="11.1"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341"/>
      <c r="AZ41" s="892"/>
      <c r="BA41" s="892"/>
      <c r="BB41" s="352"/>
      <c r="BC41" s="352"/>
      <c r="BD41" s="352"/>
      <c r="BE41" s="352"/>
      <c r="BF41" s="352"/>
      <c r="BG41" s="352"/>
      <c r="BH41" s="352"/>
      <c r="BI41" s="352"/>
      <c r="BJ41" s="352"/>
      <c r="BK41" s="352"/>
      <c r="BL41" s="352"/>
      <c r="BM41" s="352"/>
      <c r="BN41" s="352"/>
      <c r="BO41" s="352"/>
      <c r="BP41" s="352"/>
      <c r="BQ41" s="352"/>
      <c r="BR41" s="352"/>
      <c r="BS41" s="352"/>
      <c r="BT41" s="352"/>
      <c r="BU41" s="352"/>
      <c r="BV41" s="352"/>
    </row>
    <row r="42" spans="1:74" ht="11.1" customHeight="1" x14ac:dyDescent="0.2">
      <c r="A42" s="269"/>
      <c r="B42" s="31" t="s">
        <v>457</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892"/>
      <c r="BA42" s="892"/>
      <c r="BB42" s="352"/>
      <c r="BC42" s="352"/>
      <c r="BD42" s="352"/>
      <c r="BE42" s="352"/>
      <c r="BF42" s="352"/>
      <c r="BG42" s="352"/>
      <c r="BH42" s="352"/>
      <c r="BI42" s="352"/>
      <c r="BJ42" s="352"/>
      <c r="BK42" s="352"/>
      <c r="BL42" s="352"/>
      <c r="BM42" s="352"/>
      <c r="BN42" s="352"/>
      <c r="BO42" s="352"/>
      <c r="BP42" s="352"/>
      <c r="BQ42" s="352"/>
      <c r="BR42" s="352"/>
      <c r="BS42" s="352"/>
      <c r="BT42" s="352"/>
      <c r="BU42" s="352"/>
      <c r="BV42" s="352"/>
    </row>
    <row r="43" spans="1:74" s="273" customFormat="1" ht="11.1" customHeight="1" x14ac:dyDescent="0.2">
      <c r="A43" s="548" t="s">
        <v>246</v>
      </c>
      <c r="B43" s="544" t="s">
        <v>1110</v>
      </c>
      <c r="C43" s="102">
        <v>19.613111</v>
      </c>
      <c r="D43" s="102">
        <v>20.190412999999999</v>
      </c>
      <c r="E43" s="102">
        <v>20.483485999999999</v>
      </c>
      <c r="F43" s="102">
        <v>19.727340999999999</v>
      </c>
      <c r="G43" s="102">
        <v>19.839566999999999</v>
      </c>
      <c r="H43" s="102">
        <v>20.433236999999998</v>
      </c>
      <c r="I43" s="102">
        <v>19.925560999999998</v>
      </c>
      <c r="J43" s="102">
        <v>20.265028999999998</v>
      </c>
      <c r="K43" s="102">
        <v>20.129058000000001</v>
      </c>
      <c r="L43" s="102">
        <v>20.006618</v>
      </c>
      <c r="M43" s="102">
        <v>20.214213999999998</v>
      </c>
      <c r="N43" s="102">
        <v>19.327209</v>
      </c>
      <c r="O43" s="102">
        <v>19.353483000000001</v>
      </c>
      <c r="P43" s="102">
        <v>19.941524000000001</v>
      </c>
      <c r="Q43" s="102">
        <v>20.207293</v>
      </c>
      <c r="R43" s="102">
        <v>19.971914999999999</v>
      </c>
      <c r="S43" s="102">
        <v>20.323443000000001</v>
      </c>
      <c r="T43" s="102">
        <v>20.755185999999998</v>
      </c>
      <c r="U43" s="102">
        <v>20.042788999999999</v>
      </c>
      <c r="V43" s="102">
        <v>20.767872000000001</v>
      </c>
      <c r="W43" s="102">
        <v>20.154582999999999</v>
      </c>
      <c r="X43" s="102">
        <v>20.631443999999998</v>
      </c>
      <c r="Y43" s="102">
        <v>20.738980000000002</v>
      </c>
      <c r="Z43" s="102">
        <v>20.396183000000001</v>
      </c>
      <c r="AA43" s="102">
        <v>19.789279000000001</v>
      </c>
      <c r="AB43" s="102">
        <v>19.972377999999999</v>
      </c>
      <c r="AC43" s="102">
        <v>20.011388</v>
      </c>
      <c r="AD43" s="102">
        <v>20.155279</v>
      </c>
      <c r="AE43" s="102">
        <v>20.887834000000002</v>
      </c>
      <c r="AF43" s="102">
        <v>20.536577000000001</v>
      </c>
      <c r="AG43" s="102">
        <v>20.593178000000002</v>
      </c>
      <c r="AH43" s="102">
        <v>20.984949</v>
      </c>
      <c r="AI43" s="102">
        <v>20.356294999999999</v>
      </c>
      <c r="AJ43" s="102">
        <v>21.249372000000001</v>
      </c>
      <c r="AK43" s="102">
        <v>20.367203</v>
      </c>
      <c r="AL43" s="102">
        <v>20.615046</v>
      </c>
      <c r="AM43" s="102">
        <v>20.735623</v>
      </c>
      <c r="AN43" s="102">
        <v>20.225491999999999</v>
      </c>
      <c r="AO43" s="102">
        <v>19.949864000000002</v>
      </c>
      <c r="AP43" s="102">
        <v>20.212610000000002</v>
      </c>
      <c r="AQ43" s="102">
        <v>20.322932000000002</v>
      </c>
      <c r="AR43" s="102">
        <v>21.007196</v>
      </c>
      <c r="AS43" s="102">
        <v>20.984271</v>
      </c>
      <c r="AT43" s="102">
        <v>21.195426000000001</v>
      </c>
      <c r="AU43" s="102">
        <v>20.720071999999998</v>
      </c>
      <c r="AV43" s="102">
        <v>20.846402000000001</v>
      </c>
      <c r="AW43" s="102">
        <v>20.226611999999999</v>
      </c>
      <c r="AX43" s="102">
        <v>20.85136</v>
      </c>
      <c r="AY43" s="102">
        <v>20.649559</v>
      </c>
      <c r="AZ43" s="911">
        <v>20.554687843</v>
      </c>
      <c r="BA43" s="911">
        <v>20.344355234999998</v>
      </c>
      <c r="BB43" s="559">
        <v>20.36092</v>
      </c>
      <c r="BC43" s="559">
        <v>20.4496</v>
      </c>
      <c r="BD43" s="559">
        <v>20.837260000000001</v>
      </c>
      <c r="BE43" s="559">
        <v>20.748539999999998</v>
      </c>
      <c r="BF43" s="559">
        <v>21.034690000000001</v>
      </c>
      <c r="BG43" s="559">
        <v>20.44642</v>
      </c>
      <c r="BH43" s="559">
        <v>20.733460000000001</v>
      </c>
      <c r="BI43" s="559">
        <v>20.24004</v>
      </c>
      <c r="BJ43" s="559">
        <v>20.378039999999999</v>
      </c>
      <c r="BK43" s="559">
        <v>20.195180000000001</v>
      </c>
      <c r="BL43" s="559">
        <v>20.41527</v>
      </c>
      <c r="BM43" s="559">
        <v>20.42557</v>
      </c>
      <c r="BN43" s="559">
        <v>20.641069999999999</v>
      </c>
      <c r="BO43" s="559">
        <v>20.737929999999999</v>
      </c>
      <c r="BP43" s="559">
        <v>21.103919999999999</v>
      </c>
      <c r="BQ43" s="559">
        <v>20.9495</v>
      </c>
      <c r="BR43" s="559">
        <v>21.260339999999999</v>
      </c>
      <c r="BS43" s="559">
        <v>20.671890000000001</v>
      </c>
      <c r="BT43" s="559">
        <v>20.978339999999999</v>
      </c>
      <c r="BU43" s="559">
        <v>20.530840000000001</v>
      </c>
      <c r="BV43" s="559">
        <v>20.67708</v>
      </c>
    </row>
    <row r="44" spans="1:74" ht="11.1" customHeight="1" x14ac:dyDescent="0.2">
      <c r="A44" s="269" t="s">
        <v>529</v>
      </c>
      <c r="B44" s="545" t="s">
        <v>1100</v>
      </c>
      <c r="C44" s="341">
        <v>3.979196</v>
      </c>
      <c r="D44" s="341">
        <v>3.729911</v>
      </c>
      <c r="E44" s="341">
        <v>3.5920480000000001</v>
      </c>
      <c r="F44" s="341">
        <v>3.2634910000000001</v>
      </c>
      <c r="G44" s="341">
        <v>3.030122</v>
      </c>
      <c r="H44" s="341">
        <v>3.2429830000000002</v>
      </c>
      <c r="I44" s="341">
        <v>3.3529719999999998</v>
      </c>
      <c r="J44" s="341">
        <v>2.9958999999999998</v>
      </c>
      <c r="K44" s="341">
        <v>3.1597019999999998</v>
      </c>
      <c r="L44" s="341">
        <v>3.225158</v>
      </c>
      <c r="M44" s="341">
        <v>3.4231950000000002</v>
      </c>
      <c r="N44" s="341">
        <v>3.318784</v>
      </c>
      <c r="O44" s="341">
        <v>3.650852</v>
      </c>
      <c r="P44" s="341">
        <v>3.6074359999999999</v>
      </c>
      <c r="Q44" s="341">
        <v>3.3423690000000001</v>
      </c>
      <c r="R44" s="341">
        <v>3.3552409999999999</v>
      </c>
      <c r="S44" s="341">
        <v>3.3240120000000002</v>
      </c>
      <c r="T44" s="341">
        <v>3.2845170000000001</v>
      </c>
      <c r="U44" s="341">
        <v>3.4490159999999999</v>
      </c>
      <c r="V44" s="341">
        <v>3.2286809999999999</v>
      </c>
      <c r="W44" s="341">
        <v>3.2756880000000002</v>
      </c>
      <c r="X44" s="341">
        <v>3.4992489999999998</v>
      </c>
      <c r="Y44" s="341">
        <v>3.8534619999999999</v>
      </c>
      <c r="Z44" s="341">
        <v>4.1855120000000001</v>
      </c>
      <c r="AA44" s="341">
        <v>4.0437820000000002</v>
      </c>
      <c r="AB44" s="341">
        <v>3.8258049999999999</v>
      </c>
      <c r="AC44" s="341">
        <v>3.670636</v>
      </c>
      <c r="AD44" s="341">
        <v>3.4626540000000001</v>
      </c>
      <c r="AE44" s="341">
        <v>3.547717</v>
      </c>
      <c r="AF44" s="341">
        <v>3.4481630000000001</v>
      </c>
      <c r="AG44" s="341">
        <v>3.217689</v>
      </c>
      <c r="AH44" s="341">
        <v>3.5866660000000001</v>
      </c>
      <c r="AI44" s="341">
        <v>3.7537120000000002</v>
      </c>
      <c r="AJ44" s="341">
        <v>3.9982280000000001</v>
      </c>
      <c r="AK44" s="341">
        <v>3.948391</v>
      </c>
      <c r="AL44" s="341">
        <v>4.3865590000000001</v>
      </c>
      <c r="AM44" s="341">
        <v>4.4300920000000001</v>
      </c>
      <c r="AN44" s="341">
        <v>4.0808099999999996</v>
      </c>
      <c r="AO44" s="341">
        <v>3.67008</v>
      </c>
      <c r="AP44" s="341">
        <v>3.4802439999999999</v>
      </c>
      <c r="AQ44" s="341">
        <v>3.479006</v>
      </c>
      <c r="AR44" s="341">
        <v>3.6115780000000002</v>
      </c>
      <c r="AS44" s="341">
        <v>3.6949900000000002</v>
      </c>
      <c r="AT44" s="341">
        <v>4.048603</v>
      </c>
      <c r="AU44" s="341">
        <v>3.7715589999999999</v>
      </c>
      <c r="AV44" s="341">
        <v>3.8871220000000002</v>
      </c>
      <c r="AW44" s="341">
        <v>3.9532820000000002</v>
      </c>
      <c r="AX44" s="341">
        <v>4.3370740000000003</v>
      </c>
      <c r="AY44" s="341">
        <v>4.6002850000000004</v>
      </c>
      <c r="AZ44" s="892">
        <v>4.1766141713999998</v>
      </c>
      <c r="BA44" s="892">
        <v>3.7990985516000002</v>
      </c>
      <c r="BB44" s="352">
        <v>3.7781609999999999</v>
      </c>
      <c r="BC44" s="352">
        <v>3.7082299999999999</v>
      </c>
      <c r="BD44" s="352">
        <v>3.7110029999999998</v>
      </c>
      <c r="BE44" s="352">
        <v>3.782791</v>
      </c>
      <c r="BF44" s="352">
        <v>3.8619210000000002</v>
      </c>
      <c r="BG44" s="352">
        <v>3.8061970000000001</v>
      </c>
      <c r="BH44" s="352">
        <v>3.9559199999999999</v>
      </c>
      <c r="BI44" s="352">
        <v>4.0017829999999996</v>
      </c>
      <c r="BJ44" s="352">
        <v>4.2173150000000001</v>
      </c>
      <c r="BK44" s="352">
        <v>4.3506770000000001</v>
      </c>
      <c r="BL44" s="352">
        <v>4.3299159999999999</v>
      </c>
      <c r="BM44" s="352">
        <v>4.0690480000000004</v>
      </c>
      <c r="BN44" s="352">
        <v>3.938304</v>
      </c>
      <c r="BO44" s="352">
        <v>3.879823</v>
      </c>
      <c r="BP44" s="352">
        <v>3.8618070000000002</v>
      </c>
      <c r="BQ44" s="352">
        <v>3.896862</v>
      </c>
      <c r="BR44" s="352">
        <v>3.9889589999999999</v>
      </c>
      <c r="BS44" s="352">
        <v>3.9226839999999998</v>
      </c>
      <c r="BT44" s="352">
        <v>4.0542800000000003</v>
      </c>
      <c r="BU44" s="352">
        <v>4.0992559999999996</v>
      </c>
      <c r="BV44" s="352">
        <v>4.3088980000000001</v>
      </c>
    </row>
    <row r="45" spans="1:74" ht="11.1" customHeight="1" x14ac:dyDescent="0.2">
      <c r="A45" s="269" t="s">
        <v>755</v>
      </c>
      <c r="B45" s="545" t="s">
        <v>1102</v>
      </c>
      <c r="C45" s="341">
        <v>0.124696</v>
      </c>
      <c r="D45" s="341">
        <v>0.140793</v>
      </c>
      <c r="E45" s="341">
        <v>0.15332200000000001</v>
      </c>
      <c r="F45" s="341">
        <v>0.16320899999999999</v>
      </c>
      <c r="G45" s="341">
        <v>0.15617400000000001</v>
      </c>
      <c r="H45" s="341">
        <v>0.20013500000000001</v>
      </c>
      <c r="I45" s="341">
        <v>0.16460900000000001</v>
      </c>
      <c r="J45" s="341">
        <v>0.183194</v>
      </c>
      <c r="K45" s="341">
        <v>0.170406</v>
      </c>
      <c r="L45" s="341">
        <v>0.19822300000000001</v>
      </c>
      <c r="M45" s="341">
        <v>0.19029499999999999</v>
      </c>
      <c r="N45" s="341">
        <v>0.1867</v>
      </c>
      <c r="O45" s="341">
        <v>0.19962099999999999</v>
      </c>
      <c r="P45" s="341">
        <v>0.213065</v>
      </c>
      <c r="Q45" s="341">
        <v>0.23675199999999999</v>
      </c>
      <c r="R45" s="341">
        <v>0.23368700000000001</v>
      </c>
      <c r="S45" s="341">
        <v>0.312475</v>
      </c>
      <c r="T45" s="341">
        <v>0.297842</v>
      </c>
      <c r="U45" s="341">
        <v>0.26063500000000001</v>
      </c>
      <c r="V45" s="341">
        <v>0.28934100000000001</v>
      </c>
      <c r="W45" s="341">
        <v>0.30568499999999998</v>
      </c>
      <c r="X45" s="341">
        <v>0.28571000000000002</v>
      </c>
      <c r="Y45" s="341">
        <v>0.25357600000000002</v>
      </c>
      <c r="Z45" s="341">
        <v>0.31811499999999998</v>
      </c>
      <c r="AA45" s="341">
        <v>0.260042</v>
      </c>
      <c r="AB45" s="341">
        <v>0.33938099999999999</v>
      </c>
      <c r="AC45" s="341">
        <v>0.299736</v>
      </c>
      <c r="AD45" s="341">
        <v>0.32794400000000001</v>
      </c>
      <c r="AE45" s="341">
        <v>0.32777800000000001</v>
      </c>
      <c r="AF45" s="341">
        <v>0.34833999999999998</v>
      </c>
      <c r="AG45" s="341">
        <v>0.36960599999999999</v>
      </c>
      <c r="AH45" s="341">
        <v>0.32306000000000001</v>
      </c>
      <c r="AI45" s="341">
        <v>0.33768700000000001</v>
      </c>
      <c r="AJ45" s="341">
        <v>0.33503500000000003</v>
      </c>
      <c r="AK45" s="341">
        <v>0.334731</v>
      </c>
      <c r="AL45" s="341">
        <v>0.315689</v>
      </c>
      <c r="AM45" s="341">
        <v>0.19112299999999999</v>
      </c>
      <c r="AN45" s="341">
        <v>0.24505399999999999</v>
      </c>
      <c r="AO45" s="341">
        <v>0.228883</v>
      </c>
      <c r="AP45" s="341">
        <v>0.234954</v>
      </c>
      <c r="AQ45" s="341">
        <v>0.213868</v>
      </c>
      <c r="AR45" s="341">
        <v>0.18539</v>
      </c>
      <c r="AS45" s="341">
        <v>0.21416399999999999</v>
      </c>
      <c r="AT45" s="341">
        <v>0.207953</v>
      </c>
      <c r="AU45" s="341">
        <v>0.228296</v>
      </c>
      <c r="AV45" s="341">
        <v>0.241229</v>
      </c>
      <c r="AW45" s="341">
        <v>0.24051900000000001</v>
      </c>
      <c r="AX45" s="341">
        <v>0.24777299999999999</v>
      </c>
      <c r="AY45" s="341">
        <v>0.165051</v>
      </c>
      <c r="AZ45" s="892">
        <v>0.2169278</v>
      </c>
      <c r="BA45" s="892">
        <v>0.23597609999999999</v>
      </c>
      <c r="BB45" s="352">
        <v>0.27723979999999998</v>
      </c>
      <c r="BC45" s="352">
        <v>0.31207190000000001</v>
      </c>
      <c r="BD45" s="352">
        <v>0.32941690000000001</v>
      </c>
      <c r="BE45" s="352">
        <v>0.3440897</v>
      </c>
      <c r="BF45" s="352">
        <v>0.35391729999999999</v>
      </c>
      <c r="BG45" s="352">
        <v>0.36219499999999999</v>
      </c>
      <c r="BH45" s="352">
        <v>0.36660530000000002</v>
      </c>
      <c r="BI45" s="352">
        <v>0.37210209999999999</v>
      </c>
      <c r="BJ45" s="352">
        <v>0.3834651</v>
      </c>
      <c r="BK45" s="352">
        <v>0.35823250000000001</v>
      </c>
      <c r="BL45" s="352">
        <v>0.38198270000000001</v>
      </c>
      <c r="BM45" s="352">
        <v>0.38422129999999999</v>
      </c>
      <c r="BN45" s="352">
        <v>0.39360129999999999</v>
      </c>
      <c r="BO45" s="352">
        <v>0.40838839999999998</v>
      </c>
      <c r="BP45" s="352">
        <v>0.41217549999999997</v>
      </c>
      <c r="BQ45" s="352">
        <v>0.41375420000000002</v>
      </c>
      <c r="BR45" s="352">
        <v>0.4113368</v>
      </c>
      <c r="BS45" s="352">
        <v>0.4130915</v>
      </c>
      <c r="BT45" s="352">
        <v>0.41124690000000003</v>
      </c>
      <c r="BU45" s="352">
        <v>0.40895599999999999</v>
      </c>
      <c r="BV45" s="352">
        <v>0.41733140000000002</v>
      </c>
    </row>
    <row r="46" spans="1:74" ht="11.1" customHeight="1" x14ac:dyDescent="0.2">
      <c r="A46" s="270" t="s">
        <v>242</v>
      </c>
      <c r="B46" s="545" t="s">
        <v>1111</v>
      </c>
      <c r="C46" s="341">
        <v>8.0618730000000003</v>
      </c>
      <c r="D46" s="341">
        <v>8.6501760000000001</v>
      </c>
      <c r="E46" s="341">
        <v>9.0051249999999996</v>
      </c>
      <c r="F46" s="341">
        <v>8.7987420000000007</v>
      </c>
      <c r="G46" s="341">
        <v>9.1191099999999992</v>
      </c>
      <c r="H46" s="341">
        <v>9.075113</v>
      </c>
      <c r="I46" s="341">
        <v>8.8115620000000003</v>
      </c>
      <c r="J46" s="341">
        <v>9.1153639999999996</v>
      </c>
      <c r="K46" s="341">
        <v>8.8466349999999991</v>
      </c>
      <c r="L46" s="341">
        <v>8.8067969999999995</v>
      </c>
      <c r="M46" s="341">
        <v>8.8268369999999994</v>
      </c>
      <c r="N46" s="341">
        <v>8.5959120000000002</v>
      </c>
      <c r="O46" s="341">
        <v>8.2910260000000005</v>
      </c>
      <c r="P46" s="341">
        <v>8.694903</v>
      </c>
      <c r="Q46" s="341">
        <v>9.0769289999999998</v>
      </c>
      <c r="R46" s="341">
        <v>8.9440740000000005</v>
      </c>
      <c r="S46" s="341">
        <v>9.0798850000000009</v>
      </c>
      <c r="T46" s="341">
        <v>9.3657190000000003</v>
      </c>
      <c r="U46" s="341">
        <v>8.9790080000000003</v>
      </c>
      <c r="V46" s="341">
        <v>9.2444869999999995</v>
      </c>
      <c r="W46" s="341">
        <v>8.8430999999999997</v>
      </c>
      <c r="X46" s="341">
        <v>9.0998470000000005</v>
      </c>
      <c r="Y46" s="341">
        <v>8.9098400000000009</v>
      </c>
      <c r="Z46" s="341">
        <v>8.7958689999999997</v>
      </c>
      <c r="AA46" s="341">
        <v>8.2903669999999998</v>
      </c>
      <c r="AB46" s="341">
        <v>8.6591609999999992</v>
      </c>
      <c r="AC46" s="341">
        <v>8.9370569999999994</v>
      </c>
      <c r="AD46" s="341">
        <v>8.8692729999999997</v>
      </c>
      <c r="AE46" s="341">
        <v>9.3909450000000003</v>
      </c>
      <c r="AF46" s="341">
        <v>9.1993849999999995</v>
      </c>
      <c r="AG46" s="341">
        <v>9.317653</v>
      </c>
      <c r="AH46" s="341">
        <v>9.2571440000000003</v>
      </c>
      <c r="AI46" s="341">
        <v>8.9833510000000008</v>
      </c>
      <c r="AJ46" s="341">
        <v>9.0698410000000003</v>
      </c>
      <c r="AK46" s="341">
        <v>8.8323289999999997</v>
      </c>
      <c r="AL46" s="341">
        <v>8.7726059999999997</v>
      </c>
      <c r="AM46" s="341">
        <v>8.4827619999999992</v>
      </c>
      <c r="AN46" s="341">
        <v>8.6814389999999992</v>
      </c>
      <c r="AO46" s="341">
        <v>8.7645619999999997</v>
      </c>
      <c r="AP46" s="341">
        <v>8.9098159999999993</v>
      </c>
      <c r="AQ46" s="341">
        <v>9.0566650000000006</v>
      </c>
      <c r="AR46" s="341">
        <v>9.2615870000000005</v>
      </c>
      <c r="AS46" s="341">
        <v>9.1501429999999999</v>
      </c>
      <c r="AT46" s="341">
        <v>9.2259340000000005</v>
      </c>
      <c r="AU46" s="341">
        <v>8.9742069999999998</v>
      </c>
      <c r="AV46" s="341">
        <v>8.8882809999999992</v>
      </c>
      <c r="AW46" s="341">
        <v>8.6798490000000008</v>
      </c>
      <c r="AX46" s="341">
        <v>8.7805569999999999</v>
      </c>
      <c r="AY46" s="341">
        <v>8.2578770000000006</v>
      </c>
      <c r="AZ46" s="892">
        <v>8.5857142856999999</v>
      </c>
      <c r="BA46" s="892">
        <v>8.8411890323000009</v>
      </c>
      <c r="BB46" s="352">
        <v>8.8326010000000004</v>
      </c>
      <c r="BC46" s="352">
        <v>8.9852790000000002</v>
      </c>
      <c r="BD46" s="352">
        <v>9.0498790000000007</v>
      </c>
      <c r="BE46" s="352">
        <v>8.9619269999999993</v>
      </c>
      <c r="BF46" s="352">
        <v>9.0465099999999996</v>
      </c>
      <c r="BG46" s="352">
        <v>8.7412589999999994</v>
      </c>
      <c r="BH46" s="352">
        <v>8.8183749999999996</v>
      </c>
      <c r="BI46" s="352">
        <v>8.5754090000000005</v>
      </c>
      <c r="BJ46" s="352">
        <v>8.6184220000000007</v>
      </c>
      <c r="BK46" s="352">
        <v>8.2752330000000001</v>
      </c>
      <c r="BL46" s="352">
        <v>8.4941809999999993</v>
      </c>
      <c r="BM46" s="352">
        <v>8.6042500000000004</v>
      </c>
      <c r="BN46" s="352">
        <v>8.7797040000000006</v>
      </c>
      <c r="BO46" s="352">
        <v>8.9415580000000006</v>
      </c>
      <c r="BP46" s="352">
        <v>9.0031839999999992</v>
      </c>
      <c r="BQ46" s="352">
        <v>8.9196139999999993</v>
      </c>
      <c r="BR46" s="352">
        <v>9.0026609999999998</v>
      </c>
      <c r="BS46" s="352">
        <v>8.7001139999999992</v>
      </c>
      <c r="BT46" s="352">
        <v>8.8118680000000005</v>
      </c>
      <c r="BU46" s="352">
        <v>8.5705760000000009</v>
      </c>
      <c r="BV46" s="352">
        <v>8.6344279999999998</v>
      </c>
    </row>
    <row r="47" spans="1:74" ht="11.1" customHeight="1" x14ac:dyDescent="0.2">
      <c r="A47" s="270" t="s">
        <v>243</v>
      </c>
      <c r="B47" s="545" t="s">
        <v>1105</v>
      </c>
      <c r="C47" s="341">
        <v>1.4183330000000001</v>
      </c>
      <c r="D47" s="341">
        <v>1.4180699999999999</v>
      </c>
      <c r="E47" s="341">
        <v>1.520051</v>
      </c>
      <c r="F47" s="341">
        <v>1.547018</v>
      </c>
      <c r="G47" s="341">
        <v>1.5911839999999999</v>
      </c>
      <c r="H47" s="341">
        <v>1.685743</v>
      </c>
      <c r="I47" s="341">
        <v>1.6025430000000001</v>
      </c>
      <c r="J47" s="341">
        <v>1.6536759999999999</v>
      </c>
      <c r="K47" s="341">
        <v>1.5342340000000001</v>
      </c>
      <c r="L47" s="341">
        <v>1.558341</v>
      </c>
      <c r="M47" s="341">
        <v>1.5844929999999999</v>
      </c>
      <c r="N47" s="341">
        <v>1.5927659999999999</v>
      </c>
      <c r="O47" s="341">
        <v>1.5276590000000001</v>
      </c>
      <c r="P47" s="341">
        <v>1.5157719999999999</v>
      </c>
      <c r="Q47" s="341">
        <v>1.6129869999999999</v>
      </c>
      <c r="R47" s="341">
        <v>1.6057699999999999</v>
      </c>
      <c r="S47" s="341">
        <v>1.669672</v>
      </c>
      <c r="T47" s="341">
        <v>1.7554289999999999</v>
      </c>
      <c r="U47" s="341">
        <v>1.7529840000000001</v>
      </c>
      <c r="V47" s="341">
        <v>1.7075039999999999</v>
      </c>
      <c r="W47" s="341">
        <v>1.6913800000000001</v>
      </c>
      <c r="X47" s="341">
        <v>1.6971130000000001</v>
      </c>
      <c r="Y47" s="341">
        <v>1.623478</v>
      </c>
      <c r="Z47" s="341">
        <v>1.6681969999999999</v>
      </c>
      <c r="AA47" s="341">
        <v>1.532138</v>
      </c>
      <c r="AB47" s="341">
        <v>1.5519259999999999</v>
      </c>
      <c r="AC47" s="341">
        <v>1.6509990000000001</v>
      </c>
      <c r="AD47" s="341">
        <v>1.6781109999999999</v>
      </c>
      <c r="AE47" s="341">
        <v>1.7416210000000001</v>
      </c>
      <c r="AF47" s="341">
        <v>1.772489</v>
      </c>
      <c r="AG47" s="341">
        <v>1.8023439999999999</v>
      </c>
      <c r="AH47" s="341">
        <v>1.783857</v>
      </c>
      <c r="AI47" s="341">
        <v>1.676355</v>
      </c>
      <c r="AJ47" s="341">
        <v>1.711578</v>
      </c>
      <c r="AK47" s="341">
        <v>1.668849</v>
      </c>
      <c r="AL47" s="341">
        <v>1.7039010000000001</v>
      </c>
      <c r="AM47" s="341">
        <v>1.620217</v>
      </c>
      <c r="AN47" s="341">
        <v>1.538648</v>
      </c>
      <c r="AO47" s="341">
        <v>1.6365510000000001</v>
      </c>
      <c r="AP47" s="341">
        <v>1.764119</v>
      </c>
      <c r="AQ47" s="341">
        <v>1.763469</v>
      </c>
      <c r="AR47" s="341">
        <v>1.846859</v>
      </c>
      <c r="AS47" s="341">
        <v>1.8447089999999999</v>
      </c>
      <c r="AT47" s="341">
        <v>1.8187310000000001</v>
      </c>
      <c r="AU47" s="341">
        <v>1.6632150000000001</v>
      </c>
      <c r="AV47" s="341">
        <v>1.7854220000000001</v>
      </c>
      <c r="AW47" s="341">
        <v>1.6740790000000001</v>
      </c>
      <c r="AX47" s="341">
        <v>1.728926</v>
      </c>
      <c r="AY47" s="341">
        <v>1.6457079999999999</v>
      </c>
      <c r="AZ47" s="892">
        <v>1.6506785714000001</v>
      </c>
      <c r="BA47" s="892">
        <v>1.6267724193999999</v>
      </c>
      <c r="BB47" s="352">
        <v>1.768138</v>
      </c>
      <c r="BC47" s="352">
        <v>1.7605569999999999</v>
      </c>
      <c r="BD47" s="352">
        <v>1.848206</v>
      </c>
      <c r="BE47" s="352">
        <v>1.850115</v>
      </c>
      <c r="BF47" s="352">
        <v>1.792608</v>
      </c>
      <c r="BG47" s="352">
        <v>1.699972</v>
      </c>
      <c r="BH47" s="352">
        <v>1.699994</v>
      </c>
      <c r="BI47" s="352">
        <v>1.6355679999999999</v>
      </c>
      <c r="BJ47" s="352">
        <v>1.6882779999999999</v>
      </c>
      <c r="BK47" s="352">
        <v>1.620074</v>
      </c>
      <c r="BL47" s="352">
        <v>1.652684</v>
      </c>
      <c r="BM47" s="352">
        <v>1.719374</v>
      </c>
      <c r="BN47" s="352">
        <v>1.784151</v>
      </c>
      <c r="BO47" s="352">
        <v>1.776818</v>
      </c>
      <c r="BP47" s="352">
        <v>1.8655729999999999</v>
      </c>
      <c r="BQ47" s="352">
        <v>1.86727</v>
      </c>
      <c r="BR47" s="352">
        <v>1.8090949999999999</v>
      </c>
      <c r="BS47" s="352">
        <v>1.7158580000000001</v>
      </c>
      <c r="BT47" s="352">
        <v>1.715689</v>
      </c>
      <c r="BU47" s="352">
        <v>1.6511119999999999</v>
      </c>
      <c r="BV47" s="352">
        <v>1.7044600000000001</v>
      </c>
    </row>
    <row r="48" spans="1:74" ht="11.1" customHeight="1" x14ac:dyDescent="0.2">
      <c r="A48" s="270" t="s">
        <v>244</v>
      </c>
      <c r="B48" s="545" t="s">
        <v>1106</v>
      </c>
      <c r="C48" s="341">
        <v>4.1287419999999999</v>
      </c>
      <c r="D48" s="341">
        <v>4.3648769999999999</v>
      </c>
      <c r="E48" s="341">
        <v>4.1832260000000003</v>
      </c>
      <c r="F48" s="341">
        <v>3.9756010000000002</v>
      </c>
      <c r="G48" s="341">
        <v>3.8757510000000002</v>
      </c>
      <c r="H48" s="341">
        <v>4.0492489999999997</v>
      </c>
      <c r="I48" s="341">
        <v>3.72153</v>
      </c>
      <c r="J48" s="341">
        <v>3.9404870000000001</v>
      </c>
      <c r="K48" s="341">
        <v>4.0874629999999996</v>
      </c>
      <c r="L48" s="341">
        <v>4.1628230000000004</v>
      </c>
      <c r="M48" s="341">
        <v>4.0594900000000003</v>
      </c>
      <c r="N48" s="341">
        <v>3.7927200000000001</v>
      </c>
      <c r="O48" s="341">
        <v>3.9668009999999998</v>
      </c>
      <c r="P48" s="341">
        <v>3.9985900000000001</v>
      </c>
      <c r="Q48" s="341">
        <v>4.11348</v>
      </c>
      <c r="R48" s="341">
        <v>3.878568</v>
      </c>
      <c r="S48" s="341">
        <v>3.9190770000000001</v>
      </c>
      <c r="T48" s="341">
        <v>3.9775459999999998</v>
      </c>
      <c r="U48" s="341">
        <v>3.5832959999999998</v>
      </c>
      <c r="V48" s="341">
        <v>4.0520769999999997</v>
      </c>
      <c r="W48" s="341">
        <v>3.8577789999999998</v>
      </c>
      <c r="X48" s="341">
        <v>4.0606920000000004</v>
      </c>
      <c r="Y48" s="341">
        <v>3.9502809999999999</v>
      </c>
      <c r="Z48" s="341">
        <v>3.6433080000000002</v>
      </c>
      <c r="AA48" s="341">
        <v>3.8555299999999999</v>
      </c>
      <c r="AB48" s="341">
        <v>3.899823</v>
      </c>
      <c r="AC48" s="341">
        <v>3.6926580000000002</v>
      </c>
      <c r="AD48" s="341">
        <v>3.792583</v>
      </c>
      <c r="AE48" s="341">
        <v>3.7688809999999999</v>
      </c>
      <c r="AF48" s="341">
        <v>3.6625909999999999</v>
      </c>
      <c r="AG48" s="341">
        <v>3.699125</v>
      </c>
      <c r="AH48" s="341">
        <v>3.8887130000000001</v>
      </c>
      <c r="AI48" s="341">
        <v>3.6871510000000001</v>
      </c>
      <c r="AJ48" s="341">
        <v>4.1307429999999998</v>
      </c>
      <c r="AK48" s="341">
        <v>3.6799059999999999</v>
      </c>
      <c r="AL48" s="341">
        <v>3.7427899999999998</v>
      </c>
      <c r="AM48" s="341">
        <v>4.0643890000000003</v>
      </c>
      <c r="AN48" s="341">
        <v>3.9966400000000002</v>
      </c>
      <c r="AO48" s="341">
        <v>3.8940049999999999</v>
      </c>
      <c r="AP48" s="341">
        <v>3.8829660000000001</v>
      </c>
      <c r="AQ48" s="341">
        <v>3.7890160000000002</v>
      </c>
      <c r="AR48" s="341">
        <v>3.96461</v>
      </c>
      <c r="AS48" s="341">
        <v>3.8036560000000001</v>
      </c>
      <c r="AT48" s="341">
        <v>3.7723789999999999</v>
      </c>
      <c r="AU48" s="341">
        <v>3.8910830000000001</v>
      </c>
      <c r="AV48" s="341">
        <v>4.0740939999999997</v>
      </c>
      <c r="AW48" s="341">
        <v>3.7955559999999999</v>
      </c>
      <c r="AX48" s="341">
        <v>3.8120159999999998</v>
      </c>
      <c r="AY48" s="341">
        <v>4.0252689999999998</v>
      </c>
      <c r="AZ48" s="892">
        <v>4.1713214285999998</v>
      </c>
      <c r="BA48" s="892">
        <v>4.0065108064999997</v>
      </c>
      <c r="BB48" s="352">
        <v>3.8808579999999999</v>
      </c>
      <c r="BC48" s="352">
        <v>3.7540429999999998</v>
      </c>
      <c r="BD48" s="352">
        <v>3.8621150000000002</v>
      </c>
      <c r="BE48" s="352">
        <v>3.720269</v>
      </c>
      <c r="BF48" s="352">
        <v>3.8426819999999999</v>
      </c>
      <c r="BG48" s="352">
        <v>3.837742</v>
      </c>
      <c r="BH48" s="352">
        <v>4.0014719999999997</v>
      </c>
      <c r="BI48" s="352">
        <v>3.7735430000000001</v>
      </c>
      <c r="BJ48" s="352">
        <v>3.706283</v>
      </c>
      <c r="BK48" s="352">
        <v>3.815388</v>
      </c>
      <c r="BL48" s="352">
        <v>3.9024679999999998</v>
      </c>
      <c r="BM48" s="352">
        <v>3.8748429999999998</v>
      </c>
      <c r="BN48" s="352">
        <v>3.8851629999999999</v>
      </c>
      <c r="BO48" s="352">
        <v>3.775172</v>
      </c>
      <c r="BP48" s="352">
        <v>3.90483</v>
      </c>
      <c r="BQ48" s="352">
        <v>3.7327940000000002</v>
      </c>
      <c r="BR48" s="352">
        <v>3.8835809999999999</v>
      </c>
      <c r="BS48" s="352">
        <v>3.8916439999999999</v>
      </c>
      <c r="BT48" s="352">
        <v>4.0597630000000002</v>
      </c>
      <c r="BU48" s="352">
        <v>3.880989</v>
      </c>
      <c r="BV48" s="352">
        <v>3.8073350000000001</v>
      </c>
    </row>
    <row r="49" spans="1:74" ht="11.1" customHeight="1" x14ac:dyDescent="0.2">
      <c r="A49" s="270" t="s">
        <v>245</v>
      </c>
      <c r="B49" s="545" t="s">
        <v>1107</v>
      </c>
      <c r="C49" s="341">
        <v>0.30448599999999998</v>
      </c>
      <c r="D49" s="341">
        <v>0.32711499999999999</v>
      </c>
      <c r="E49" s="341">
        <v>0.36624200000000001</v>
      </c>
      <c r="F49" s="341">
        <v>0.25531399999999999</v>
      </c>
      <c r="G49" s="341">
        <v>0.32062200000000002</v>
      </c>
      <c r="H49" s="341">
        <v>0.31841399999999997</v>
      </c>
      <c r="I49" s="341">
        <v>0.31223400000000001</v>
      </c>
      <c r="J49" s="341">
        <v>0.37602600000000003</v>
      </c>
      <c r="K49" s="341">
        <v>0.46470299999999998</v>
      </c>
      <c r="L49" s="341">
        <v>0.27733400000000002</v>
      </c>
      <c r="M49" s="341">
        <v>0.359348</v>
      </c>
      <c r="N49" s="341">
        <v>0.27338499999999999</v>
      </c>
      <c r="O49" s="341">
        <v>0.276308</v>
      </c>
      <c r="P49" s="341">
        <v>0.38368099999999999</v>
      </c>
      <c r="Q49" s="341">
        <v>0.22673399999999999</v>
      </c>
      <c r="R49" s="341">
        <v>0.17765400000000001</v>
      </c>
      <c r="S49" s="341">
        <v>0.21356800000000001</v>
      </c>
      <c r="T49" s="341">
        <v>0.27285799999999999</v>
      </c>
      <c r="U49" s="341">
        <v>0.25130400000000003</v>
      </c>
      <c r="V49" s="341">
        <v>0.32096799999999998</v>
      </c>
      <c r="W49" s="341">
        <v>0.22011800000000001</v>
      </c>
      <c r="X49" s="341">
        <v>0.269399</v>
      </c>
      <c r="Y49" s="341">
        <v>0.35794399999999998</v>
      </c>
      <c r="Z49" s="341">
        <v>0.32625799999999999</v>
      </c>
      <c r="AA49" s="341">
        <v>0.278808</v>
      </c>
      <c r="AB49" s="341">
        <v>0.29376999999999998</v>
      </c>
      <c r="AC49" s="341">
        <v>0.29977900000000002</v>
      </c>
      <c r="AD49" s="341">
        <v>0.32258700000000001</v>
      </c>
      <c r="AE49" s="341">
        <v>0.29302499999999998</v>
      </c>
      <c r="AF49" s="341">
        <v>0.29483399999999998</v>
      </c>
      <c r="AG49" s="341">
        <v>0.29348999999999997</v>
      </c>
      <c r="AH49" s="341">
        <v>0.285356</v>
      </c>
      <c r="AI49" s="341">
        <v>0.22136700000000001</v>
      </c>
      <c r="AJ49" s="341">
        <v>0.31566699999999998</v>
      </c>
      <c r="AK49" s="341">
        <v>0.30704399999999998</v>
      </c>
      <c r="AL49" s="341">
        <v>0.30642000000000003</v>
      </c>
      <c r="AM49" s="341">
        <v>0.35706700000000002</v>
      </c>
      <c r="AN49" s="341">
        <v>0.31647399999999998</v>
      </c>
      <c r="AO49" s="341">
        <v>0.29544900000000002</v>
      </c>
      <c r="AP49" s="341">
        <v>0.29317599999999999</v>
      </c>
      <c r="AQ49" s="341">
        <v>0.20153399999999999</v>
      </c>
      <c r="AR49" s="341">
        <v>0.29595700000000003</v>
      </c>
      <c r="AS49" s="341">
        <v>0.34726600000000002</v>
      </c>
      <c r="AT49" s="341">
        <v>0.26366099999999998</v>
      </c>
      <c r="AU49" s="341">
        <v>0.369593</v>
      </c>
      <c r="AV49" s="341">
        <v>0.30986000000000002</v>
      </c>
      <c r="AW49" s="341">
        <v>0.35362399999999999</v>
      </c>
      <c r="AX49" s="341">
        <v>0.37785400000000002</v>
      </c>
      <c r="AY49" s="341">
        <v>0.30692900000000001</v>
      </c>
      <c r="AZ49" s="892">
        <v>0.30921428570999998</v>
      </c>
      <c r="BA49" s="892">
        <v>0.28716122580999998</v>
      </c>
      <c r="BB49" s="352">
        <v>0.27522350000000001</v>
      </c>
      <c r="BC49" s="352">
        <v>0.27311269999999999</v>
      </c>
      <c r="BD49" s="352">
        <v>0.28014990000000001</v>
      </c>
      <c r="BE49" s="352">
        <v>0.27734389999999998</v>
      </c>
      <c r="BF49" s="352">
        <v>0.2715844</v>
      </c>
      <c r="BG49" s="352">
        <v>0.28886299999999998</v>
      </c>
      <c r="BH49" s="352">
        <v>0.28886479999999998</v>
      </c>
      <c r="BI49" s="352">
        <v>0.29398370000000001</v>
      </c>
      <c r="BJ49" s="352">
        <v>0.3013035</v>
      </c>
      <c r="BK49" s="352">
        <v>0.31800509999999999</v>
      </c>
      <c r="BL49" s="352">
        <v>0.29970429999999998</v>
      </c>
      <c r="BM49" s="352">
        <v>0.30420550000000002</v>
      </c>
      <c r="BN49" s="352">
        <v>0.30434689999999998</v>
      </c>
      <c r="BO49" s="352">
        <v>0.29699140000000002</v>
      </c>
      <c r="BP49" s="352">
        <v>0.30248849999999999</v>
      </c>
      <c r="BQ49" s="352">
        <v>0.2992515</v>
      </c>
      <c r="BR49" s="352">
        <v>0.29390729999999998</v>
      </c>
      <c r="BS49" s="352">
        <v>0.31106840000000002</v>
      </c>
      <c r="BT49" s="352">
        <v>0.31193650000000001</v>
      </c>
      <c r="BU49" s="352">
        <v>0.31958419999999998</v>
      </c>
      <c r="BV49" s="352">
        <v>0.33355960000000001</v>
      </c>
    </row>
    <row r="50" spans="1:74" ht="11.1" customHeight="1" x14ac:dyDescent="0.2">
      <c r="A50" s="270" t="s">
        <v>434</v>
      </c>
      <c r="B50" s="545" t="s">
        <v>1108</v>
      </c>
      <c r="C50" s="341">
        <v>1.595785</v>
      </c>
      <c r="D50" s="341">
        <v>1.5594710000000001</v>
      </c>
      <c r="E50" s="341">
        <v>1.6634720000000001</v>
      </c>
      <c r="F50" s="341">
        <v>1.7239660000000001</v>
      </c>
      <c r="G50" s="341">
        <v>1.746604</v>
      </c>
      <c r="H50" s="341">
        <v>1.8615999999999999</v>
      </c>
      <c r="I50" s="341">
        <v>1.9601109999999999</v>
      </c>
      <c r="J50" s="341">
        <v>2.0003820000000001</v>
      </c>
      <c r="K50" s="341">
        <v>1.865915</v>
      </c>
      <c r="L50" s="341">
        <v>1.7779419999999999</v>
      </c>
      <c r="M50" s="341">
        <v>1.770556</v>
      </c>
      <c r="N50" s="341">
        <v>1.5669420000000001</v>
      </c>
      <c r="O50" s="341">
        <v>1.4412160000000001</v>
      </c>
      <c r="P50" s="341">
        <v>1.5280769999999999</v>
      </c>
      <c r="Q50" s="341">
        <v>1.598042</v>
      </c>
      <c r="R50" s="341">
        <v>1.776921</v>
      </c>
      <c r="S50" s="341">
        <v>1.804754</v>
      </c>
      <c r="T50" s="341">
        <v>1.801275</v>
      </c>
      <c r="U50" s="341">
        <v>1.7665459999999999</v>
      </c>
      <c r="V50" s="341">
        <v>1.924814</v>
      </c>
      <c r="W50" s="341">
        <v>1.960833</v>
      </c>
      <c r="X50" s="341">
        <v>1.7194339999999999</v>
      </c>
      <c r="Y50" s="341">
        <v>1.7903990000000001</v>
      </c>
      <c r="Z50" s="341">
        <v>1.4589240000000001</v>
      </c>
      <c r="AA50" s="341">
        <v>1.5286120000000001</v>
      </c>
      <c r="AB50" s="341">
        <v>1.402512</v>
      </c>
      <c r="AC50" s="341">
        <v>1.460523</v>
      </c>
      <c r="AD50" s="341">
        <v>1.7021269999999999</v>
      </c>
      <c r="AE50" s="341">
        <v>1.8178669999999999</v>
      </c>
      <c r="AF50" s="341">
        <v>1.810775</v>
      </c>
      <c r="AG50" s="341">
        <v>1.8932709999999999</v>
      </c>
      <c r="AH50" s="341">
        <v>1.8601529999999999</v>
      </c>
      <c r="AI50" s="341">
        <v>1.696672</v>
      </c>
      <c r="AJ50" s="341">
        <v>1.68828</v>
      </c>
      <c r="AK50" s="341">
        <v>1.595953</v>
      </c>
      <c r="AL50" s="341">
        <v>1.387081</v>
      </c>
      <c r="AM50" s="341">
        <v>1.5899730000000001</v>
      </c>
      <c r="AN50" s="341">
        <v>1.3664270000000001</v>
      </c>
      <c r="AO50" s="341">
        <v>1.460334</v>
      </c>
      <c r="AP50" s="341">
        <v>1.647335</v>
      </c>
      <c r="AQ50" s="341">
        <v>1.819374</v>
      </c>
      <c r="AR50" s="341">
        <v>1.841215</v>
      </c>
      <c r="AS50" s="341">
        <v>1.929343</v>
      </c>
      <c r="AT50" s="341">
        <v>1.8581650000000001</v>
      </c>
      <c r="AU50" s="341">
        <v>1.822119</v>
      </c>
      <c r="AV50" s="341">
        <v>1.6603939999999999</v>
      </c>
      <c r="AW50" s="341">
        <v>1.529703</v>
      </c>
      <c r="AX50" s="341">
        <v>1.5671600000000001</v>
      </c>
      <c r="AY50" s="341">
        <v>1.6484399999999999</v>
      </c>
      <c r="AZ50" s="892">
        <v>1.4442173</v>
      </c>
      <c r="BA50" s="892">
        <v>1.5476471000000001</v>
      </c>
      <c r="BB50" s="352">
        <v>1.548694</v>
      </c>
      <c r="BC50" s="352">
        <v>1.6563060000000001</v>
      </c>
      <c r="BD50" s="352">
        <v>1.756488</v>
      </c>
      <c r="BE50" s="352">
        <v>1.8120019999999999</v>
      </c>
      <c r="BF50" s="352">
        <v>1.8654710000000001</v>
      </c>
      <c r="BG50" s="352">
        <v>1.710196</v>
      </c>
      <c r="BH50" s="352">
        <v>1.6022339999999999</v>
      </c>
      <c r="BI50" s="352">
        <v>1.587655</v>
      </c>
      <c r="BJ50" s="352">
        <v>1.462974</v>
      </c>
      <c r="BK50" s="352">
        <v>1.457568</v>
      </c>
      <c r="BL50" s="352">
        <v>1.354331</v>
      </c>
      <c r="BM50" s="352">
        <v>1.469632</v>
      </c>
      <c r="BN50" s="352">
        <v>1.5558019999999999</v>
      </c>
      <c r="BO50" s="352">
        <v>1.6591769999999999</v>
      </c>
      <c r="BP50" s="352">
        <v>1.75386</v>
      </c>
      <c r="BQ50" s="352">
        <v>1.81995</v>
      </c>
      <c r="BR50" s="352">
        <v>1.8708</v>
      </c>
      <c r="BS50" s="352">
        <v>1.7174259999999999</v>
      </c>
      <c r="BT50" s="352">
        <v>1.6135600000000001</v>
      </c>
      <c r="BU50" s="352">
        <v>1.6003719999999999</v>
      </c>
      <c r="BV50" s="352">
        <v>1.471068</v>
      </c>
    </row>
    <row r="51" spans="1:74" ht="11.1"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894"/>
      <c r="BA51" s="894"/>
      <c r="BB51" s="354"/>
      <c r="BC51" s="354"/>
      <c r="BD51" s="354"/>
      <c r="BE51" s="354"/>
      <c r="BF51" s="354"/>
      <c r="BG51" s="354"/>
      <c r="BH51" s="354"/>
      <c r="BI51" s="354"/>
      <c r="BJ51" s="354"/>
      <c r="BK51" s="354"/>
      <c r="BL51" s="354"/>
      <c r="BM51" s="354"/>
      <c r="BN51" s="354"/>
      <c r="BO51" s="354"/>
      <c r="BP51" s="354"/>
      <c r="BQ51" s="354"/>
      <c r="BR51" s="354"/>
      <c r="BS51" s="354"/>
      <c r="BT51" s="354"/>
      <c r="BU51" s="354"/>
      <c r="BV51" s="354"/>
    </row>
    <row r="52" spans="1:74" s="273" customFormat="1" ht="11.1" customHeight="1" x14ac:dyDescent="0.2">
      <c r="A52" s="548" t="s">
        <v>435</v>
      </c>
      <c r="B52" s="94" t="s">
        <v>1113</v>
      </c>
      <c r="C52" s="102">
        <v>-0.51304499999999997</v>
      </c>
      <c r="D52" s="102">
        <v>-0.278256</v>
      </c>
      <c r="E52" s="102">
        <v>-0.62126099999999995</v>
      </c>
      <c r="F52" s="102">
        <v>-1.4176089999999999</v>
      </c>
      <c r="G52" s="102">
        <v>-1.0306329999999999</v>
      </c>
      <c r="H52" s="102">
        <v>-1.1730879999999999</v>
      </c>
      <c r="I52" s="102">
        <v>-0.93116699999999997</v>
      </c>
      <c r="J52" s="102">
        <v>-1.3800319999999999</v>
      </c>
      <c r="K52" s="102">
        <v>-1.825135</v>
      </c>
      <c r="L52" s="102">
        <v>-1.4297340000000001</v>
      </c>
      <c r="M52" s="102">
        <v>-1.6367750000000001</v>
      </c>
      <c r="N52" s="102">
        <v>-2.0086240000000002</v>
      </c>
      <c r="O52" s="102">
        <v>-0.81931299999999996</v>
      </c>
      <c r="P52" s="102">
        <v>-0.84835099999999997</v>
      </c>
      <c r="Q52" s="102">
        <v>-2.642423</v>
      </c>
      <c r="R52" s="102">
        <v>-1.450105</v>
      </c>
      <c r="S52" s="102">
        <v>-1.3764179999999999</v>
      </c>
      <c r="T52" s="102">
        <v>-1.223641</v>
      </c>
      <c r="U52" s="102">
        <v>-2.0291670000000002</v>
      </c>
      <c r="V52" s="102">
        <v>-1.5329919999999999</v>
      </c>
      <c r="W52" s="102">
        <v>-1.4885459999999999</v>
      </c>
      <c r="X52" s="102">
        <v>-2.2928649999999999</v>
      </c>
      <c r="Y52" s="102">
        <v>-1.578578</v>
      </c>
      <c r="Z52" s="102">
        <v>-3.101664</v>
      </c>
      <c r="AA52" s="102">
        <v>-1.6655800000000001</v>
      </c>
      <c r="AB52" s="102">
        <v>-2.5719620000000001</v>
      </c>
      <c r="AC52" s="102">
        <v>-2.6514440000000001</v>
      </c>
      <c r="AD52" s="102">
        <v>-1.736896</v>
      </c>
      <c r="AE52" s="102">
        <v>-1.2267619999999999</v>
      </c>
      <c r="AF52" s="102">
        <v>-2.2044790000000001</v>
      </c>
      <c r="AG52" s="102">
        <v>-1.531298</v>
      </c>
      <c r="AH52" s="102">
        <v>-2.6754180000000001</v>
      </c>
      <c r="AI52" s="102">
        <v>-2.5174219999999998</v>
      </c>
      <c r="AJ52" s="102">
        <v>-2.587094</v>
      </c>
      <c r="AK52" s="102">
        <v>-3.2939419999999999</v>
      </c>
      <c r="AL52" s="102">
        <v>-2.6304940000000001</v>
      </c>
      <c r="AM52" s="102">
        <v>-1.9497390000000001</v>
      </c>
      <c r="AN52" s="102">
        <v>-2.8323399999999999</v>
      </c>
      <c r="AO52" s="102">
        <v>-3.1429719999999999</v>
      </c>
      <c r="AP52" s="102">
        <v>-2.6385999999999998</v>
      </c>
      <c r="AQ52" s="102">
        <v>-2.2153119999999999</v>
      </c>
      <c r="AR52" s="102">
        <v>-2.7637670000000001</v>
      </c>
      <c r="AS52" s="102">
        <v>-2.363591</v>
      </c>
      <c r="AT52" s="102">
        <v>-2.3344589999999998</v>
      </c>
      <c r="AU52" s="102">
        <v>-2.8399220000000001</v>
      </c>
      <c r="AV52" s="102">
        <v>-3.528181</v>
      </c>
      <c r="AW52" s="102">
        <v>-3.8644409999999998</v>
      </c>
      <c r="AX52" s="102">
        <v>-3.1330110000000002</v>
      </c>
      <c r="AY52" s="102">
        <v>-2.6068929999999999</v>
      </c>
      <c r="AZ52" s="911">
        <v>-3.2129776936000001</v>
      </c>
      <c r="BA52" s="911">
        <v>-3.0944812525000001</v>
      </c>
      <c r="BB52" s="559">
        <v>-3.3992619999999998</v>
      </c>
      <c r="BC52" s="559">
        <v>-3.5932759999999999</v>
      </c>
      <c r="BD52" s="559">
        <v>-3.927654</v>
      </c>
      <c r="BE52" s="559">
        <v>-4.2451460000000001</v>
      </c>
      <c r="BF52" s="559">
        <v>-4.2736689999999999</v>
      </c>
      <c r="BG52" s="559">
        <v>-4.3548260000000001</v>
      </c>
      <c r="BH52" s="559">
        <v>-3.358619</v>
      </c>
      <c r="BI52" s="559">
        <v>-3.9520029999999999</v>
      </c>
      <c r="BJ52" s="559">
        <v>-4.289752</v>
      </c>
      <c r="BK52" s="559">
        <v>-3.3441459999999998</v>
      </c>
      <c r="BL52" s="559">
        <v>-4.2000299999999999</v>
      </c>
      <c r="BM52" s="559">
        <v>-3.827868</v>
      </c>
      <c r="BN52" s="559">
        <v>-3.5608759999999999</v>
      </c>
      <c r="BO52" s="559">
        <v>-3.3049430000000002</v>
      </c>
      <c r="BP52" s="559">
        <v>-3.505296</v>
      </c>
      <c r="BQ52" s="559">
        <v>-2.9271780000000001</v>
      </c>
      <c r="BR52" s="559">
        <v>-2.9844979999999999</v>
      </c>
      <c r="BS52" s="559">
        <v>-3.4650599999999998</v>
      </c>
      <c r="BT52" s="559">
        <v>-3.4553020000000001</v>
      </c>
      <c r="BU52" s="559">
        <v>-3.9297070000000001</v>
      </c>
      <c r="BV52" s="559">
        <v>-4.1689639999999999</v>
      </c>
    </row>
    <row r="53" spans="1:74" ht="11.1"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894"/>
      <c r="BA53" s="894"/>
      <c r="BB53" s="354"/>
      <c r="BC53" s="354"/>
      <c r="BD53" s="354"/>
      <c r="BE53" s="354"/>
      <c r="BF53" s="354"/>
      <c r="BG53" s="354"/>
      <c r="BH53" s="354"/>
      <c r="BI53" s="354"/>
      <c r="BJ53" s="354"/>
      <c r="BK53" s="354"/>
      <c r="BL53" s="354"/>
      <c r="BM53" s="354"/>
      <c r="BN53" s="354"/>
      <c r="BO53" s="354"/>
      <c r="BP53" s="354"/>
      <c r="BQ53" s="354"/>
      <c r="BR53" s="354"/>
      <c r="BS53" s="354"/>
      <c r="BT53" s="354"/>
      <c r="BU53" s="354"/>
      <c r="BV53" s="354"/>
    </row>
    <row r="54" spans="1:74" ht="11.1" customHeight="1" x14ac:dyDescent="0.2">
      <c r="A54" s="269"/>
      <c r="B54" s="553" t="s">
        <v>1114</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894"/>
      <c r="BA54" s="894"/>
      <c r="BB54" s="354"/>
      <c r="BC54" s="354"/>
      <c r="BD54" s="354"/>
      <c r="BE54" s="354"/>
      <c r="BF54" s="354"/>
      <c r="BG54" s="354"/>
      <c r="BH54" s="354"/>
      <c r="BI54" s="354"/>
      <c r="BJ54" s="354"/>
      <c r="BK54" s="354"/>
      <c r="BL54" s="354"/>
      <c r="BM54" s="354"/>
      <c r="BN54" s="354"/>
      <c r="BO54" s="354"/>
      <c r="BP54" s="354"/>
      <c r="BQ54" s="354"/>
      <c r="BR54" s="354"/>
      <c r="BS54" s="354"/>
      <c r="BT54" s="354"/>
      <c r="BU54" s="354"/>
      <c r="BV54" s="354"/>
    </row>
    <row r="55" spans="1:74" s="273" customFormat="1" ht="11.1" customHeight="1" x14ac:dyDescent="0.2">
      <c r="A55" s="548" t="s">
        <v>250</v>
      </c>
      <c r="B55" s="544" t="s">
        <v>1115</v>
      </c>
      <c r="C55" s="301">
        <v>1190.10285</v>
      </c>
      <c r="D55" s="301">
        <v>1165.6142279999999</v>
      </c>
      <c r="E55" s="301">
        <v>1154.2380989999999</v>
      </c>
      <c r="F55" s="301">
        <v>1153.830189</v>
      </c>
      <c r="G55" s="301">
        <v>1172.1564060000001</v>
      </c>
      <c r="H55" s="301">
        <v>1180.4096030000001</v>
      </c>
      <c r="I55" s="301">
        <v>1215.318088</v>
      </c>
      <c r="J55" s="301">
        <v>1212.6715799999999</v>
      </c>
      <c r="K55" s="301">
        <v>1215.5591079999999</v>
      </c>
      <c r="L55" s="301">
        <v>1230.5137460000001</v>
      </c>
      <c r="M55" s="301">
        <v>1226.776977</v>
      </c>
      <c r="N55" s="301">
        <v>1222.5920630000001</v>
      </c>
      <c r="O55" s="301">
        <v>1253.7938650000001</v>
      </c>
      <c r="P55" s="301">
        <v>1266.7063900000001</v>
      </c>
      <c r="Q55" s="301">
        <v>1229.9735470000001</v>
      </c>
      <c r="R55" s="301">
        <v>1245.5824849999999</v>
      </c>
      <c r="S55" s="301">
        <v>1260.0435170000001</v>
      </c>
      <c r="T55" s="301">
        <v>1263.076135</v>
      </c>
      <c r="U55" s="301">
        <v>1269.9315710000001</v>
      </c>
      <c r="V55" s="301">
        <v>1258.5578250000001</v>
      </c>
      <c r="W55" s="301">
        <v>1282.4267110000001</v>
      </c>
      <c r="X55" s="301">
        <v>1263.6332420000001</v>
      </c>
      <c r="Y55" s="301">
        <v>1263.984361</v>
      </c>
      <c r="Z55" s="301">
        <v>1251.418467</v>
      </c>
      <c r="AA55" s="301">
        <v>1232.1417409999999</v>
      </c>
      <c r="AB55" s="301">
        <v>1222.3224299999999</v>
      </c>
      <c r="AC55" s="301">
        <v>1231.5178619999999</v>
      </c>
      <c r="AD55" s="301">
        <v>1259.188543</v>
      </c>
      <c r="AE55" s="301">
        <v>1276.4546640000001</v>
      </c>
      <c r="AF55" s="301">
        <v>1279.3418590000001</v>
      </c>
      <c r="AG55" s="301">
        <v>1287.0604470000001</v>
      </c>
      <c r="AH55" s="301">
        <v>1276.634636</v>
      </c>
      <c r="AI55" s="301">
        <v>1267.355728</v>
      </c>
      <c r="AJ55" s="301">
        <v>1248.833022</v>
      </c>
      <c r="AK55" s="301">
        <v>1246.8605689999999</v>
      </c>
      <c r="AL55" s="301">
        <v>1236.1411069999999</v>
      </c>
      <c r="AM55" s="301">
        <v>1210.7930019999999</v>
      </c>
      <c r="AN55" s="301">
        <v>1201.320007</v>
      </c>
      <c r="AO55" s="301">
        <v>1204.6684029999999</v>
      </c>
      <c r="AP55" s="301">
        <v>1215.308587</v>
      </c>
      <c r="AQ55" s="301">
        <v>1242.3251339999999</v>
      </c>
      <c r="AR55" s="301">
        <v>1244.585413</v>
      </c>
      <c r="AS55" s="301">
        <v>1265.0325009999999</v>
      </c>
      <c r="AT55" s="301">
        <v>1285.5515250000001</v>
      </c>
      <c r="AU55" s="301">
        <v>1290.168844</v>
      </c>
      <c r="AV55" s="301">
        <v>1274.1330780000001</v>
      </c>
      <c r="AW55" s="301">
        <v>1285.6341339999999</v>
      </c>
      <c r="AX55" s="301">
        <v>1286.129148</v>
      </c>
      <c r="AY55" s="301">
        <v>1266.453947</v>
      </c>
      <c r="AZ55" s="912">
        <v>1270.7803028000001</v>
      </c>
      <c r="BA55" s="912">
        <v>1285.3095192999999</v>
      </c>
      <c r="BB55" s="462">
        <v>1313.402</v>
      </c>
      <c r="BC55" s="462">
        <v>1340.155</v>
      </c>
      <c r="BD55" s="462">
        <v>1346.761</v>
      </c>
      <c r="BE55" s="462">
        <v>1345.165</v>
      </c>
      <c r="BF55" s="462">
        <v>1335.4349999999999</v>
      </c>
      <c r="BG55" s="462">
        <v>1331.3</v>
      </c>
      <c r="BH55" s="462">
        <v>1328.404</v>
      </c>
      <c r="BI55" s="462">
        <v>1331.36</v>
      </c>
      <c r="BJ55" s="462">
        <v>1318.373</v>
      </c>
      <c r="BK55" s="462">
        <v>1337.6220000000001</v>
      </c>
      <c r="BL55" s="462">
        <v>1320.903</v>
      </c>
      <c r="BM55" s="462">
        <v>1326.76</v>
      </c>
      <c r="BN55" s="462">
        <v>1340.365</v>
      </c>
      <c r="BO55" s="462">
        <v>1362.28</v>
      </c>
      <c r="BP55" s="462">
        <v>1368.0329999999999</v>
      </c>
      <c r="BQ55" s="462">
        <v>1378.5229999999999</v>
      </c>
      <c r="BR55" s="462">
        <v>1380.373</v>
      </c>
      <c r="BS55" s="462">
        <v>1380.7429999999999</v>
      </c>
      <c r="BT55" s="462">
        <v>1376.826</v>
      </c>
      <c r="BU55" s="462">
        <v>1379.095</v>
      </c>
      <c r="BV55" s="462">
        <v>1366.989</v>
      </c>
    </row>
    <row r="56" spans="1:74" ht="11.1" customHeight="1" x14ac:dyDescent="0.2">
      <c r="A56" s="270" t="s">
        <v>247</v>
      </c>
      <c r="B56" s="545" t="s">
        <v>1116</v>
      </c>
      <c r="C56" s="468">
        <v>413.714</v>
      </c>
      <c r="D56" s="468">
        <v>408.52600000000001</v>
      </c>
      <c r="E56" s="468">
        <v>414.20699999999999</v>
      </c>
      <c r="F56" s="468">
        <v>417.38200000000001</v>
      </c>
      <c r="G56" s="468">
        <v>415.065</v>
      </c>
      <c r="H56" s="468">
        <v>417.79899999999998</v>
      </c>
      <c r="I56" s="468">
        <v>424.07499999999999</v>
      </c>
      <c r="J56" s="468">
        <v>419.78500000000003</v>
      </c>
      <c r="K56" s="468">
        <v>429</v>
      </c>
      <c r="L56" s="468">
        <v>439.678</v>
      </c>
      <c r="M56" s="468">
        <v>416.62099999999998</v>
      </c>
      <c r="N56" s="468">
        <v>430.10199999999998</v>
      </c>
      <c r="O56" s="468">
        <v>459.15899999999999</v>
      </c>
      <c r="P56" s="468">
        <v>472.36900000000003</v>
      </c>
      <c r="Q56" s="468">
        <v>465.21899999999999</v>
      </c>
      <c r="R56" s="468">
        <v>459.62700000000001</v>
      </c>
      <c r="S56" s="468">
        <v>460.64299999999997</v>
      </c>
      <c r="T56" s="468">
        <v>454.71499999999997</v>
      </c>
      <c r="U56" s="468">
        <v>439.947</v>
      </c>
      <c r="V56" s="468">
        <v>417.30099999999999</v>
      </c>
      <c r="W56" s="468">
        <v>417.86500000000001</v>
      </c>
      <c r="X56" s="468">
        <v>425.99299999999999</v>
      </c>
      <c r="Y56" s="468">
        <v>441.83800000000002</v>
      </c>
      <c r="Z56" s="468">
        <v>426.49099999999999</v>
      </c>
      <c r="AA56" s="468">
        <v>428.15499999999997</v>
      </c>
      <c r="AB56" s="468">
        <v>448.33699999999999</v>
      </c>
      <c r="AC56" s="468">
        <v>447.75400000000002</v>
      </c>
      <c r="AD56" s="468">
        <v>464.6</v>
      </c>
      <c r="AE56" s="468">
        <v>455.02600000000001</v>
      </c>
      <c r="AF56" s="468">
        <v>440.48200000000003</v>
      </c>
      <c r="AG56" s="468">
        <v>427.67200000000003</v>
      </c>
      <c r="AH56" s="468">
        <v>417.661</v>
      </c>
      <c r="AI56" s="468">
        <v>415.15100000000001</v>
      </c>
      <c r="AJ56" s="468">
        <v>423.76499999999999</v>
      </c>
      <c r="AK56" s="468">
        <v>421.22500000000002</v>
      </c>
      <c r="AL56" s="468">
        <v>413.38</v>
      </c>
      <c r="AM56" s="468">
        <v>418.78199999999998</v>
      </c>
      <c r="AN56" s="468">
        <v>429.786</v>
      </c>
      <c r="AO56" s="468">
        <v>431.68799999999999</v>
      </c>
      <c r="AP56" s="468">
        <v>435.065</v>
      </c>
      <c r="AQ56" s="468">
        <v>430.52699999999999</v>
      </c>
      <c r="AR56" s="468">
        <v>413.90600000000001</v>
      </c>
      <c r="AS56" s="468">
        <v>420.18599999999998</v>
      </c>
      <c r="AT56" s="468">
        <v>417.29399999999998</v>
      </c>
      <c r="AU56" s="468">
        <v>407.85300000000001</v>
      </c>
      <c r="AV56" s="468">
        <v>420.99400000000003</v>
      </c>
      <c r="AW56" s="468">
        <v>420.56400000000002</v>
      </c>
      <c r="AX56" s="468">
        <v>411.23700000000002</v>
      </c>
      <c r="AY56" s="468">
        <v>406.14400000000001</v>
      </c>
      <c r="AZ56" s="913">
        <v>440.37157143000002</v>
      </c>
      <c r="BA56" s="913">
        <v>463.46196077000002</v>
      </c>
      <c r="BB56" s="456">
        <v>482.46170000000001</v>
      </c>
      <c r="BC56" s="456">
        <v>489.17290000000003</v>
      </c>
      <c r="BD56" s="456">
        <v>482.78059999999999</v>
      </c>
      <c r="BE56" s="456">
        <v>465.51310000000001</v>
      </c>
      <c r="BF56" s="456">
        <v>447.9633</v>
      </c>
      <c r="BG56" s="456">
        <v>441.1191</v>
      </c>
      <c r="BH56" s="456">
        <v>456.36840000000001</v>
      </c>
      <c r="BI56" s="456">
        <v>458.31220000000002</v>
      </c>
      <c r="BJ56" s="456">
        <v>452.3931</v>
      </c>
      <c r="BK56" s="456">
        <v>465.15170000000001</v>
      </c>
      <c r="BL56" s="456">
        <v>475.56020000000001</v>
      </c>
      <c r="BM56" s="456">
        <v>485.74160000000001</v>
      </c>
      <c r="BN56" s="456">
        <v>492.06880000000001</v>
      </c>
      <c r="BO56" s="456">
        <v>491.0609</v>
      </c>
      <c r="BP56" s="456">
        <v>484.50900000000001</v>
      </c>
      <c r="BQ56" s="456">
        <v>478.20650000000001</v>
      </c>
      <c r="BR56" s="456">
        <v>473.12759999999997</v>
      </c>
      <c r="BS56" s="456">
        <v>471.13240000000002</v>
      </c>
      <c r="BT56" s="456">
        <v>483.8578</v>
      </c>
      <c r="BU56" s="456">
        <v>483.56580000000002</v>
      </c>
      <c r="BV56" s="456">
        <v>476.75009999999997</v>
      </c>
    </row>
    <row r="57" spans="1:74" ht="11.1" customHeight="1" x14ac:dyDescent="0.2">
      <c r="A57" s="270" t="s">
        <v>530</v>
      </c>
      <c r="B57" s="545" t="s">
        <v>1100</v>
      </c>
      <c r="C57" s="468">
        <v>160.87744900000001</v>
      </c>
      <c r="D57" s="468">
        <v>141.07776200000001</v>
      </c>
      <c r="E57" s="468">
        <v>142.11115699999999</v>
      </c>
      <c r="F57" s="468">
        <v>154.29309699999999</v>
      </c>
      <c r="G57" s="468">
        <v>177.48304099999999</v>
      </c>
      <c r="H57" s="468">
        <v>186.72917699999999</v>
      </c>
      <c r="I57" s="468">
        <v>208.541369</v>
      </c>
      <c r="J57" s="468">
        <v>230.774023</v>
      </c>
      <c r="K57" s="468">
        <v>243.70535000000001</v>
      </c>
      <c r="L57" s="468">
        <v>243.01998399999999</v>
      </c>
      <c r="M57" s="468">
        <v>236.15490500000001</v>
      </c>
      <c r="N57" s="468">
        <v>211.14952099999999</v>
      </c>
      <c r="O57" s="468">
        <v>187.896445</v>
      </c>
      <c r="P57" s="468">
        <v>174.685643</v>
      </c>
      <c r="Q57" s="468">
        <v>173.949138</v>
      </c>
      <c r="R57" s="468">
        <v>187.93352400000001</v>
      </c>
      <c r="S57" s="468">
        <v>207.05935700000001</v>
      </c>
      <c r="T57" s="468">
        <v>225.71730600000001</v>
      </c>
      <c r="U57" s="468">
        <v>242.93247600000001</v>
      </c>
      <c r="V57" s="468">
        <v>266.99305399999997</v>
      </c>
      <c r="W57" s="468">
        <v>277.21147300000001</v>
      </c>
      <c r="X57" s="468">
        <v>274.01406400000002</v>
      </c>
      <c r="Y57" s="468">
        <v>254.801704</v>
      </c>
      <c r="Z57" s="468">
        <v>223.298676</v>
      </c>
      <c r="AA57" s="468">
        <v>184.50430299999999</v>
      </c>
      <c r="AB57" s="468">
        <v>163.40231499999999</v>
      </c>
      <c r="AC57" s="468">
        <v>170.228511</v>
      </c>
      <c r="AD57" s="468">
        <v>188.35041899999999</v>
      </c>
      <c r="AE57" s="468">
        <v>214.47302400000001</v>
      </c>
      <c r="AF57" s="468">
        <v>234.75323700000001</v>
      </c>
      <c r="AG57" s="468">
        <v>264.55737699999997</v>
      </c>
      <c r="AH57" s="468">
        <v>277.91525100000001</v>
      </c>
      <c r="AI57" s="468">
        <v>276.85161099999999</v>
      </c>
      <c r="AJ57" s="468">
        <v>269.48558000000003</v>
      </c>
      <c r="AK57" s="468">
        <v>253.66751099999999</v>
      </c>
      <c r="AL57" s="468">
        <v>225.71036000000001</v>
      </c>
      <c r="AM57" s="468">
        <v>184.688322</v>
      </c>
      <c r="AN57" s="468">
        <v>163.02121600000001</v>
      </c>
      <c r="AO57" s="468">
        <v>173.54224300000001</v>
      </c>
      <c r="AP57" s="468">
        <v>194.55259599999999</v>
      </c>
      <c r="AQ57" s="468">
        <v>225.49050600000001</v>
      </c>
      <c r="AR57" s="468">
        <v>252.639779</v>
      </c>
      <c r="AS57" s="468">
        <v>273.53508599999998</v>
      </c>
      <c r="AT57" s="468">
        <v>294.75440800000001</v>
      </c>
      <c r="AU57" s="468">
        <v>304.587783</v>
      </c>
      <c r="AV57" s="468">
        <v>305.49192599999998</v>
      </c>
      <c r="AW57" s="468">
        <v>292.18212899999997</v>
      </c>
      <c r="AX57" s="468">
        <v>271.65562199999999</v>
      </c>
      <c r="AY57" s="468">
        <v>232.48222699999999</v>
      </c>
      <c r="AZ57" s="913">
        <v>214.042</v>
      </c>
      <c r="BA57" s="913">
        <v>219.54087161999999</v>
      </c>
      <c r="BB57" s="456">
        <v>234.01750000000001</v>
      </c>
      <c r="BC57" s="456">
        <v>255.58969999999999</v>
      </c>
      <c r="BD57" s="456">
        <v>274.44459999999998</v>
      </c>
      <c r="BE57" s="456">
        <v>292.14830000000001</v>
      </c>
      <c r="BF57" s="456">
        <v>310.27659999999997</v>
      </c>
      <c r="BG57" s="456">
        <v>319.46980000000002</v>
      </c>
      <c r="BH57" s="456">
        <v>317.24180000000001</v>
      </c>
      <c r="BI57" s="456">
        <v>304.25240000000002</v>
      </c>
      <c r="BJ57" s="456">
        <v>280.03480000000002</v>
      </c>
      <c r="BK57" s="456">
        <v>253.63550000000001</v>
      </c>
      <c r="BL57" s="456">
        <v>233.09270000000001</v>
      </c>
      <c r="BM57" s="456">
        <v>236.27289999999999</v>
      </c>
      <c r="BN57" s="456">
        <v>251.69839999999999</v>
      </c>
      <c r="BO57" s="456">
        <v>273.63049999999998</v>
      </c>
      <c r="BP57" s="456">
        <v>292.21089999999998</v>
      </c>
      <c r="BQ57" s="456">
        <v>310.96719999999999</v>
      </c>
      <c r="BR57" s="456">
        <v>329.76339999999999</v>
      </c>
      <c r="BS57" s="456">
        <v>338.5018</v>
      </c>
      <c r="BT57" s="456">
        <v>337.35840000000002</v>
      </c>
      <c r="BU57" s="456">
        <v>326.83749999999998</v>
      </c>
      <c r="BV57" s="456">
        <v>304.13119999999998</v>
      </c>
    </row>
    <row r="58" spans="1:74" ht="11.1" customHeight="1" x14ac:dyDescent="0.2">
      <c r="A58" s="270" t="s">
        <v>437</v>
      </c>
      <c r="B58" s="545" t="s">
        <v>1101</v>
      </c>
      <c r="C58" s="468">
        <v>82.852000000000004</v>
      </c>
      <c r="D58" s="468">
        <v>85.337999999999994</v>
      </c>
      <c r="E58" s="468">
        <v>88.066999999999993</v>
      </c>
      <c r="F58" s="468">
        <v>88.513000000000005</v>
      </c>
      <c r="G58" s="468">
        <v>89.183999999999997</v>
      </c>
      <c r="H58" s="468">
        <v>88.864000000000004</v>
      </c>
      <c r="I58" s="468">
        <v>87.632000000000005</v>
      </c>
      <c r="J58" s="468">
        <v>86.415999999999997</v>
      </c>
      <c r="K58" s="468">
        <v>82.31</v>
      </c>
      <c r="L58" s="468">
        <v>85.152000000000001</v>
      </c>
      <c r="M58" s="468">
        <v>84.174000000000007</v>
      </c>
      <c r="N58" s="468">
        <v>86.382000000000005</v>
      </c>
      <c r="O58" s="468">
        <v>85.494</v>
      </c>
      <c r="P58" s="468">
        <v>87.653999999999996</v>
      </c>
      <c r="Q58" s="468">
        <v>88.863</v>
      </c>
      <c r="R58" s="468">
        <v>91.912999999999997</v>
      </c>
      <c r="S58" s="468">
        <v>88.903000000000006</v>
      </c>
      <c r="T58" s="468">
        <v>87.274000000000001</v>
      </c>
      <c r="U58" s="468">
        <v>87.143000000000001</v>
      </c>
      <c r="V58" s="468">
        <v>86.353999999999999</v>
      </c>
      <c r="W58" s="468">
        <v>88.43</v>
      </c>
      <c r="X58" s="468">
        <v>91.561000000000007</v>
      </c>
      <c r="Y58" s="468">
        <v>89.683999999999997</v>
      </c>
      <c r="Z58" s="468">
        <v>84.177999999999997</v>
      </c>
      <c r="AA58" s="468">
        <v>81.593000000000004</v>
      </c>
      <c r="AB58" s="468">
        <v>91.123999999999995</v>
      </c>
      <c r="AC58" s="468">
        <v>91.197000000000003</v>
      </c>
      <c r="AD58" s="468">
        <v>90.691999999999993</v>
      </c>
      <c r="AE58" s="468">
        <v>90.694999999999993</v>
      </c>
      <c r="AF58" s="468">
        <v>87.381</v>
      </c>
      <c r="AG58" s="468">
        <v>82.977999999999994</v>
      </c>
      <c r="AH58" s="468">
        <v>79.902000000000001</v>
      </c>
      <c r="AI58" s="468">
        <v>79.796999999999997</v>
      </c>
      <c r="AJ58" s="468">
        <v>82.641999999999996</v>
      </c>
      <c r="AK58" s="468">
        <v>81.861000000000004</v>
      </c>
      <c r="AL58" s="468">
        <v>76.522000000000006</v>
      </c>
      <c r="AM58" s="468">
        <v>78.774000000000001</v>
      </c>
      <c r="AN58" s="468">
        <v>83.484999999999999</v>
      </c>
      <c r="AO58" s="468">
        <v>87.486999999999995</v>
      </c>
      <c r="AP58" s="468">
        <v>90.465000000000003</v>
      </c>
      <c r="AQ58" s="468">
        <v>87.314999999999998</v>
      </c>
      <c r="AR58" s="468">
        <v>83.195999999999998</v>
      </c>
      <c r="AS58" s="468">
        <v>81.216999999999999</v>
      </c>
      <c r="AT58" s="468">
        <v>82.65</v>
      </c>
      <c r="AU58" s="468">
        <v>85.388000000000005</v>
      </c>
      <c r="AV58" s="468">
        <v>87.563999999999993</v>
      </c>
      <c r="AW58" s="468">
        <v>85.090999999999994</v>
      </c>
      <c r="AX58" s="468">
        <v>81.209000000000003</v>
      </c>
      <c r="AY58" s="468">
        <v>82.698999999999998</v>
      </c>
      <c r="AZ58" s="913">
        <v>85.218142857000004</v>
      </c>
      <c r="BA58" s="913">
        <v>83.107265088000005</v>
      </c>
      <c r="BB58" s="456">
        <v>84.808189999999996</v>
      </c>
      <c r="BC58" s="456">
        <v>84.747770000000003</v>
      </c>
      <c r="BD58" s="456">
        <v>84.130499999999998</v>
      </c>
      <c r="BE58" s="456">
        <v>83.577560000000005</v>
      </c>
      <c r="BF58" s="456">
        <v>82.257400000000004</v>
      </c>
      <c r="BG58" s="456">
        <v>83.354709999999997</v>
      </c>
      <c r="BH58" s="456">
        <v>85.634079999999997</v>
      </c>
      <c r="BI58" s="456">
        <v>83.951400000000007</v>
      </c>
      <c r="BJ58" s="456">
        <v>79.384910000000005</v>
      </c>
      <c r="BK58" s="456">
        <v>84.519270000000006</v>
      </c>
      <c r="BL58" s="456">
        <v>86.871610000000004</v>
      </c>
      <c r="BM58" s="456">
        <v>89.215950000000007</v>
      </c>
      <c r="BN58" s="456">
        <v>89.843710000000002</v>
      </c>
      <c r="BO58" s="456">
        <v>88.912660000000002</v>
      </c>
      <c r="BP58" s="456">
        <v>87.525199999999998</v>
      </c>
      <c r="BQ58" s="456">
        <v>86.303700000000006</v>
      </c>
      <c r="BR58" s="456">
        <v>84.437399999999997</v>
      </c>
      <c r="BS58" s="456">
        <v>85.064530000000005</v>
      </c>
      <c r="BT58" s="456">
        <v>87.132339999999999</v>
      </c>
      <c r="BU58" s="456">
        <v>85.248459999999994</v>
      </c>
      <c r="BV58" s="456">
        <v>80.484430000000003</v>
      </c>
    </row>
    <row r="59" spans="1:74" ht="11.1" customHeight="1" x14ac:dyDescent="0.2">
      <c r="A59" s="270" t="s">
        <v>439</v>
      </c>
      <c r="B59" s="545" t="s">
        <v>1102</v>
      </c>
      <c r="C59" s="468">
        <v>33.352336999999999</v>
      </c>
      <c r="D59" s="468">
        <v>34.035051000000003</v>
      </c>
      <c r="E59" s="468">
        <v>34.398493000000002</v>
      </c>
      <c r="F59" s="468">
        <v>31.637782999999999</v>
      </c>
      <c r="G59" s="468">
        <v>30.775500999999998</v>
      </c>
      <c r="H59" s="468">
        <v>29.736238</v>
      </c>
      <c r="I59" s="468">
        <v>30.787911999999999</v>
      </c>
      <c r="J59" s="468">
        <v>29.152491999999999</v>
      </c>
      <c r="K59" s="468">
        <v>27.261168000000001</v>
      </c>
      <c r="L59" s="468">
        <v>27.034628999999999</v>
      </c>
      <c r="M59" s="468">
        <v>30.159193999999999</v>
      </c>
      <c r="N59" s="468">
        <v>31.550449</v>
      </c>
      <c r="O59" s="468">
        <v>33.576895</v>
      </c>
      <c r="P59" s="468">
        <v>35.218246000000001</v>
      </c>
      <c r="Q59" s="468">
        <v>34.493988999999999</v>
      </c>
      <c r="R59" s="468">
        <v>33.599620999999999</v>
      </c>
      <c r="S59" s="468">
        <v>31.587306999999999</v>
      </c>
      <c r="T59" s="468">
        <v>30.189724999999999</v>
      </c>
      <c r="U59" s="468">
        <v>31.095637</v>
      </c>
      <c r="V59" s="468">
        <v>29.822569999999999</v>
      </c>
      <c r="W59" s="468">
        <v>30.321832000000001</v>
      </c>
      <c r="X59" s="468">
        <v>28.726247999999998</v>
      </c>
      <c r="Y59" s="468">
        <v>30.770309999999998</v>
      </c>
      <c r="Z59" s="468">
        <v>33.117010000000001</v>
      </c>
      <c r="AA59" s="468">
        <v>35.942928999999999</v>
      </c>
      <c r="AB59" s="468">
        <v>37.526290000000003</v>
      </c>
      <c r="AC59" s="468">
        <v>38.312677999999998</v>
      </c>
      <c r="AD59" s="468">
        <v>37.252282999999998</v>
      </c>
      <c r="AE59" s="468">
        <v>33.379196999999998</v>
      </c>
      <c r="AF59" s="468">
        <v>33.644088000000004</v>
      </c>
      <c r="AG59" s="468">
        <v>33.386699</v>
      </c>
      <c r="AH59" s="468">
        <v>34.016787999999998</v>
      </c>
      <c r="AI59" s="468">
        <v>33.488401000000003</v>
      </c>
      <c r="AJ59" s="468">
        <v>31.892177</v>
      </c>
      <c r="AK59" s="468">
        <v>32.432687999999999</v>
      </c>
      <c r="AL59" s="468">
        <v>35.008186000000002</v>
      </c>
      <c r="AM59" s="468">
        <v>36.474736</v>
      </c>
      <c r="AN59" s="468">
        <v>37.371895000000002</v>
      </c>
      <c r="AO59" s="468">
        <v>37.215085000000002</v>
      </c>
      <c r="AP59" s="468">
        <v>33.782297</v>
      </c>
      <c r="AQ59" s="468">
        <v>33.618547</v>
      </c>
      <c r="AR59" s="468">
        <v>33.485298999999998</v>
      </c>
      <c r="AS59" s="468">
        <v>33.463737999999999</v>
      </c>
      <c r="AT59" s="468">
        <v>32.754359000000001</v>
      </c>
      <c r="AU59" s="468">
        <v>33.185785000000003</v>
      </c>
      <c r="AV59" s="468">
        <v>33.414484999999999</v>
      </c>
      <c r="AW59" s="468">
        <v>34.731118000000002</v>
      </c>
      <c r="AX59" s="468">
        <v>34.383135000000003</v>
      </c>
      <c r="AY59" s="468">
        <v>37.477558999999999</v>
      </c>
      <c r="AZ59" s="913">
        <v>37.538552785999997</v>
      </c>
      <c r="BA59" s="913">
        <v>37.632866653999997</v>
      </c>
      <c r="BB59" s="456">
        <v>36.669229999999999</v>
      </c>
      <c r="BC59" s="456">
        <v>35.342529999999996</v>
      </c>
      <c r="BD59" s="456">
        <v>34.633279999999999</v>
      </c>
      <c r="BE59" s="456">
        <v>34.576889999999999</v>
      </c>
      <c r="BF59" s="456">
        <v>33.924990000000001</v>
      </c>
      <c r="BG59" s="456">
        <v>33.677050000000001</v>
      </c>
      <c r="BH59" s="456">
        <v>33.279679999999999</v>
      </c>
      <c r="BI59" s="456">
        <v>34.465470000000003</v>
      </c>
      <c r="BJ59" s="456">
        <v>35.709940000000003</v>
      </c>
      <c r="BK59" s="456">
        <v>38.288350000000001</v>
      </c>
      <c r="BL59" s="456">
        <v>38.666460000000001</v>
      </c>
      <c r="BM59" s="456">
        <v>38.697800000000001</v>
      </c>
      <c r="BN59" s="456">
        <v>37.767299999999999</v>
      </c>
      <c r="BO59" s="456">
        <v>36.480879999999999</v>
      </c>
      <c r="BP59" s="456">
        <v>35.734180000000002</v>
      </c>
      <c r="BQ59" s="456">
        <v>35.718220000000002</v>
      </c>
      <c r="BR59" s="456">
        <v>35.085979999999999</v>
      </c>
      <c r="BS59" s="456">
        <v>34.813760000000002</v>
      </c>
      <c r="BT59" s="456">
        <v>34.403080000000003</v>
      </c>
      <c r="BU59" s="456">
        <v>35.670189999999998</v>
      </c>
      <c r="BV59" s="456">
        <v>36.991590000000002</v>
      </c>
    </row>
    <row r="60" spans="1:74" ht="11.1" customHeight="1" x14ac:dyDescent="0.2">
      <c r="A60" s="270" t="s">
        <v>231</v>
      </c>
      <c r="B60" s="545" t="s">
        <v>1117</v>
      </c>
      <c r="C60" s="468">
        <v>251.78143700000001</v>
      </c>
      <c r="D60" s="468">
        <v>250.26103599999999</v>
      </c>
      <c r="E60" s="468">
        <v>238.50202100000001</v>
      </c>
      <c r="F60" s="468">
        <v>230.01925299999999</v>
      </c>
      <c r="G60" s="468">
        <v>220.72221500000001</v>
      </c>
      <c r="H60" s="468">
        <v>221.01629</v>
      </c>
      <c r="I60" s="468">
        <v>225.133026</v>
      </c>
      <c r="J60" s="468">
        <v>215.59122500000001</v>
      </c>
      <c r="K60" s="468">
        <v>209.51571100000001</v>
      </c>
      <c r="L60" s="468">
        <v>210.44437199999999</v>
      </c>
      <c r="M60" s="468">
        <v>221.35419999999999</v>
      </c>
      <c r="N60" s="468">
        <v>224.41015400000001</v>
      </c>
      <c r="O60" s="468">
        <v>239.63172499999999</v>
      </c>
      <c r="P60" s="468">
        <v>242.635672</v>
      </c>
      <c r="Q60" s="468">
        <v>225.20362700000001</v>
      </c>
      <c r="R60" s="468">
        <v>223.64209</v>
      </c>
      <c r="S60" s="468">
        <v>222.14595199999999</v>
      </c>
      <c r="T60" s="468">
        <v>222.055801</v>
      </c>
      <c r="U60" s="468">
        <v>220.87479500000001</v>
      </c>
      <c r="V60" s="468">
        <v>219.15346</v>
      </c>
      <c r="W60" s="468">
        <v>227.885199</v>
      </c>
      <c r="X60" s="468">
        <v>218.728658</v>
      </c>
      <c r="Y60" s="468">
        <v>221.53345100000001</v>
      </c>
      <c r="Z60" s="468">
        <v>240.716757</v>
      </c>
      <c r="AA60" s="468">
        <v>252.09595899999999</v>
      </c>
      <c r="AB60" s="468">
        <v>240.68621099999999</v>
      </c>
      <c r="AC60" s="468">
        <v>233.531848</v>
      </c>
      <c r="AD60" s="468">
        <v>233.70503299999999</v>
      </c>
      <c r="AE60" s="468">
        <v>231.654179</v>
      </c>
      <c r="AF60" s="468">
        <v>232.51895099999999</v>
      </c>
      <c r="AG60" s="468">
        <v>224.38041699999999</v>
      </c>
      <c r="AH60" s="468">
        <v>220.700153</v>
      </c>
      <c r="AI60" s="468">
        <v>219.772919</v>
      </c>
      <c r="AJ60" s="468">
        <v>212.574747</v>
      </c>
      <c r="AK60" s="468">
        <v>221.03006099999999</v>
      </c>
      <c r="AL60" s="468">
        <v>238.21676099999999</v>
      </c>
      <c r="AM60" s="468">
        <v>251.069999</v>
      </c>
      <c r="AN60" s="468">
        <v>243.69924399999999</v>
      </c>
      <c r="AO60" s="468">
        <v>233.762238</v>
      </c>
      <c r="AP60" s="468">
        <v>228.244021</v>
      </c>
      <c r="AQ60" s="468">
        <v>229.03829999999999</v>
      </c>
      <c r="AR60" s="468">
        <v>232.826528</v>
      </c>
      <c r="AS60" s="468">
        <v>229.508984</v>
      </c>
      <c r="AT60" s="468">
        <v>222.48826</v>
      </c>
      <c r="AU60" s="468">
        <v>223.20902699999999</v>
      </c>
      <c r="AV60" s="468">
        <v>209.433145</v>
      </c>
      <c r="AW60" s="468">
        <v>219.54405600000001</v>
      </c>
      <c r="AX60" s="468">
        <v>243.79028099999999</v>
      </c>
      <c r="AY60" s="468">
        <v>261.03430400000002</v>
      </c>
      <c r="AZ60" s="913">
        <v>252.08628571</v>
      </c>
      <c r="BA60" s="913">
        <v>239.00132065</v>
      </c>
      <c r="BB60" s="456">
        <v>233.8493</v>
      </c>
      <c r="BC60" s="456">
        <v>230.9751</v>
      </c>
      <c r="BD60" s="456">
        <v>229.65440000000001</v>
      </c>
      <c r="BE60" s="456">
        <v>225.96080000000001</v>
      </c>
      <c r="BF60" s="456">
        <v>220.3895</v>
      </c>
      <c r="BG60" s="456">
        <v>219.00649999999999</v>
      </c>
      <c r="BH60" s="456">
        <v>213.9222</v>
      </c>
      <c r="BI60" s="456">
        <v>221.40639999999999</v>
      </c>
      <c r="BJ60" s="456">
        <v>233.49090000000001</v>
      </c>
      <c r="BK60" s="456">
        <v>248.56780000000001</v>
      </c>
      <c r="BL60" s="456">
        <v>242.8578</v>
      </c>
      <c r="BM60" s="456">
        <v>233.83189999999999</v>
      </c>
      <c r="BN60" s="456">
        <v>230.17019999999999</v>
      </c>
      <c r="BO60" s="456">
        <v>226.86189999999999</v>
      </c>
      <c r="BP60" s="456">
        <v>226.66720000000001</v>
      </c>
      <c r="BQ60" s="456">
        <v>224.59970000000001</v>
      </c>
      <c r="BR60" s="456">
        <v>219.3683</v>
      </c>
      <c r="BS60" s="456">
        <v>219.1515</v>
      </c>
      <c r="BT60" s="456">
        <v>213.38849999999999</v>
      </c>
      <c r="BU60" s="456">
        <v>219.69579999999999</v>
      </c>
      <c r="BV60" s="456">
        <v>231.7346</v>
      </c>
    </row>
    <row r="61" spans="1:74" ht="11.1" customHeight="1" x14ac:dyDescent="0.2">
      <c r="A61" s="270" t="s">
        <v>248</v>
      </c>
      <c r="B61" s="545" t="s">
        <v>1105</v>
      </c>
      <c r="C61" s="468">
        <v>38.582630000000002</v>
      </c>
      <c r="D61" s="468">
        <v>39.857602999999997</v>
      </c>
      <c r="E61" s="468">
        <v>35.606813000000002</v>
      </c>
      <c r="F61" s="468">
        <v>37.708813999999997</v>
      </c>
      <c r="G61" s="468">
        <v>41.341512000000002</v>
      </c>
      <c r="H61" s="468">
        <v>39.375874000000003</v>
      </c>
      <c r="I61" s="468">
        <v>41.230307000000003</v>
      </c>
      <c r="J61" s="468">
        <v>38.408996000000002</v>
      </c>
      <c r="K61" s="468">
        <v>36.520041999999997</v>
      </c>
      <c r="L61" s="468">
        <v>36.459811999999999</v>
      </c>
      <c r="M61" s="468">
        <v>37.811636</v>
      </c>
      <c r="N61" s="468">
        <v>35.038728999999996</v>
      </c>
      <c r="O61" s="468">
        <v>35.568530000000003</v>
      </c>
      <c r="P61" s="468">
        <v>37.254086000000001</v>
      </c>
      <c r="Q61" s="468">
        <v>37.772772000000003</v>
      </c>
      <c r="R61" s="468">
        <v>40.968086</v>
      </c>
      <c r="S61" s="468">
        <v>42.351891999999999</v>
      </c>
      <c r="T61" s="468">
        <v>42.415795000000003</v>
      </c>
      <c r="U61" s="468">
        <v>42.581170999999998</v>
      </c>
      <c r="V61" s="468">
        <v>42.612389999999998</v>
      </c>
      <c r="W61" s="468">
        <v>43.462268999999999</v>
      </c>
      <c r="X61" s="468">
        <v>39.437100999999998</v>
      </c>
      <c r="Y61" s="468">
        <v>38.730170999999999</v>
      </c>
      <c r="Z61" s="468">
        <v>39.776125</v>
      </c>
      <c r="AA61" s="468">
        <v>41.317742000000003</v>
      </c>
      <c r="AB61" s="468">
        <v>39.641218000000002</v>
      </c>
      <c r="AC61" s="468">
        <v>41.871274999999997</v>
      </c>
      <c r="AD61" s="468">
        <v>41.554355999999999</v>
      </c>
      <c r="AE61" s="468">
        <v>43.026643</v>
      </c>
      <c r="AF61" s="468">
        <v>44.541206000000003</v>
      </c>
      <c r="AG61" s="468">
        <v>45.605637999999999</v>
      </c>
      <c r="AH61" s="468">
        <v>46.089159000000002</v>
      </c>
      <c r="AI61" s="468">
        <v>45.384037999999997</v>
      </c>
      <c r="AJ61" s="468">
        <v>43.642904000000001</v>
      </c>
      <c r="AK61" s="468">
        <v>43.591135999999999</v>
      </c>
      <c r="AL61" s="468">
        <v>43.710596000000002</v>
      </c>
      <c r="AM61" s="468">
        <v>43.405684999999998</v>
      </c>
      <c r="AN61" s="468">
        <v>44.179327999999998</v>
      </c>
      <c r="AO61" s="468">
        <v>41.725836999999999</v>
      </c>
      <c r="AP61" s="468">
        <v>41.761969000000001</v>
      </c>
      <c r="AQ61" s="468">
        <v>45.054830000000003</v>
      </c>
      <c r="AR61" s="468">
        <v>44.422803000000002</v>
      </c>
      <c r="AS61" s="468">
        <v>44.26972</v>
      </c>
      <c r="AT61" s="468">
        <v>43.725661000000002</v>
      </c>
      <c r="AU61" s="468">
        <v>44.140624000000003</v>
      </c>
      <c r="AV61" s="468">
        <v>41.680509000000001</v>
      </c>
      <c r="AW61" s="468">
        <v>45.736134999999997</v>
      </c>
      <c r="AX61" s="468">
        <v>44.391750999999999</v>
      </c>
      <c r="AY61" s="468">
        <v>43.566063999999997</v>
      </c>
      <c r="AZ61" s="913">
        <v>41.848571429000003</v>
      </c>
      <c r="BA61" s="913">
        <v>43.772380239999997</v>
      </c>
      <c r="BB61" s="456">
        <v>43.90654</v>
      </c>
      <c r="BC61" s="456">
        <v>43.802950000000003</v>
      </c>
      <c r="BD61" s="456">
        <v>44.428310000000003</v>
      </c>
      <c r="BE61" s="456">
        <v>45.34111</v>
      </c>
      <c r="BF61" s="456">
        <v>45.921059999999997</v>
      </c>
      <c r="BG61" s="456">
        <v>46.236339999999998</v>
      </c>
      <c r="BH61" s="456">
        <v>44.46669</v>
      </c>
      <c r="BI61" s="456">
        <v>44.136040000000001</v>
      </c>
      <c r="BJ61" s="456">
        <v>43.350940000000001</v>
      </c>
      <c r="BK61" s="456">
        <v>44.196539999999999</v>
      </c>
      <c r="BL61" s="456">
        <v>44.570549999999997</v>
      </c>
      <c r="BM61" s="456">
        <v>43.83502</v>
      </c>
      <c r="BN61" s="456">
        <v>44.183430000000001</v>
      </c>
      <c r="BO61" s="456">
        <v>45.868000000000002</v>
      </c>
      <c r="BP61" s="456">
        <v>45.639040000000001</v>
      </c>
      <c r="BQ61" s="456">
        <v>45.462470000000003</v>
      </c>
      <c r="BR61" s="456">
        <v>45.11018</v>
      </c>
      <c r="BS61" s="456">
        <v>45.528559999999999</v>
      </c>
      <c r="BT61" s="456">
        <v>44.145020000000002</v>
      </c>
      <c r="BU61" s="456">
        <v>44.076599999999999</v>
      </c>
      <c r="BV61" s="456">
        <v>43.423319999999997</v>
      </c>
    </row>
    <row r="62" spans="1:74" ht="11.1" customHeight="1" x14ac:dyDescent="0.2">
      <c r="A62" s="270" t="s">
        <v>213</v>
      </c>
      <c r="B62" s="545" t="s">
        <v>1106</v>
      </c>
      <c r="C62" s="468">
        <v>125.281997</v>
      </c>
      <c r="D62" s="468">
        <v>120.609776</v>
      </c>
      <c r="E62" s="468">
        <v>114.65761500000001</v>
      </c>
      <c r="F62" s="468">
        <v>106.291242</v>
      </c>
      <c r="G62" s="468">
        <v>109.712137</v>
      </c>
      <c r="H62" s="468">
        <v>111.329024</v>
      </c>
      <c r="I62" s="468">
        <v>112.59147400000001</v>
      </c>
      <c r="J62" s="468">
        <v>113.121844</v>
      </c>
      <c r="K62" s="468">
        <v>110.53083700000001</v>
      </c>
      <c r="L62" s="468">
        <v>110.49194900000001</v>
      </c>
      <c r="M62" s="468">
        <v>120.60104200000001</v>
      </c>
      <c r="N62" s="468">
        <v>118.89921</v>
      </c>
      <c r="O62" s="468">
        <v>122.69627</v>
      </c>
      <c r="P62" s="468">
        <v>124.661743</v>
      </c>
      <c r="Q62" s="468">
        <v>111.693021</v>
      </c>
      <c r="R62" s="468">
        <v>111.71016400000001</v>
      </c>
      <c r="S62" s="468">
        <v>112.76200900000001</v>
      </c>
      <c r="T62" s="468">
        <v>111.99350800000001</v>
      </c>
      <c r="U62" s="468">
        <v>119.786492</v>
      </c>
      <c r="V62" s="468">
        <v>116.450351</v>
      </c>
      <c r="W62" s="468">
        <v>118.841938</v>
      </c>
      <c r="X62" s="468">
        <v>109.617171</v>
      </c>
      <c r="Y62" s="468">
        <v>113.160725</v>
      </c>
      <c r="Z62" s="468">
        <v>130.48589899999999</v>
      </c>
      <c r="AA62" s="468">
        <v>128.940808</v>
      </c>
      <c r="AB62" s="468">
        <v>117.92239600000001</v>
      </c>
      <c r="AC62" s="468">
        <v>121.54455</v>
      </c>
      <c r="AD62" s="468">
        <v>118.118452</v>
      </c>
      <c r="AE62" s="468">
        <v>121.933621</v>
      </c>
      <c r="AF62" s="468">
        <v>123.628377</v>
      </c>
      <c r="AG62" s="468">
        <v>129.87731600000001</v>
      </c>
      <c r="AH62" s="468">
        <v>126.210285</v>
      </c>
      <c r="AI62" s="468">
        <v>124.645759</v>
      </c>
      <c r="AJ62" s="468">
        <v>117.206614</v>
      </c>
      <c r="AK62" s="468">
        <v>125.21517299999999</v>
      </c>
      <c r="AL62" s="468">
        <v>130.42120399999999</v>
      </c>
      <c r="AM62" s="468">
        <v>119.93326</v>
      </c>
      <c r="AN62" s="468">
        <v>119.388324</v>
      </c>
      <c r="AO62" s="468">
        <v>116.82599999999999</v>
      </c>
      <c r="AP62" s="468">
        <v>110.512704</v>
      </c>
      <c r="AQ62" s="468">
        <v>112.303951</v>
      </c>
      <c r="AR62" s="468">
        <v>108.42900400000001</v>
      </c>
      <c r="AS62" s="468">
        <v>112.565973</v>
      </c>
      <c r="AT62" s="468">
        <v>122.750837</v>
      </c>
      <c r="AU62" s="468">
        <v>125.235625</v>
      </c>
      <c r="AV62" s="468">
        <v>112.212013</v>
      </c>
      <c r="AW62" s="468">
        <v>120.582696</v>
      </c>
      <c r="AX62" s="468">
        <v>128.23035899999999</v>
      </c>
      <c r="AY62" s="468">
        <v>127.181793</v>
      </c>
      <c r="AZ62" s="913">
        <v>120.39457143</v>
      </c>
      <c r="BA62" s="913">
        <v>117.34144306</v>
      </c>
      <c r="BB62" s="456">
        <v>114.9406</v>
      </c>
      <c r="BC62" s="456">
        <v>116.785</v>
      </c>
      <c r="BD62" s="456">
        <v>115.83069999999999</v>
      </c>
      <c r="BE62" s="456">
        <v>120.6671</v>
      </c>
      <c r="BF62" s="456">
        <v>121.3259</v>
      </c>
      <c r="BG62" s="456">
        <v>117.7651</v>
      </c>
      <c r="BH62" s="456">
        <v>109.0433</v>
      </c>
      <c r="BI62" s="456">
        <v>114.2988</v>
      </c>
      <c r="BJ62" s="456">
        <v>120.90349999999999</v>
      </c>
      <c r="BK62" s="456">
        <v>124.41330000000001</v>
      </c>
      <c r="BL62" s="456">
        <v>117.2217</v>
      </c>
      <c r="BM62" s="456">
        <v>114.71</v>
      </c>
      <c r="BN62" s="456">
        <v>109.21899999999999</v>
      </c>
      <c r="BO62" s="456">
        <v>113.24299999999999</v>
      </c>
      <c r="BP62" s="456">
        <v>112.5887</v>
      </c>
      <c r="BQ62" s="456">
        <v>117.7236</v>
      </c>
      <c r="BR62" s="456">
        <v>118.1219</v>
      </c>
      <c r="BS62" s="456">
        <v>114.0312</v>
      </c>
      <c r="BT62" s="456">
        <v>106.38379999999999</v>
      </c>
      <c r="BU62" s="456">
        <v>111.9453</v>
      </c>
      <c r="BV62" s="456">
        <v>119.0622</v>
      </c>
    </row>
    <row r="63" spans="1:74" ht="11.1" customHeight="1" x14ac:dyDescent="0.2">
      <c r="A63" s="270" t="s">
        <v>249</v>
      </c>
      <c r="B63" s="545" t="s">
        <v>1107</v>
      </c>
      <c r="C63" s="468">
        <v>27.07</v>
      </c>
      <c r="D63" s="468">
        <v>28.038</v>
      </c>
      <c r="E63" s="468">
        <v>28.094999999999999</v>
      </c>
      <c r="F63" s="468">
        <v>29.492999999999999</v>
      </c>
      <c r="G63" s="468">
        <v>29.484999999999999</v>
      </c>
      <c r="H63" s="468">
        <v>29.251000000000001</v>
      </c>
      <c r="I63" s="468">
        <v>29.196000000000002</v>
      </c>
      <c r="J63" s="468">
        <v>28.606999999999999</v>
      </c>
      <c r="K63" s="468">
        <v>27.390999999999998</v>
      </c>
      <c r="L63" s="468">
        <v>30.023</v>
      </c>
      <c r="M63" s="468">
        <v>29.364999999999998</v>
      </c>
      <c r="N63" s="468">
        <v>30.739000000000001</v>
      </c>
      <c r="O63" s="468">
        <v>32.103999999999999</v>
      </c>
      <c r="P63" s="468">
        <v>31.321000000000002</v>
      </c>
      <c r="Q63" s="468">
        <v>29.559000000000001</v>
      </c>
      <c r="R63" s="468">
        <v>32.341999999999999</v>
      </c>
      <c r="S63" s="468">
        <v>33.143999999999998</v>
      </c>
      <c r="T63" s="468">
        <v>30.472999999999999</v>
      </c>
      <c r="U63" s="468">
        <v>28.509</v>
      </c>
      <c r="V63" s="468">
        <v>25.972000000000001</v>
      </c>
      <c r="W63" s="468">
        <v>27.774999999999999</v>
      </c>
      <c r="X63" s="468">
        <v>27.588000000000001</v>
      </c>
      <c r="Y63" s="468">
        <v>25.844000000000001</v>
      </c>
      <c r="Z63" s="468">
        <v>24.094000000000001</v>
      </c>
      <c r="AA63" s="468">
        <v>26.939</v>
      </c>
      <c r="AB63" s="468">
        <v>28.901</v>
      </c>
      <c r="AC63" s="468">
        <v>29.875</v>
      </c>
      <c r="AD63" s="468">
        <v>27.853000000000002</v>
      </c>
      <c r="AE63" s="468">
        <v>29.042999999999999</v>
      </c>
      <c r="AF63" s="468">
        <v>27.314</v>
      </c>
      <c r="AG63" s="468">
        <v>25.893999999999998</v>
      </c>
      <c r="AH63" s="468">
        <v>25.021000000000001</v>
      </c>
      <c r="AI63" s="468">
        <v>23.95</v>
      </c>
      <c r="AJ63" s="468">
        <v>23.771000000000001</v>
      </c>
      <c r="AK63" s="468">
        <v>22.359000000000002</v>
      </c>
      <c r="AL63" s="468">
        <v>22.741</v>
      </c>
      <c r="AM63" s="468">
        <v>23.739000000000001</v>
      </c>
      <c r="AN63" s="468">
        <v>24.625</v>
      </c>
      <c r="AO63" s="468">
        <v>24.803000000000001</v>
      </c>
      <c r="AP63" s="468">
        <v>24.550999999999998</v>
      </c>
      <c r="AQ63" s="468">
        <v>23.998000000000001</v>
      </c>
      <c r="AR63" s="468">
        <v>22.661999999999999</v>
      </c>
      <c r="AS63" s="468">
        <v>19.972000000000001</v>
      </c>
      <c r="AT63" s="468">
        <v>21.231000000000002</v>
      </c>
      <c r="AU63" s="468">
        <v>20.587</v>
      </c>
      <c r="AV63" s="468">
        <v>21.754999999999999</v>
      </c>
      <c r="AW63" s="468">
        <v>22.324999999999999</v>
      </c>
      <c r="AX63" s="468">
        <v>22.097000000000001</v>
      </c>
      <c r="AY63" s="468">
        <v>23.210999999999999</v>
      </c>
      <c r="AZ63" s="913">
        <v>24.569857143</v>
      </c>
      <c r="BA63" s="913">
        <v>24.476271219000001</v>
      </c>
      <c r="BB63" s="456">
        <v>24.399419999999999</v>
      </c>
      <c r="BC63" s="456">
        <v>25.26773</v>
      </c>
      <c r="BD63" s="456">
        <v>24.67361</v>
      </c>
      <c r="BE63" s="456">
        <v>23.466339999999999</v>
      </c>
      <c r="BF63" s="456">
        <v>22.968520000000002</v>
      </c>
      <c r="BG63" s="456">
        <v>22.652889999999999</v>
      </c>
      <c r="BH63" s="456">
        <v>23.12086</v>
      </c>
      <c r="BI63" s="456">
        <v>23.391069999999999</v>
      </c>
      <c r="BJ63" s="456">
        <v>22.62782</v>
      </c>
      <c r="BK63" s="456">
        <v>23.598220000000001</v>
      </c>
      <c r="BL63" s="456">
        <v>24.0154</v>
      </c>
      <c r="BM63" s="456">
        <v>24.36234</v>
      </c>
      <c r="BN63" s="456">
        <v>24.135000000000002</v>
      </c>
      <c r="BO63" s="456">
        <v>24.977620000000002</v>
      </c>
      <c r="BP63" s="456">
        <v>24.346119999999999</v>
      </c>
      <c r="BQ63" s="456">
        <v>23.141480000000001</v>
      </c>
      <c r="BR63" s="456">
        <v>22.624939999999999</v>
      </c>
      <c r="BS63" s="456">
        <v>22.304359999999999</v>
      </c>
      <c r="BT63" s="456">
        <v>22.766929999999999</v>
      </c>
      <c r="BU63" s="456">
        <v>22.993559999999999</v>
      </c>
      <c r="BV63" s="456">
        <v>22.165489999999998</v>
      </c>
    </row>
    <row r="64" spans="1:74" ht="11.1" customHeight="1" x14ac:dyDescent="0.2">
      <c r="A64" s="270" t="s">
        <v>440</v>
      </c>
      <c r="B64" s="545" t="s">
        <v>1108</v>
      </c>
      <c r="C64" s="468">
        <v>56.591000000000001</v>
      </c>
      <c r="D64" s="468">
        <v>57.871000000000002</v>
      </c>
      <c r="E64" s="468">
        <v>58.593000000000004</v>
      </c>
      <c r="F64" s="468">
        <v>58.491999999999997</v>
      </c>
      <c r="G64" s="468">
        <v>58.387999999999998</v>
      </c>
      <c r="H64" s="468">
        <v>56.308999999999997</v>
      </c>
      <c r="I64" s="468">
        <v>56.131</v>
      </c>
      <c r="J64" s="468">
        <v>50.814999999999998</v>
      </c>
      <c r="K64" s="468">
        <v>49.325000000000003</v>
      </c>
      <c r="L64" s="468">
        <v>48.21</v>
      </c>
      <c r="M64" s="468">
        <v>50.536000000000001</v>
      </c>
      <c r="N64" s="468">
        <v>54.320999999999998</v>
      </c>
      <c r="O64" s="468">
        <v>57.667000000000002</v>
      </c>
      <c r="P64" s="468">
        <v>60.906999999999996</v>
      </c>
      <c r="Q64" s="468">
        <v>63.22</v>
      </c>
      <c r="R64" s="468">
        <v>63.847000000000001</v>
      </c>
      <c r="S64" s="468">
        <v>61.447000000000003</v>
      </c>
      <c r="T64" s="468">
        <v>58.241999999999997</v>
      </c>
      <c r="U64" s="468">
        <v>57.061999999999998</v>
      </c>
      <c r="V64" s="468">
        <v>53.899000000000001</v>
      </c>
      <c r="W64" s="468">
        <v>50.634</v>
      </c>
      <c r="X64" s="468">
        <v>47.968000000000004</v>
      </c>
      <c r="Y64" s="468">
        <v>47.622</v>
      </c>
      <c r="Z64" s="468">
        <v>49.261000000000003</v>
      </c>
      <c r="AA64" s="468">
        <v>52.652999999999999</v>
      </c>
      <c r="AB64" s="468">
        <v>54.781999999999996</v>
      </c>
      <c r="AC64" s="468">
        <v>57.203000000000003</v>
      </c>
      <c r="AD64" s="468">
        <v>57.063000000000002</v>
      </c>
      <c r="AE64" s="468">
        <v>57.223999999999997</v>
      </c>
      <c r="AF64" s="468">
        <v>55.079000000000001</v>
      </c>
      <c r="AG64" s="468">
        <v>52.709000000000003</v>
      </c>
      <c r="AH64" s="468">
        <v>49.119</v>
      </c>
      <c r="AI64" s="468">
        <v>48.314999999999998</v>
      </c>
      <c r="AJ64" s="468">
        <v>43.853000000000002</v>
      </c>
      <c r="AK64" s="468">
        <v>45.478999999999999</v>
      </c>
      <c r="AL64" s="468">
        <v>50.430999999999997</v>
      </c>
      <c r="AM64" s="468">
        <v>53.926000000000002</v>
      </c>
      <c r="AN64" s="468">
        <v>55.764000000000003</v>
      </c>
      <c r="AO64" s="468">
        <v>57.619</v>
      </c>
      <c r="AP64" s="468">
        <v>56.374000000000002</v>
      </c>
      <c r="AQ64" s="468">
        <v>54.978999999999999</v>
      </c>
      <c r="AR64" s="468">
        <v>53.018000000000001</v>
      </c>
      <c r="AS64" s="468">
        <v>50.314</v>
      </c>
      <c r="AT64" s="468">
        <v>47.902999999999999</v>
      </c>
      <c r="AU64" s="468">
        <v>45.981999999999999</v>
      </c>
      <c r="AV64" s="468">
        <v>41.588000000000001</v>
      </c>
      <c r="AW64" s="468">
        <v>44.878</v>
      </c>
      <c r="AX64" s="468">
        <v>49.134999999999998</v>
      </c>
      <c r="AY64" s="468">
        <v>52.658000000000001</v>
      </c>
      <c r="AZ64" s="913">
        <v>54.710749999999997</v>
      </c>
      <c r="BA64" s="913">
        <v>56.975140000000003</v>
      </c>
      <c r="BB64" s="456">
        <v>58.349179999999997</v>
      </c>
      <c r="BC64" s="456">
        <v>58.471179999999997</v>
      </c>
      <c r="BD64" s="456">
        <v>56.184869999999997</v>
      </c>
      <c r="BE64" s="456">
        <v>53.913879999999999</v>
      </c>
      <c r="BF64" s="456">
        <v>50.407739999999997</v>
      </c>
      <c r="BG64" s="456">
        <v>48.018470000000001</v>
      </c>
      <c r="BH64" s="456">
        <v>45.32694</v>
      </c>
      <c r="BI64" s="456">
        <v>47.146180000000001</v>
      </c>
      <c r="BJ64" s="456">
        <v>50.476970000000001</v>
      </c>
      <c r="BK64" s="456">
        <v>55.251579999999997</v>
      </c>
      <c r="BL64" s="456">
        <v>58.046469999999999</v>
      </c>
      <c r="BM64" s="456">
        <v>60.092239999999997</v>
      </c>
      <c r="BN64" s="456">
        <v>61.279670000000003</v>
      </c>
      <c r="BO64" s="456">
        <v>61.244509999999998</v>
      </c>
      <c r="BP64" s="456">
        <v>58.812350000000002</v>
      </c>
      <c r="BQ64" s="456">
        <v>56.400480000000002</v>
      </c>
      <c r="BR64" s="456">
        <v>52.73321</v>
      </c>
      <c r="BS64" s="456">
        <v>50.215330000000002</v>
      </c>
      <c r="BT64" s="456">
        <v>47.390079999999998</v>
      </c>
      <c r="BU64" s="456">
        <v>49.061810000000001</v>
      </c>
      <c r="BV64" s="456">
        <v>52.246180000000003</v>
      </c>
    </row>
    <row r="65" spans="1:74" ht="11.1"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913"/>
      <c r="BA65" s="913"/>
      <c r="BB65" s="456"/>
      <c r="BC65" s="456"/>
      <c r="BD65" s="456"/>
      <c r="BE65" s="456"/>
      <c r="BF65" s="456"/>
      <c r="BG65" s="456"/>
      <c r="BH65" s="456"/>
      <c r="BI65" s="456"/>
      <c r="BJ65" s="456"/>
      <c r="BK65" s="456"/>
      <c r="BL65" s="456"/>
      <c r="BM65" s="456"/>
      <c r="BN65" s="456"/>
      <c r="BO65" s="456"/>
      <c r="BP65" s="456"/>
      <c r="BQ65" s="456"/>
      <c r="BR65" s="456"/>
      <c r="BS65" s="456"/>
      <c r="BT65" s="456"/>
      <c r="BU65" s="456"/>
      <c r="BV65" s="456"/>
    </row>
    <row r="66" spans="1:74" s="273" customFormat="1" ht="11.1" customHeight="1" x14ac:dyDescent="0.2">
      <c r="A66" s="548" t="s">
        <v>251</v>
      </c>
      <c r="B66" s="555" t="s">
        <v>1118</v>
      </c>
      <c r="C66" s="300">
        <v>588.31700000000001</v>
      </c>
      <c r="D66" s="300">
        <v>578.87199999999996</v>
      </c>
      <c r="E66" s="300">
        <v>566.06100000000004</v>
      </c>
      <c r="F66" s="300">
        <v>547.86599999999999</v>
      </c>
      <c r="G66" s="300">
        <v>523.10900000000004</v>
      </c>
      <c r="H66" s="300">
        <v>493.32400000000001</v>
      </c>
      <c r="I66" s="300">
        <v>468.00599999999997</v>
      </c>
      <c r="J66" s="300">
        <v>445.05700000000002</v>
      </c>
      <c r="K66" s="300">
        <v>416.39299999999997</v>
      </c>
      <c r="L66" s="300">
        <v>398.56900000000002</v>
      </c>
      <c r="M66" s="300">
        <v>388.41899999999998</v>
      </c>
      <c r="N66" s="300">
        <v>372.03</v>
      </c>
      <c r="O66" s="300">
        <v>371.57900000000001</v>
      </c>
      <c r="P66" s="300">
        <v>371.57900000000001</v>
      </c>
      <c r="Q66" s="300">
        <v>371.17500000000001</v>
      </c>
      <c r="R66" s="300">
        <v>363.72300000000001</v>
      </c>
      <c r="S66" s="300">
        <v>354.36599999999999</v>
      </c>
      <c r="T66" s="300">
        <v>347.15800000000002</v>
      </c>
      <c r="U66" s="300">
        <v>347.45400000000001</v>
      </c>
      <c r="V66" s="300">
        <v>350.33</v>
      </c>
      <c r="W66" s="300">
        <v>351.274</v>
      </c>
      <c r="X66" s="300">
        <v>351.274</v>
      </c>
      <c r="Y66" s="300">
        <v>351.911</v>
      </c>
      <c r="Z66" s="300">
        <v>354.68400000000003</v>
      </c>
      <c r="AA66" s="300">
        <v>358.01299999999998</v>
      </c>
      <c r="AB66" s="300">
        <v>360.95800000000003</v>
      </c>
      <c r="AC66" s="300">
        <v>363.93400000000003</v>
      </c>
      <c r="AD66" s="300">
        <v>366.91699999999997</v>
      </c>
      <c r="AE66" s="300">
        <v>370.16699999999997</v>
      </c>
      <c r="AF66" s="300">
        <v>373.072</v>
      </c>
      <c r="AG66" s="300">
        <v>375.43299999999999</v>
      </c>
      <c r="AH66" s="300">
        <v>379.65600000000001</v>
      </c>
      <c r="AI66" s="300">
        <v>382.93</v>
      </c>
      <c r="AJ66" s="300">
        <v>387.21800000000002</v>
      </c>
      <c r="AK66" s="300">
        <v>391.8</v>
      </c>
      <c r="AL66" s="300">
        <v>393.56799999999998</v>
      </c>
      <c r="AM66" s="300">
        <v>395.06400000000002</v>
      </c>
      <c r="AN66" s="300">
        <v>395.31299999999999</v>
      </c>
      <c r="AO66" s="300">
        <v>396.71</v>
      </c>
      <c r="AP66" s="300">
        <v>399.12099999999998</v>
      </c>
      <c r="AQ66" s="300">
        <v>402.05900000000003</v>
      </c>
      <c r="AR66" s="300">
        <v>403.00299999999999</v>
      </c>
      <c r="AS66" s="300">
        <v>402.976</v>
      </c>
      <c r="AT66" s="300">
        <v>404.94099999999997</v>
      </c>
      <c r="AU66" s="300">
        <v>406.983</v>
      </c>
      <c r="AV66" s="300">
        <v>409.59399999999999</v>
      </c>
      <c r="AW66" s="300">
        <v>411.92200000000003</v>
      </c>
      <c r="AX66" s="300">
        <v>413.464</v>
      </c>
      <c r="AY66" s="300">
        <v>415.21199999999999</v>
      </c>
      <c r="AZ66" s="914">
        <v>415.44128570999999</v>
      </c>
      <c r="BA66" s="914">
        <v>415.06399293999999</v>
      </c>
      <c r="BB66" s="461">
        <v>391.06400000000002</v>
      </c>
      <c r="BC66" s="461">
        <v>360.06400000000002</v>
      </c>
      <c r="BD66" s="461">
        <v>330.06400000000002</v>
      </c>
      <c r="BE66" s="461">
        <v>299.06400000000002</v>
      </c>
      <c r="BF66" s="461">
        <v>268.06400000000002</v>
      </c>
      <c r="BG66" s="461">
        <v>243.06399999999999</v>
      </c>
      <c r="BH66" s="461">
        <v>243.06399999999999</v>
      </c>
      <c r="BI66" s="461">
        <v>243.06399999999999</v>
      </c>
      <c r="BJ66" s="461">
        <v>243.06399999999999</v>
      </c>
      <c r="BK66" s="461">
        <v>243.06399999999999</v>
      </c>
      <c r="BL66" s="461">
        <v>243.06399999999999</v>
      </c>
      <c r="BM66" s="461">
        <v>243.06399999999999</v>
      </c>
      <c r="BN66" s="461">
        <v>243.06399999999999</v>
      </c>
      <c r="BO66" s="461">
        <v>243.06399999999999</v>
      </c>
      <c r="BP66" s="461">
        <v>243.06399999999999</v>
      </c>
      <c r="BQ66" s="461">
        <v>260.26400000000001</v>
      </c>
      <c r="BR66" s="461">
        <v>277.464</v>
      </c>
      <c r="BS66" s="461">
        <v>294.66399999999999</v>
      </c>
      <c r="BT66" s="461">
        <v>311.86399999999998</v>
      </c>
      <c r="BU66" s="461">
        <v>329.06400000000002</v>
      </c>
      <c r="BV66" s="461">
        <v>346.26400000000001</v>
      </c>
    </row>
    <row r="67" spans="1:74" s="164" customFormat="1" ht="12" customHeight="1" x14ac:dyDescent="0.2">
      <c r="A67" s="163"/>
      <c r="B67" s="785" t="s">
        <v>1064</v>
      </c>
      <c r="C67" s="783"/>
      <c r="D67" s="783"/>
      <c r="E67" s="783"/>
      <c r="F67" s="783"/>
      <c r="G67" s="783"/>
      <c r="H67" s="783"/>
      <c r="I67" s="783"/>
      <c r="J67" s="783"/>
      <c r="K67" s="783"/>
      <c r="L67" s="783"/>
      <c r="M67" s="783"/>
      <c r="N67" s="783"/>
      <c r="O67" s="783"/>
      <c r="P67" s="783"/>
      <c r="Q67" s="761"/>
      <c r="R67" s="303"/>
      <c r="AY67" s="643"/>
      <c r="AZ67" s="643"/>
      <c r="BA67" s="643"/>
      <c r="BB67" s="643"/>
      <c r="BC67" s="643"/>
      <c r="BD67" s="643"/>
      <c r="BE67" s="643"/>
      <c r="BF67" s="643"/>
      <c r="BG67" s="643"/>
      <c r="BH67" s="643"/>
      <c r="BI67" s="643"/>
      <c r="BJ67" s="218"/>
    </row>
    <row r="68" spans="1:74" s="164" customFormat="1" x14ac:dyDescent="0.2">
      <c r="A68" s="163"/>
      <c r="B68" s="1039" t="s">
        <v>1547</v>
      </c>
      <c r="C68" s="1039"/>
      <c r="D68" s="1039"/>
      <c r="E68" s="1039"/>
      <c r="F68" s="1039"/>
      <c r="G68" s="1039"/>
      <c r="H68" s="1039"/>
      <c r="I68" s="1039"/>
      <c r="J68" s="1039"/>
      <c r="K68" s="1039"/>
      <c r="L68" s="1039"/>
      <c r="M68" s="1039"/>
      <c r="N68" s="1039"/>
      <c r="O68" s="1039"/>
      <c r="P68" s="1039"/>
      <c r="Q68" s="1039"/>
      <c r="R68" s="303"/>
      <c r="AY68" s="643"/>
      <c r="AZ68" s="643"/>
      <c r="BA68" s="643"/>
      <c r="BB68" s="643"/>
      <c r="BC68" s="643"/>
      <c r="BD68" s="643"/>
      <c r="BE68" s="643"/>
      <c r="BF68" s="643"/>
      <c r="BG68" s="643"/>
      <c r="BH68" s="643"/>
      <c r="BI68" s="643"/>
      <c r="BJ68" s="218"/>
    </row>
    <row r="69" spans="1:74" s="164" customFormat="1" ht="12" customHeight="1" x14ac:dyDescent="0.2">
      <c r="A69" s="163"/>
      <c r="B69" s="1041" t="s">
        <v>1065</v>
      </c>
      <c r="C69" s="1041"/>
      <c r="D69" s="1041"/>
      <c r="E69" s="1041"/>
      <c r="F69" s="1041"/>
      <c r="G69" s="1041"/>
      <c r="H69" s="1041"/>
      <c r="I69" s="1041"/>
      <c r="J69" s="1041"/>
      <c r="K69" s="1041"/>
      <c r="L69" s="1041"/>
      <c r="M69" s="1041"/>
      <c r="N69" s="1041"/>
      <c r="O69" s="1041"/>
      <c r="P69" s="1041"/>
      <c r="Q69" s="1041"/>
      <c r="R69" s="303"/>
      <c r="AY69" s="643"/>
      <c r="AZ69" s="643"/>
      <c r="BA69" s="643"/>
      <c r="BB69" s="643"/>
      <c r="BC69" s="643"/>
      <c r="BD69" s="643"/>
      <c r="BE69" s="643"/>
      <c r="BF69" s="643"/>
      <c r="BG69" s="643"/>
      <c r="BH69" s="643"/>
      <c r="BI69" s="643"/>
      <c r="BJ69" s="218"/>
    </row>
    <row r="70" spans="1:74" s="164" customFormat="1" ht="12" customHeight="1" x14ac:dyDescent="0.2">
      <c r="A70" s="163"/>
      <c r="B70" s="785" t="s">
        <v>1066</v>
      </c>
      <c r="C70" s="783"/>
      <c r="D70" s="783"/>
      <c r="E70" s="783"/>
      <c r="F70" s="783"/>
      <c r="G70" s="783"/>
      <c r="H70" s="783"/>
      <c r="I70" s="783"/>
      <c r="J70" s="783"/>
      <c r="K70" s="783"/>
      <c r="L70" s="783"/>
      <c r="M70" s="783"/>
      <c r="N70" s="783"/>
      <c r="O70" s="783"/>
      <c r="P70" s="783"/>
      <c r="Q70" s="761"/>
      <c r="R70" s="303"/>
      <c r="AY70" s="643"/>
      <c r="AZ70" s="643"/>
      <c r="BA70" s="643"/>
      <c r="BB70" s="643"/>
      <c r="BC70" s="643"/>
      <c r="BD70" s="643"/>
      <c r="BE70" s="643"/>
      <c r="BF70" s="643"/>
      <c r="BG70" s="643"/>
      <c r="BH70" s="643"/>
      <c r="BI70" s="643"/>
      <c r="BJ70" s="218"/>
    </row>
    <row r="71" spans="1:74" s="164" customFormat="1" x14ac:dyDescent="0.2">
      <c r="A71" s="163"/>
      <c r="B71" s="787" t="s">
        <v>1067</v>
      </c>
      <c r="C71" s="787"/>
      <c r="D71" s="787"/>
      <c r="E71" s="787"/>
      <c r="F71" s="787"/>
      <c r="G71" s="787"/>
      <c r="H71" s="787"/>
      <c r="I71" s="787"/>
      <c r="J71" s="787"/>
      <c r="K71" s="787"/>
      <c r="L71" s="787"/>
      <c r="M71" s="787"/>
      <c r="N71" s="787"/>
      <c r="O71" s="787"/>
      <c r="P71" s="787"/>
      <c r="Q71" s="787"/>
      <c r="R71" s="303"/>
      <c r="AY71" s="643"/>
      <c r="AZ71" s="643"/>
      <c r="BA71" s="643"/>
      <c r="BB71" s="643"/>
      <c r="BC71" s="643"/>
      <c r="BD71" s="643"/>
      <c r="BE71" s="643"/>
      <c r="BF71" s="643"/>
      <c r="BG71" s="643"/>
      <c r="BH71" s="643"/>
      <c r="BI71" s="643"/>
      <c r="BJ71" s="218"/>
    </row>
    <row r="72" spans="1:74" s="164" customFormat="1" ht="12" customHeight="1" x14ac:dyDescent="0.2">
      <c r="A72" s="163"/>
      <c r="B72" s="1041" t="s">
        <v>1068</v>
      </c>
      <c r="C72" s="1041"/>
      <c r="D72" s="1041"/>
      <c r="E72" s="1041"/>
      <c r="F72" s="1041"/>
      <c r="G72" s="1041"/>
      <c r="H72" s="1041"/>
      <c r="I72" s="1041"/>
      <c r="J72" s="1041"/>
      <c r="K72" s="1041"/>
      <c r="L72" s="1041"/>
      <c r="M72" s="1041"/>
      <c r="N72" s="1041"/>
      <c r="O72" s="1041"/>
      <c r="P72" s="1041"/>
      <c r="Q72" s="1041"/>
      <c r="R72" s="303"/>
      <c r="AY72" s="643"/>
      <c r="AZ72" s="643"/>
      <c r="BA72" s="643"/>
      <c r="BB72" s="643"/>
      <c r="BC72" s="643"/>
      <c r="BD72" s="643"/>
      <c r="BE72" s="643"/>
      <c r="BF72" s="643"/>
      <c r="BG72" s="643"/>
      <c r="BH72" s="643"/>
      <c r="BI72" s="643"/>
      <c r="BJ72" s="218"/>
    </row>
    <row r="73" spans="1:74" s="164" customFormat="1" ht="23.25" customHeight="1" x14ac:dyDescent="0.2">
      <c r="A73" s="163"/>
      <c r="B73" s="1039" t="s">
        <v>1069</v>
      </c>
      <c r="C73" s="1039"/>
      <c r="D73" s="1039"/>
      <c r="E73" s="1039"/>
      <c r="F73" s="1039"/>
      <c r="G73" s="1039"/>
      <c r="H73" s="1039"/>
      <c r="I73" s="1039"/>
      <c r="J73" s="1039"/>
      <c r="K73" s="1039"/>
      <c r="L73" s="1039"/>
      <c r="M73" s="1039"/>
      <c r="N73" s="1039"/>
      <c r="O73" s="1039"/>
      <c r="P73" s="1039"/>
      <c r="Q73" s="1039"/>
      <c r="R73" s="303"/>
      <c r="AY73" s="643"/>
      <c r="AZ73" s="643"/>
      <c r="BA73" s="643"/>
      <c r="BB73" s="643"/>
      <c r="BC73" s="643"/>
      <c r="BD73" s="643"/>
      <c r="BE73" s="643"/>
      <c r="BF73" s="643"/>
      <c r="BG73" s="643"/>
      <c r="BH73" s="643"/>
      <c r="BI73" s="643"/>
      <c r="BJ73" s="218"/>
    </row>
    <row r="74" spans="1:74" s="164" customFormat="1" x14ac:dyDescent="0.2">
      <c r="A74" s="163"/>
      <c r="B74" s="1039" t="s">
        <v>1070</v>
      </c>
      <c r="C74" s="1039"/>
      <c r="D74" s="1039"/>
      <c r="E74" s="1039"/>
      <c r="F74" s="1039"/>
      <c r="G74" s="1039"/>
      <c r="H74" s="1039"/>
      <c r="I74" s="1039"/>
      <c r="J74" s="1039"/>
      <c r="K74" s="1039"/>
      <c r="L74" s="1039"/>
      <c r="M74" s="1039"/>
      <c r="N74" s="1039"/>
      <c r="O74" s="1039"/>
      <c r="P74" s="1039"/>
      <c r="Q74" s="1039"/>
      <c r="R74" s="1039"/>
      <c r="AY74" s="643"/>
      <c r="AZ74" s="643"/>
      <c r="BA74" s="643"/>
      <c r="BB74" s="643"/>
      <c r="BC74" s="643"/>
      <c r="BD74" s="643"/>
      <c r="BE74" s="643"/>
      <c r="BF74" s="643"/>
      <c r="BG74" s="643"/>
      <c r="BH74" s="643"/>
      <c r="BI74" s="643"/>
      <c r="BJ74" s="218"/>
    </row>
    <row r="75" spans="1:74" s="164" customFormat="1" x14ac:dyDescent="0.2">
      <c r="A75" s="163"/>
      <c r="B75" s="1039" t="s">
        <v>1071</v>
      </c>
      <c r="C75" s="1039"/>
      <c r="D75" s="1039"/>
      <c r="E75" s="1039"/>
      <c r="F75" s="1039"/>
      <c r="G75" s="1039"/>
      <c r="H75" s="1039"/>
      <c r="I75" s="1039"/>
      <c r="J75" s="1039"/>
      <c r="K75" s="1039"/>
      <c r="L75" s="1039"/>
      <c r="M75" s="1039"/>
      <c r="N75" s="1039"/>
      <c r="O75" s="1039"/>
      <c r="P75" s="1039"/>
      <c r="Q75" s="1039"/>
      <c r="R75" s="303"/>
      <c r="AY75" s="643"/>
      <c r="AZ75" s="643"/>
      <c r="BA75" s="643"/>
      <c r="BB75" s="643"/>
      <c r="BC75" s="643"/>
      <c r="BD75" s="643"/>
      <c r="BE75" s="643"/>
      <c r="BF75" s="643"/>
      <c r="BG75" s="643"/>
      <c r="BH75" s="643"/>
      <c r="BI75" s="643"/>
      <c r="BJ75" s="218"/>
    </row>
    <row r="76" spans="1:74" s="164" customFormat="1" ht="12" customHeight="1" x14ac:dyDescent="0.2">
      <c r="A76" s="163"/>
      <c r="B76" s="773" t="s">
        <v>809</v>
      </c>
      <c r="C76"/>
      <c r="D76"/>
      <c r="E76"/>
      <c r="F76"/>
      <c r="G76"/>
      <c r="H76"/>
      <c r="I76"/>
      <c r="J76"/>
      <c r="K76"/>
      <c r="L76"/>
      <c r="M76"/>
      <c r="N76"/>
      <c r="O76"/>
      <c r="P76"/>
      <c r="Q76"/>
      <c r="R76" s="303"/>
      <c r="AY76" s="643"/>
      <c r="AZ76" s="643"/>
      <c r="BA76" s="643"/>
      <c r="BB76" s="643"/>
      <c r="BC76" s="643"/>
      <c r="BD76" s="643"/>
      <c r="BE76" s="643"/>
      <c r="BF76" s="643"/>
      <c r="BG76" s="643"/>
      <c r="BH76" s="643"/>
      <c r="BI76" s="643"/>
      <c r="BJ76" s="218"/>
    </row>
    <row r="77" spans="1:74" s="336" customFormat="1" ht="12" customHeight="1" x14ac:dyDescent="0.2">
      <c r="A77" s="335"/>
      <c r="B77" s="990" t="str">
        <f>Dates!$G$2</f>
        <v>EIA completed modeling and analysis for this report on Monday, April 6, 2026.</v>
      </c>
      <c r="C77" s="977"/>
      <c r="D77" s="977"/>
      <c r="E77" s="977"/>
      <c r="F77" s="977"/>
      <c r="G77" s="977"/>
      <c r="H77" s="977"/>
      <c r="I77" s="977"/>
      <c r="J77" s="977"/>
      <c r="K77" s="977"/>
      <c r="L77" s="977"/>
      <c r="M77" s="977"/>
      <c r="N77" s="977"/>
      <c r="O77" s="977"/>
      <c r="P77" s="977"/>
      <c r="Q77" s="977"/>
      <c r="R77" s="303"/>
      <c r="AY77" s="339"/>
      <c r="AZ77" s="339"/>
      <c r="BA77" s="339"/>
      <c r="BB77" s="339"/>
      <c r="BC77" s="339"/>
      <c r="BD77" s="339"/>
      <c r="BE77" s="339"/>
      <c r="BF77" s="339"/>
      <c r="BG77" s="339"/>
      <c r="BH77" s="339"/>
      <c r="BI77" s="339"/>
    </row>
    <row r="78" spans="1:74" s="164" customFormat="1" ht="12" customHeight="1" x14ac:dyDescent="0.2">
      <c r="A78" s="163"/>
      <c r="B78" s="985" t="s">
        <v>482</v>
      </c>
      <c r="C78" s="977"/>
      <c r="D78" s="977"/>
      <c r="E78" s="977"/>
      <c r="F78" s="977"/>
      <c r="G78" s="977"/>
      <c r="H78" s="977"/>
      <c r="I78" s="977"/>
      <c r="J78" s="977"/>
      <c r="K78" s="977"/>
      <c r="L78" s="977"/>
      <c r="M78" s="977"/>
      <c r="N78" s="977"/>
      <c r="O78" s="977"/>
      <c r="P78" s="977"/>
      <c r="Q78" s="977"/>
      <c r="R78" s="239"/>
      <c r="AY78" s="643"/>
      <c r="AZ78" s="643"/>
      <c r="BA78" s="643"/>
      <c r="BB78" s="643"/>
      <c r="BC78" s="643"/>
      <c r="BD78" s="643"/>
      <c r="BE78" s="643"/>
      <c r="BF78" s="643"/>
      <c r="BG78" s="643"/>
      <c r="BH78" s="643"/>
      <c r="BI78" s="643"/>
      <c r="BJ78" s="218"/>
    </row>
    <row r="79" spans="1:74" s="164" customFormat="1" ht="12" customHeight="1" x14ac:dyDescent="0.2">
      <c r="A79" s="163"/>
      <c r="B79" s="999" t="s">
        <v>1405</v>
      </c>
      <c r="C79" s="986"/>
      <c r="D79" s="986"/>
      <c r="E79" s="986"/>
      <c r="F79" s="986"/>
      <c r="G79" s="986"/>
      <c r="H79" s="986"/>
      <c r="I79" s="986"/>
      <c r="J79" s="986"/>
      <c r="K79" s="986"/>
      <c r="L79" s="986"/>
      <c r="M79" s="986"/>
      <c r="N79" s="986"/>
      <c r="O79" s="986"/>
      <c r="P79" s="986"/>
      <c r="Q79" s="986"/>
      <c r="R79" s="239"/>
      <c r="AY79" s="643"/>
      <c r="AZ79" s="643"/>
      <c r="BA79" s="643"/>
      <c r="BB79" s="643"/>
      <c r="BC79" s="643"/>
      <c r="BD79" s="643"/>
      <c r="BE79" s="643"/>
      <c r="BF79" s="643"/>
      <c r="BG79" s="643"/>
      <c r="BH79" s="643"/>
      <c r="BI79" s="643"/>
      <c r="BJ79" s="218"/>
    </row>
    <row r="80" spans="1:74" s="164" customFormat="1" ht="12" customHeight="1" x14ac:dyDescent="0.2">
      <c r="A80" s="163"/>
      <c r="B80" s="994" t="s">
        <v>490</v>
      </c>
      <c r="C80" s="996"/>
      <c r="D80" s="996"/>
      <c r="E80" s="996"/>
      <c r="F80" s="996"/>
      <c r="G80" s="996"/>
      <c r="H80" s="996"/>
      <c r="I80" s="996"/>
      <c r="J80" s="996"/>
      <c r="K80" s="996"/>
      <c r="L80" s="996"/>
      <c r="M80" s="996"/>
      <c r="N80" s="996"/>
      <c r="O80" s="996"/>
      <c r="P80" s="996"/>
      <c r="Q80" s="1040"/>
      <c r="R80" s="239"/>
      <c r="AY80" s="643"/>
      <c r="AZ80" s="643"/>
      <c r="BA80" s="643"/>
      <c r="BB80" s="643"/>
      <c r="BC80" s="643"/>
      <c r="BD80" s="643"/>
      <c r="BE80" s="643"/>
      <c r="BF80" s="643"/>
      <c r="BG80" s="643"/>
      <c r="BH80" s="643"/>
      <c r="BI80" s="643"/>
      <c r="BJ80" s="218"/>
    </row>
    <row r="81" spans="1:74" s="164" customFormat="1" ht="12" customHeight="1" x14ac:dyDescent="0.2">
      <c r="A81" s="163"/>
      <c r="B81" s="773" t="s">
        <v>823</v>
      </c>
      <c r="C81" s="783"/>
      <c r="D81" s="783"/>
      <c r="E81" s="783"/>
      <c r="F81" s="783"/>
      <c r="G81" s="783"/>
      <c r="H81" s="783"/>
      <c r="I81" s="783"/>
      <c r="J81" s="783"/>
      <c r="K81" s="783"/>
      <c r="L81" s="783"/>
      <c r="M81" s="783"/>
      <c r="N81" s="783"/>
      <c r="O81" s="783"/>
      <c r="P81" s="783"/>
      <c r="Q81" s="761"/>
      <c r="R81" s="239"/>
      <c r="AY81" s="643"/>
      <c r="AZ81" s="643"/>
      <c r="BA81" s="643"/>
      <c r="BB81" s="643"/>
      <c r="BC81" s="643"/>
      <c r="BD81" s="643"/>
      <c r="BE81" s="643"/>
      <c r="BF81" s="643"/>
      <c r="BG81" s="643"/>
      <c r="BH81" s="643"/>
      <c r="BI81" s="643"/>
      <c r="BJ81" s="218"/>
    </row>
    <row r="82" spans="1:74" s="164" customFormat="1" ht="11.45" customHeight="1" x14ac:dyDescent="0.2">
      <c r="A82" s="163"/>
      <c r="B82" s="1038" t="s">
        <v>1597</v>
      </c>
      <c r="C82" s="1038"/>
      <c r="D82" s="1038"/>
      <c r="E82" s="1038"/>
      <c r="F82" s="1038"/>
      <c r="G82" s="1038"/>
      <c r="H82" s="1038"/>
      <c r="I82" s="1038"/>
      <c r="J82" s="1038"/>
      <c r="K82" s="1038"/>
      <c r="L82" s="1038"/>
      <c r="M82" s="1038"/>
      <c r="N82" s="1038"/>
      <c r="O82" s="1038"/>
      <c r="P82" s="1038"/>
      <c r="Q82" s="1038"/>
      <c r="R82" s="239"/>
      <c r="AY82" s="643"/>
      <c r="AZ82" s="643"/>
      <c r="BA82" s="643"/>
      <c r="BB82" s="643"/>
      <c r="BC82" s="643"/>
      <c r="BD82" s="643"/>
      <c r="BE82" s="643"/>
      <c r="BF82" s="643"/>
      <c r="BG82" s="643"/>
      <c r="BH82" s="643"/>
      <c r="BI82" s="643"/>
      <c r="BJ82" s="218"/>
    </row>
    <row r="83" spans="1:74" s="165" customFormat="1" ht="12" customHeight="1" x14ac:dyDescent="0.2">
      <c r="A83" s="158"/>
      <c r="B83" s="784" t="s">
        <v>1072</v>
      </c>
      <c r="C83" s="239"/>
      <c r="D83" s="239"/>
      <c r="E83" s="239"/>
      <c r="F83" s="239"/>
      <c r="G83" s="273"/>
      <c r="H83" s="239"/>
      <c r="I83" s="239"/>
      <c r="J83" s="239"/>
      <c r="K83" s="239"/>
      <c r="L83" s="239"/>
      <c r="M83" s="239"/>
      <c r="N83" s="239"/>
      <c r="O83" s="239"/>
      <c r="P83" s="239"/>
      <c r="Q83" s="239"/>
      <c r="R83" s="239"/>
      <c r="AY83" s="643"/>
      <c r="AZ83" s="643"/>
      <c r="BA83" s="643"/>
      <c r="BB83" s="643"/>
      <c r="BC83" s="643"/>
      <c r="BD83" s="643"/>
      <c r="BE83" s="643"/>
      <c r="BF83" s="643"/>
      <c r="BG83" s="643"/>
      <c r="BH83" s="643"/>
      <c r="BI83" s="643"/>
      <c r="BJ83" s="219"/>
    </row>
    <row r="84" spans="1:74" x14ac:dyDescent="0.2">
      <c r="BD84" s="644"/>
      <c r="BE84" s="644"/>
      <c r="BF84" s="644"/>
      <c r="BK84" s="149"/>
      <c r="BL84" s="149"/>
      <c r="BM84" s="149"/>
      <c r="BN84" s="149"/>
      <c r="BO84" s="149"/>
      <c r="BP84" s="149"/>
      <c r="BQ84" s="149"/>
      <c r="BR84" s="149"/>
      <c r="BS84" s="149"/>
      <c r="BT84" s="149"/>
      <c r="BU84" s="149"/>
      <c r="BV84" s="149"/>
    </row>
    <row r="85" spans="1:74" x14ac:dyDescent="0.2">
      <c r="BD85" s="644"/>
      <c r="BE85" s="644"/>
      <c r="BF85" s="644"/>
      <c r="BK85" s="149"/>
      <c r="BL85" s="149"/>
      <c r="BM85" s="149"/>
      <c r="BN85" s="149"/>
      <c r="BO85" s="149"/>
      <c r="BP85" s="149"/>
      <c r="BQ85" s="149"/>
      <c r="BR85" s="149"/>
      <c r="BS85" s="149"/>
      <c r="BT85" s="149"/>
      <c r="BU85" s="149"/>
      <c r="BV85" s="149"/>
    </row>
    <row r="86" spans="1:74" x14ac:dyDescent="0.2">
      <c r="BD86" s="644"/>
      <c r="BE86" s="644"/>
      <c r="BF86" s="644"/>
      <c r="BK86" s="149"/>
      <c r="BL86" s="149"/>
      <c r="BM86" s="149"/>
      <c r="BN86" s="149"/>
      <c r="BO86" s="149"/>
      <c r="BP86" s="149"/>
      <c r="BQ86" s="149"/>
      <c r="BR86" s="149"/>
      <c r="BS86" s="149"/>
      <c r="BT86" s="149"/>
      <c r="BU86" s="149"/>
      <c r="BV86" s="149"/>
    </row>
    <row r="87" spans="1:74" x14ac:dyDescent="0.2">
      <c r="BD87" s="644"/>
      <c r="BE87" s="644"/>
      <c r="BF87" s="644"/>
      <c r="BK87" s="149"/>
      <c r="BL87" s="149"/>
      <c r="BM87" s="149"/>
      <c r="BN87" s="149"/>
      <c r="BO87" s="149"/>
      <c r="BP87" s="149"/>
      <c r="BQ87" s="149"/>
      <c r="BR87" s="149"/>
      <c r="BS87" s="149"/>
      <c r="BT87" s="149"/>
      <c r="BU87" s="149"/>
      <c r="BV87" s="149"/>
    </row>
    <row r="88" spans="1:74" x14ac:dyDescent="0.2">
      <c r="BD88" s="644"/>
      <c r="BE88" s="644"/>
      <c r="BF88" s="644"/>
      <c r="BK88" s="149"/>
      <c r="BL88" s="149"/>
      <c r="BM88" s="149"/>
      <c r="BN88" s="149"/>
      <c r="BO88" s="149"/>
      <c r="BP88" s="149"/>
      <c r="BQ88" s="149"/>
      <c r="BR88" s="149"/>
      <c r="BS88" s="149"/>
      <c r="BT88" s="149"/>
      <c r="BU88" s="149"/>
      <c r="BV88" s="149"/>
    </row>
    <row r="89" spans="1:74" x14ac:dyDescent="0.2">
      <c r="BD89" s="644"/>
      <c r="BE89" s="644"/>
      <c r="BF89" s="644"/>
      <c r="BK89" s="149"/>
      <c r="BL89" s="149"/>
      <c r="BM89" s="149"/>
      <c r="BN89" s="149"/>
      <c r="BO89" s="149"/>
      <c r="BP89" s="149"/>
      <c r="BQ89" s="149"/>
      <c r="BR89" s="149"/>
      <c r="BS89" s="149"/>
      <c r="BT89" s="149"/>
      <c r="BU89" s="149"/>
      <c r="BV89" s="149"/>
    </row>
    <row r="90" spans="1:74" x14ac:dyDescent="0.2">
      <c r="BD90" s="644"/>
      <c r="BE90" s="644"/>
      <c r="BF90" s="644"/>
      <c r="BK90" s="149"/>
      <c r="BL90" s="149"/>
      <c r="BM90" s="149"/>
      <c r="BN90" s="149"/>
      <c r="BO90" s="149"/>
      <c r="BP90" s="149"/>
      <c r="BQ90" s="149"/>
      <c r="BR90" s="149"/>
      <c r="BS90" s="149"/>
      <c r="BT90" s="149"/>
      <c r="BU90" s="149"/>
      <c r="BV90" s="149"/>
    </row>
    <row r="91" spans="1:74" x14ac:dyDescent="0.2">
      <c r="BD91" s="644"/>
      <c r="BE91" s="644"/>
      <c r="BF91" s="644"/>
      <c r="BK91" s="149"/>
      <c r="BL91" s="149"/>
      <c r="BM91" s="149"/>
      <c r="BN91" s="149"/>
      <c r="BO91" s="149"/>
      <c r="BP91" s="149"/>
      <c r="BQ91" s="149"/>
      <c r="BR91" s="149"/>
      <c r="BS91" s="149"/>
      <c r="BT91" s="149"/>
      <c r="BU91" s="149"/>
      <c r="BV91" s="149"/>
    </row>
    <row r="92" spans="1:74" x14ac:dyDescent="0.2">
      <c r="BD92" s="644"/>
      <c r="BE92" s="644"/>
      <c r="BF92" s="644"/>
      <c r="BK92" s="149"/>
      <c r="BL92" s="149"/>
      <c r="BM92" s="149"/>
      <c r="BN92" s="149"/>
      <c r="BO92" s="149"/>
      <c r="BP92" s="149"/>
      <c r="BQ92" s="149"/>
      <c r="BR92" s="149"/>
      <c r="BS92" s="149"/>
      <c r="BT92" s="149"/>
      <c r="BU92" s="149"/>
      <c r="BV92" s="149"/>
    </row>
    <row r="93" spans="1:74" x14ac:dyDescent="0.2">
      <c r="BD93" s="644"/>
      <c r="BE93" s="644"/>
      <c r="BF93" s="644"/>
      <c r="BK93" s="149"/>
      <c r="BL93" s="149"/>
      <c r="BM93" s="149"/>
      <c r="BN93" s="149"/>
      <c r="BO93" s="149"/>
      <c r="BP93" s="149"/>
      <c r="BQ93" s="149"/>
      <c r="BR93" s="149"/>
      <c r="BS93" s="149"/>
      <c r="BT93" s="149"/>
      <c r="BU93" s="149"/>
      <c r="BV93" s="149"/>
    </row>
    <row r="94" spans="1:74" x14ac:dyDescent="0.2">
      <c r="BD94" s="644"/>
      <c r="BE94" s="644"/>
      <c r="BF94" s="644"/>
      <c r="BK94" s="149"/>
      <c r="BL94" s="149"/>
      <c r="BM94" s="149"/>
      <c r="BN94" s="149"/>
      <c r="BO94" s="149"/>
      <c r="BP94" s="149"/>
      <c r="BQ94" s="149"/>
      <c r="BR94" s="149"/>
      <c r="BS94" s="149"/>
      <c r="BT94" s="149"/>
      <c r="BU94" s="149"/>
      <c r="BV94" s="149"/>
    </row>
    <row r="95" spans="1:74" x14ac:dyDescent="0.2">
      <c r="BD95" s="644"/>
      <c r="BE95" s="644"/>
      <c r="BF95" s="644"/>
      <c r="BK95" s="149"/>
      <c r="BL95" s="149"/>
      <c r="BM95" s="149"/>
      <c r="BN95" s="149"/>
      <c r="BO95" s="149"/>
      <c r="BP95" s="149"/>
      <c r="BQ95" s="149"/>
      <c r="BR95" s="149"/>
      <c r="BS95" s="149"/>
      <c r="BT95" s="149"/>
      <c r="BU95" s="149"/>
      <c r="BV95" s="149"/>
    </row>
    <row r="96" spans="1:74" x14ac:dyDescent="0.2">
      <c r="BD96" s="644"/>
      <c r="BE96" s="644"/>
      <c r="BF96" s="644"/>
      <c r="BK96" s="149"/>
      <c r="BL96" s="149"/>
      <c r="BM96" s="149"/>
      <c r="BN96" s="149"/>
      <c r="BO96" s="149"/>
      <c r="BP96" s="149"/>
      <c r="BQ96" s="149"/>
      <c r="BR96" s="149"/>
      <c r="BS96" s="149"/>
      <c r="BT96" s="149"/>
      <c r="BU96" s="149"/>
      <c r="BV96" s="149"/>
    </row>
    <row r="97" spans="56:74" x14ac:dyDescent="0.2">
      <c r="BD97" s="644"/>
      <c r="BE97" s="644"/>
      <c r="BF97" s="644"/>
      <c r="BK97" s="149"/>
      <c r="BL97" s="149"/>
      <c r="BM97" s="149"/>
      <c r="BN97" s="149"/>
      <c r="BO97" s="149"/>
      <c r="BP97" s="149"/>
      <c r="BQ97" s="149"/>
      <c r="BR97" s="149"/>
      <c r="BS97" s="149"/>
      <c r="BT97" s="149"/>
      <c r="BU97" s="149"/>
      <c r="BV97" s="149"/>
    </row>
    <row r="98" spans="56:74" x14ac:dyDescent="0.2">
      <c r="BD98" s="644"/>
      <c r="BE98" s="644"/>
      <c r="BF98" s="644"/>
      <c r="BK98" s="149"/>
      <c r="BL98" s="149"/>
      <c r="BM98" s="149"/>
      <c r="BN98" s="149"/>
      <c r="BO98" s="149"/>
      <c r="BP98" s="149"/>
      <c r="BQ98" s="149"/>
      <c r="BR98" s="149"/>
      <c r="BS98" s="149"/>
      <c r="BT98" s="149"/>
      <c r="BU98" s="149"/>
      <c r="BV98" s="149"/>
    </row>
    <row r="99" spans="56:74" x14ac:dyDescent="0.2">
      <c r="BD99" s="644"/>
      <c r="BE99" s="644"/>
      <c r="BF99" s="644"/>
      <c r="BK99" s="149"/>
      <c r="BL99" s="149"/>
      <c r="BM99" s="149"/>
      <c r="BN99" s="149"/>
      <c r="BO99" s="149"/>
      <c r="BP99" s="149"/>
      <c r="BQ99" s="149"/>
      <c r="BR99" s="149"/>
      <c r="BS99" s="149"/>
      <c r="BT99" s="149"/>
      <c r="BU99" s="149"/>
      <c r="BV99" s="149"/>
    </row>
    <row r="100" spans="56:74" x14ac:dyDescent="0.2">
      <c r="BD100" s="644"/>
      <c r="BE100" s="644"/>
      <c r="BF100" s="644"/>
      <c r="BK100" s="149"/>
      <c r="BL100" s="149"/>
      <c r="BM100" s="149"/>
      <c r="BN100" s="149"/>
      <c r="BO100" s="149"/>
      <c r="BP100" s="149"/>
      <c r="BQ100" s="149"/>
      <c r="BR100" s="149"/>
      <c r="BS100" s="149"/>
      <c r="BT100" s="149"/>
      <c r="BU100" s="149"/>
      <c r="BV100" s="149"/>
    </row>
    <row r="101" spans="56:74" x14ac:dyDescent="0.2">
      <c r="BD101" s="644"/>
      <c r="BE101" s="644"/>
      <c r="BF101" s="644"/>
      <c r="BK101" s="149"/>
      <c r="BL101" s="149"/>
      <c r="BM101" s="149"/>
      <c r="BN101" s="149"/>
      <c r="BO101" s="149"/>
      <c r="BP101" s="149"/>
      <c r="BQ101" s="149"/>
      <c r="BR101" s="149"/>
      <c r="BS101" s="149"/>
      <c r="BT101" s="149"/>
      <c r="BU101" s="149"/>
      <c r="BV101" s="149"/>
    </row>
    <row r="102" spans="56:74" x14ac:dyDescent="0.2">
      <c r="BD102" s="644"/>
      <c r="BE102" s="644"/>
      <c r="BF102" s="644"/>
      <c r="BK102" s="149"/>
      <c r="BL102" s="149"/>
      <c r="BM102" s="149"/>
      <c r="BN102" s="149"/>
      <c r="BO102" s="149"/>
      <c r="BP102" s="149"/>
      <c r="BQ102" s="149"/>
      <c r="BR102" s="149"/>
      <c r="BS102" s="149"/>
      <c r="BT102" s="149"/>
      <c r="BU102" s="149"/>
      <c r="BV102" s="149"/>
    </row>
    <row r="103" spans="56:74" x14ac:dyDescent="0.2">
      <c r="BD103" s="644"/>
      <c r="BE103" s="644"/>
      <c r="BF103" s="644"/>
      <c r="BK103" s="149"/>
      <c r="BL103" s="149"/>
      <c r="BM103" s="149"/>
      <c r="BN103" s="149"/>
      <c r="BO103" s="149"/>
      <c r="BP103" s="149"/>
      <c r="BQ103" s="149"/>
      <c r="BR103" s="149"/>
      <c r="BS103" s="149"/>
      <c r="BT103" s="149"/>
      <c r="BU103" s="149"/>
      <c r="BV103" s="149"/>
    </row>
    <row r="104" spans="56:74" x14ac:dyDescent="0.2">
      <c r="BD104" s="644"/>
      <c r="BE104" s="644"/>
      <c r="BF104" s="644"/>
      <c r="BK104" s="149"/>
      <c r="BL104" s="149"/>
      <c r="BM104" s="149"/>
      <c r="BN104" s="149"/>
      <c r="BO104" s="149"/>
      <c r="BP104" s="149"/>
      <c r="BQ104" s="149"/>
      <c r="BR104" s="149"/>
      <c r="BS104" s="149"/>
      <c r="BT104" s="149"/>
      <c r="BU104" s="149"/>
      <c r="BV104" s="149"/>
    </row>
    <row r="105" spans="56:74" x14ac:dyDescent="0.2">
      <c r="BD105" s="644"/>
      <c r="BE105" s="644"/>
      <c r="BF105" s="644"/>
      <c r="BK105" s="149"/>
      <c r="BL105" s="149"/>
      <c r="BM105" s="149"/>
      <c r="BN105" s="149"/>
      <c r="BO105" s="149"/>
      <c r="BP105" s="149"/>
      <c r="BQ105" s="149"/>
      <c r="BR105" s="149"/>
      <c r="BS105" s="149"/>
      <c r="BT105" s="149"/>
      <c r="BU105" s="149"/>
      <c r="BV105" s="149"/>
    </row>
    <row r="106" spans="56:74" x14ac:dyDescent="0.2">
      <c r="BD106" s="644"/>
      <c r="BE106" s="644"/>
      <c r="BF106" s="644"/>
      <c r="BK106" s="149"/>
      <c r="BL106" s="149"/>
      <c r="BM106" s="149"/>
      <c r="BN106" s="149"/>
      <c r="BO106" s="149"/>
      <c r="BP106" s="149"/>
      <c r="BQ106" s="149"/>
      <c r="BR106" s="149"/>
      <c r="BS106" s="149"/>
      <c r="BT106" s="149"/>
      <c r="BU106" s="149"/>
      <c r="BV106" s="149"/>
    </row>
    <row r="107" spans="56:74" x14ac:dyDescent="0.2">
      <c r="BD107" s="644"/>
      <c r="BE107" s="644"/>
      <c r="BF107" s="644"/>
      <c r="BK107" s="149"/>
      <c r="BL107" s="149"/>
      <c r="BM107" s="149"/>
      <c r="BN107" s="149"/>
      <c r="BO107" s="149"/>
      <c r="BP107" s="149"/>
      <c r="BQ107" s="149"/>
      <c r="BR107" s="149"/>
      <c r="BS107" s="149"/>
      <c r="BT107" s="149"/>
      <c r="BU107" s="149"/>
      <c r="BV107" s="149"/>
    </row>
    <row r="108" spans="56:74" x14ac:dyDescent="0.2">
      <c r="BD108" s="644"/>
      <c r="BE108" s="644"/>
      <c r="BF108" s="644"/>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84" customWidth="1"/>
    <col min="2" max="2" width="50" style="84" customWidth="1"/>
    <col min="3" max="3" width="7.5703125" style="84" customWidth="1"/>
    <col min="4" max="50" width="6.5703125" style="84" customWidth="1"/>
    <col min="51" max="55" width="6.5703125" style="644" customWidth="1"/>
    <col min="56" max="58" width="6.5703125" style="642" customWidth="1"/>
    <col min="59" max="59" width="6.5703125" style="644" customWidth="1"/>
    <col min="60" max="60" width="6.5703125" style="846" customWidth="1"/>
    <col min="61" max="61" width="6.5703125" style="644" customWidth="1"/>
    <col min="62" max="62" width="6.5703125" style="148" customWidth="1"/>
    <col min="63" max="74" width="6.5703125" style="84" customWidth="1"/>
    <col min="75" max="75" width="9.5703125" style="84"/>
    <col min="76" max="77" width="11.5703125" style="84" bestFit="1" customWidth="1"/>
    <col min="78" max="16384" width="9.5703125" style="84"/>
  </cols>
  <sheetData>
    <row r="1" spans="1:166" ht="13.35" customHeight="1" x14ac:dyDescent="0.2">
      <c r="A1" s="974" t="s">
        <v>478</v>
      </c>
      <c r="B1" s="1050" t="s">
        <v>535</v>
      </c>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row>
    <row r="2" spans="1:166"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2.75" x14ac:dyDescent="0.2">
      <c r="A3" s="316" t="s">
        <v>760</v>
      </c>
      <c r="B3" s="308"/>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Monday, April 6, 2026</v>
      </c>
      <c r="B4" s="33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1119</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573"/>
      <c r="AZ5" s="645"/>
      <c r="BA5" s="645"/>
      <c r="BB5" s="862"/>
      <c r="BC5" s="862"/>
      <c r="BD5" s="863"/>
      <c r="BE5" s="863"/>
      <c r="BF5" s="863"/>
      <c r="BG5" s="863"/>
      <c r="BH5" s="863"/>
      <c r="BI5" s="863"/>
      <c r="BJ5" s="575"/>
      <c r="BK5" s="575"/>
      <c r="BL5" s="575"/>
      <c r="BM5" s="575"/>
      <c r="BN5" s="575"/>
      <c r="BO5" s="575"/>
      <c r="BP5" s="575"/>
      <c r="BQ5" s="575"/>
      <c r="BR5" s="575"/>
      <c r="BS5" s="575"/>
      <c r="BT5" s="575"/>
      <c r="BU5" s="575"/>
      <c r="BV5" s="575"/>
    </row>
    <row r="6" spans="1:166" s="274" customFormat="1" x14ac:dyDescent="0.2">
      <c r="A6" s="548" t="s">
        <v>1120</v>
      </c>
      <c r="B6" s="560" t="s">
        <v>1121</v>
      </c>
      <c r="C6" s="100">
        <v>5.867877</v>
      </c>
      <c r="D6" s="100">
        <v>5.9469430000000001</v>
      </c>
      <c r="E6" s="100">
        <v>6.5612909999999998</v>
      </c>
      <c r="F6" s="100">
        <v>6.7072250000000002</v>
      </c>
      <c r="G6" s="100">
        <v>6.7886579999999999</v>
      </c>
      <c r="H6" s="100">
        <v>6.8460890000000001</v>
      </c>
      <c r="I6" s="100">
        <v>7.0129770000000002</v>
      </c>
      <c r="J6" s="100">
        <v>6.8380910000000004</v>
      </c>
      <c r="K6" s="100">
        <v>6.7443049999999998</v>
      </c>
      <c r="L6" s="100">
        <v>6.5489170000000003</v>
      </c>
      <c r="M6" s="100">
        <v>6.4530580000000004</v>
      </c>
      <c r="N6" s="100">
        <v>5.9152459999999998</v>
      </c>
      <c r="O6" s="100">
        <v>6.3693999999999997</v>
      </c>
      <c r="P6" s="100">
        <v>6.5037830000000003</v>
      </c>
      <c r="Q6" s="100">
        <v>6.9613259999999997</v>
      </c>
      <c r="R6" s="100">
        <v>7.2295350000000003</v>
      </c>
      <c r="S6" s="100">
        <v>7.2482350000000002</v>
      </c>
      <c r="T6" s="100">
        <v>7.2311019999999999</v>
      </c>
      <c r="U6" s="100">
        <v>7.2910519999999996</v>
      </c>
      <c r="V6" s="100">
        <v>7.4324139999999996</v>
      </c>
      <c r="W6" s="100">
        <v>7.3852010000000003</v>
      </c>
      <c r="X6" s="100">
        <v>7.195379</v>
      </c>
      <c r="Y6" s="100">
        <v>7.0917289999999999</v>
      </c>
      <c r="Z6" s="100">
        <v>6.9698250000000002</v>
      </c>
      <c r="AA6" s="100">
        <v>6.4543429999999997</v>
      </c>
      <c r="AB6" s="100">
        <v>7.0298429999999996</v>
      </c>
      <c r="AC6" s="100">
        <v>7.5672959999999998</v>
      </c>
      <c r="AD6" s="100">
        <v>7.854095</v>
      </c>
      <c r="AE6" s="100">
        <v>7.9508400000000004</v>
      </c>
      <c r="AF6" s="100">
        <v>7.9186379999999996</v>
      </c>
      <c r="AG6" s="100">
        <v>7.7625830000000002</v>
      </c>
      <c r="AH6" s="100">
        <v>7.9082730000000003</v>
      </c>
      <c r="AI6" s="100">
        <v>7.8156270000000001</v>
      </c>
      <c r="AJ6" s="100">
        <v>7.7467379999999997</v>
      </c>
      <c r="AK6" s="100">
        <v>7.6679040000000001</v>
      </c>
      <c r="AL6" s="100">
        <v>7.4912929999999998</v>
      </c>
      <c r="AM6" s="100">
        <v>6.9759060000000002</v>
      </c>
      <c r="AN6" s="100">
        <v>7.3167460000000002</v>
      </c>
      <c r="AO6" s="100">
        <v>7.9289069999999997</v>
      </c>
      <c r="AP6" s="100">
        <v>8.089499</v>
      </c>
      <c r="AQ6" s="100">
        <v>8.2530570000000001</v>
      </c>
      <c r="AR6" s="100">
        <v>8.2843009999999992</v>
      </c>
      <c r="AS6" s="100">
        <v>8.3728920000000002</v>
      </c>
      <c r="AT6" s="100">
        <v>8.4716520000000006</v>
      </c>
      <c r="AU6" s="100">
        <v>8.4631030000000003</v>
      </c>
      <c r="AV6" s="100">
        <v>8.1474299999999999</v>
      </c>
      <c r="AW6" s="100">
        <v>8.1446850000000008</v>
      </c>
      <c r="AX6" s="100">
        <v>7.9195469999999997</v>
      </c>
      <c r="AY6" s="100">
        <v>7.5341610000000001</v>
      </c>
      <c r="AZ6" s="911">
        <v>7.6462887000000004</v>
      </c>
      <c r="BA6" s="911">
        <v>8.1613831587999996</v>
      </c>
      <c r="BB6" s="559">
        <v>8.3977269999999997</v>
      </c>
      <c r="BC6" s="559">
        <v>8.4951340000000002</v>
      </c>
      <c r="BD6" s="559">
        <v>8.5382599999999993</v>
      </c>
      <c r="BE6" s="559">
        <v>8.5261139999999997</v>
      </c>
      <c r="BF6" s="559">
        <v>8.5890299999999993</v>
      </c>
      <c r="BG6" s="559">
        <v>8.4371949999999991</v>
      </c>
      <c r="BH6" s="559">
        <v>8.3098050000000008</v>
      </c>
      <c r="BI6" s="559">
        <v>8.2041020000000007</v>
      </c>
      <c r="BJ6" s="559">
        <v>8.0577579999999998</v>
      </c>
      <c r="BK6" s="559">
        <v>8.0799800000000008</v>
      </c>
      <c r="BL6" s="559">
        <v>8.1092829999999996</v>
      </c>
      <c r="BM6" s="559">
        <v>8.5579350000000005</v>
      </c>
      <c r="BN6" s="559">
        <v>8.8279969999999999</v>
      </c>
      <c r="BO6" s="559">
        <v>8.9412020000000005</v>
      </c>
      <c r="BP6" s="559">
        <v>8.9147470000000002</v>
      </c>
      <c r="BQ6" s="559">
        <v>8.8807740000000006</v>
      </c>
      <c r="BR6" s="559">
        <v>8.9252129999999994</v>
      </c>
      <c r="BS6" s="559">
        <v>8.7648019999999995</v>
      </c>
      <c r="BT6" s="559">
        <v>8.6082990000000006</v>
      </c>
      <c r="BU6" s="559">
        <v>8.4967480000000002</v>
      </c>
      <c r="BV6" s="559">
        <v>8.3424569999999996</v>
      </c>
    </row>
    <row r="7" spans="1:166" s="274" customFormat="1" x14ac:dyDescent="0.2">
      <c r="A7" s="548" t="s">
        <v>239</v>
      </c>
      <c r="B7" s="561" t="s">
        <v>1122</v>
      </c>
      <c r="C7" s="100">
        <v>5.5083549999999999</v>
      </c>
      <c r="D7" s="100">
        <v>5.5139639999999996</v>
      </c>
      <c r="E7" s="100">
        <v>5.9523549999999998</v>
      </c>
      <c r="F7" s="100">
        <v>5.9173</v>
      </c>
      <c r="G7" s="100">
        <v>5.9610000000000003</v>
      </c>
      <c r="H7" s="100">
        <v>6.008267</v>
      </c>
      <c r="I7" s="100">
        <v>6.1885159999999999</v>
      </c>
      <c r="J7" s="100">
        <v>6.0605479999999998</v>
      </c>
      <c r="K7" s="100">
        <v>6.1540670000000004</v>
      </c>
      <c r="L7" s="100">
        <v>6.1677419999999996</v>
      </c>
      <c r="M7" s="100">
        <v>6.1393000000000004</v>
      </c>
      <c r="N7" s="100">
        <v>5.6004519999999998</v>
      </c>
      <c r="O7" s="100">
        <v>6.0409680000000003</v>
      </c>
      <c r="P7" s="100">
        <v>6.1175360000000003</v>
      </c>
      <c r="Q7" s="100">
        <v>6.3514189999999999</v>
      </c>
      <c r="R7" s="100">
        <v>6.4454330000000004</v>
      </c>
      <c r="S7" s="100">
        <v>6.428839</v>
      </c>
      <c r="T7" s="100">
        <v>6.4082999999999997</v>
      </c>
      <c r="U7" s="100">
        <v>6.5056770000000004</v>
      </c>
      <c r="V7" s="100">
        <v>6.6308389999999999</v>
      </c>
      <c r="W7" s="100">
        <v>6.7954330000000001</v>
      </c>
      <c r="X7" s="100">
        <v>6.8048390000000003</v>
      </c>
      <c r="Y7" s="100">
        <v>6.7828330000000001</v>
      </c>
      <c r="Z7" s="100">
        <v>6.6485479999999999</v>
      </c>
      <c r="AA7" s="100">
        <v>6.1396769999999998</v>
      </c>
      <c r="AB7" s="100">
        <v>6.7073450000000001</v>
      </c>
      <c r="AC7" s="100">
        <v>6.9603229999999998</v>
      </c>
      <c r="AD7" s="100">
        <v>7.0796000000000001</v>
      </c>
      <c r="AE7" s="100">
        <v>7.1399679999999996</v>
      </c>
      <c r="AF7" s="100">
        <v>7.1203000000000003</v>
      </c>
      <c r="AG7" s="100">
        <v>7.0094839999999996</v>
      </c>
      <c r="AH7" s="100">
        <v>7.1390969999999996</v>
      </c>
      <c r="AI7" s="100">
        <v>7.2344999999999997</v>
      </c>
      <c r="AJ7" s="100">
        <v>7.3744189999999996</v>
      </c>
      <c r="AK7" s="100">
        <v>7.3837330000000003</v>
      </c>
      <c r="AL7" s="100">
        <v>7.204161</v>
      </c>
      <c r="AM7" s="100">
        <v>6.7095159999999998</v>
      </c>
      <c r="AN7" s="100">
        <v>6.9413210000000003</v>
      </c>
      <c r="AO7" s="100">
        <v>7.3242580000000004</v>
      </c>
      <c r="AP7" s="100">
        <v>7.3574330000000003</v>
      </c>
      <c r="AQ7" s="100">
        <v>7.4719360000000004</v>
      </c>
      <c r="AR7" s="100">
        <v>7.4839330000000004</v>
      </c>
      <c r="AS7" s="100">
        <v>7.576581</v>
      </c>
      <c r="AT7" s="100">
        <v>7.7120649999999999</v>
      </c>
      <c r="AU7" s="100">
        <v>7.8946670000000001</v>
      </c>
      <c r="AV7" s="100">
        <v>7.7984520000000002</v>
      </c>
      <c r="AW7" s="100">
        <v>7.8491</v>
      </c>
      <c r="AX7" s="100">
        <v>7.6001289999999999</v>
      </c>
      <c r="AY7" s="100">
        <v>7.2125159999999999</v>
      </c>
      <c r="AZ7" s="911">
        <v>7.2370476000000004</v>
      </c>
      <c r="BA7" s="911">
        <v>7.5690156587999997</v>
      </c>
      <c r="BB7" s="559">
        <v>7.6839589999999998</v>
      </c>
      <c r="BC7" s="559">
        <v>7.7020960000000001</v>
      </c>
      <c r="BD7" s="559">
        <v>7.7484390000000003</v>
      </c>
      <c r="BE7" s="559">
        <v>7.7572900000000002</v>
      </c>
      <c r="BF7" s="559">
        <v>7.8508060000000004</v>
      </c>
      <c r="BG7" s="559">
        <v>7.9056860000000002</v>
      </c>
      <c r="BH7" s="559">
        <v>7.948931</v>
      </c>
      <c r="BI7" s="559">
        <v>7.9524809999999997</v>
      </c>
      <c r="BJ7" s="559">
        <v>7.7836280000000002</v>
      </c>
      <c r="BK7" s="559">
        <v>7.7837540000000001</v>
      </c>
      <c r="BL7" s="559">
        <v>7.7553720000000004</v>
      </c>
      <c r="BM7" s="559">
        <v>7.9898619999999996</v>
      </c>
      <c r="BN7" s="559">
        <v>8.1145499999999995</v>
      </c>
      <c r="BO7" s="559">
        <v>8.148911</v>
      </c>
      <c r="BP7" s="559">
        <v>8.1260510000000004</v>
      </c>
      <c r="BQ7" s="559">
        <v>8.108136</v>
      </c>
      <c r="BR7" s="559">
        <v>8.183738</v>
      </c>
      <c r="BS7" s="559">
        <v>8.2263660000000005</v>
      </c>
      <c r="BT7" s="559">
        <v>8.2401540000000004</v>
      </c>
      <c r="BU7" s="559">
        <v>8.2356739999999995</v>
      </c>
      <c r="BV7" s="559">
        <v>8.0593509999999995</v>
      </c>
    </row>
    <row r="8" spans="1:166" x14ac:dyDescent="0.2">
      <c r="A8" s="270" t="s">
        <v>513</v>
      </c>
      <c r="B8" s="562" t="s">
        <v>1123</v>
      </c>
      <c r="C8" s="429">
        <v>2.256097</v>
      </c>
      <c r="D8" s="429">
        <v>2.2515710000000002</v>
      </c>
      <c r="E8" s="429">
        <v>2.5298069999999999</v>
      </c>
      <c r="F8" s="429">
        <v>2.4696669999999998</v>
      </c>
      <c r="G8" s="429">
        <v>2.4485809999999999</v>
      </c>
      <c r="H8" s="429">
        <v>2.441033</v>
      </c>
      <c r="I8" s="429">
        <v>2.5109360000000001</v>
      </c>
      <c r="J8" s="429">
        <v>2.3745479999999999</v>
      </c>
      <c r="K8" s="429">
        <v>2.387</v>
      </c>
      <c r="L8" s="429">
        <v>2.4591940000000001</v>
      </c>
      <c r="M8" s="429">
        <v>2.5308329999999999</v>
      </c>
      <c r="N8" s="429">
        <v>2.198645</v>
      </c>
      <c r="O8" s="429">
        <v>2.4480970000000002</v>
      </c>
      <c r="P8" s="429">
        <v>2.5409290000000002</v>
      </c>
      <c r="Q8" s="429">
        <v>2.6789679999999998</v>
      </c>
      <c r="R8" s="429">
        <v>2.6986669999999999</v>
      </c>
      <c r="S8" s="429">
        <v>2.6495479999999998</v>
      </c>
      <c r="T8" s="429">
        <v>2.5817999999999999</v>
      </c>
      <c r="U8" s="429">
        <v>2.5965479999999999</v>
      </c>
      <c r="V8" s="429">
        <v>2.6425480000000001</v>
      </c>
      <c r="W8" s="429">
        <v>2.7669329999999999</v>
      </c>
      <c r="X8" s="429">
        <v>2.8027739999999999</v>
      </c>
      <c r="Y8" s="429">
        <v>2.7574000000000001</v>
      </c>
      <c r="Z8" s="429">
        <v>2.6545160000000001</v>
      </c>
      <c r="AA8" s="429">
        <v>2.3898069999999998</v>
      </c>
      <c r="AB8" s="429">
        <v>2.6868620000000001</v>
      </c>
      <c r="AC8" s="429">
        <v>2.8931610000000001</v>
      </c>
      <c r="AD8" s="429">
        <v>2.9713669999999999</v>
      </c>
      <c r="AE8" s="429">
        <v>2.9750649999999998</v>
      </c>
      <c r="AF8" s="429">
        <v>2.900833</v>
      </c>
      <c r="AG8" s="429">
        <v>2.7694839999999998</v>
      </c>
      <c r="AH8" s="429">
        <v>2.7995480000000001</v>
      </c>
      <c r="AI8" s="429">
        <v>2.9447000000000001</v>
      </c>
      <c r="AJ8" s="429">
        <v>3.032581</v>
      </c>
      <c r="AK8" s="429">
        <v>3.09</v>
      </c>
      <c r="AL8" s="429">
        <v>2.9617420000000001</v>
      </c>
      <c r="AM8" s="429">
        <v>2.6888709999999998</v>
      </c>
      <c r="AN8" s="429">
        <v>2.817536</v>
      </c>
      <c r="AO8" s="429">
        <v>3.0921609999999999</v>
      </c>
      <c r="AP8" s="429">
        <v>3.0697000000000001</v>
      </c>
      <c r="AQ8" s="429">
        <v>3.127065</v>
      </c>
      <c r="AR8" s="429">
        <v>3.076333</v>
      </c>
      <c r="AS8" s="429">
        <v>3.0878389999999998</v>
      </c>
      <c r="AT8" s="429">
        <v>3.1579030000000001</v>
      </c>
      <c r="AU8" s="429">
        <v>3.312567</v>
      </c>
      <c r="AV8" s="429">
        <v>3.2943549999999999</v>
      </c>
      <c r="AW8" s="429">
        <v>3.3285999999999998</v>
      </c>
      <c r="AX8" s="429">
        <v>3.13971</v>
      </c>
      <c r="AY8" s="429">
        <v>2.9732259999999999</v>
      </c>
      <c r="AZ8" s="892">
        <v>2.9898253240999999</v>
      </c>
      <c r="BA8" s="892">
        <v>3.1585011478</v>
      </c>
      <c r="BB8" s="352">
        <v>3.2240510000000002</v>
      </c>
      <c r="BC8" s="352">
        <v>3.2138249999999999</v>
      </c>
      <c r="BD8" s="352">
        <v>3.2366060000000001</v>
      </c>
      <c r="BE8" s="352">
        <v>3.2342979999999999</v>
      </c>
      <c r="BF8" s="352">
        <v>3.3045719999999998</v>
      </c>
      <c r="BG8" s="352">
        <v>3.355175</v>
      </c>
      <c r="BH8" s="352">
        <v>3.3977140000000001</v>
      </c>
      <c r="BI8" s="352">
        <v>3.4087170000000002</v>
      </c>
      <c r="BJ8" s="352">
        <v>3.2571249999999998</v>
      </c>
      <c r="BK8" s="352">
        <v>3.286985</v>
      </c>
      <c r="BL8" s="352">
        <v>3.3373309999999998</v>
      </c>
      <c r="BM8" s="352">
        <v>3.423054</v>
      </c>
      <c r="BN8" s="352">
        <v>3.4916119999999999</v>
      </c>
      <c r="BO8" s="352">
        <v>3.488569</v>
      </c>
      <c r="BP8" s="352">
        <v>3.4352330000000002</v>
      </c>
      <c r="BQ8" s="352">
        <v>3.3908499999999999</v>
      </c>
      <c r="BR8" s="352">
        <v>3.4360499999999998</v>
      </c>
      <c r="BS8" s="352">
        <v>3.4691730000000001</v>
      </c>
      <c r="BT8" s="352">
        <v>3.4863819999999999</v>
      </c>
      <c r="BU8" s="352">
        <v>3.4897779999999998</v>
      </c>
      <c r="BV8" s="352">
        <v>3.3326549999999999</v>
      </c>
    </row>
    <row r="9" spans="1:166" x14ac:dyDescent="0.2">
      <c r="A9" s="270" t="s">
        <v>514</v>
      </c>
      <c r="B9" s="562" t="s">
        <v>925</v>
      </c>
      <c r="C9" s="429">
        <v>1.754</v>
      </c>
      <c r="D9" s="429">
        <v>1.764643</v>
      </c>
      <c r="E9" s="429">
        <v>1.8433870000000001</v>
      </c>
      <c r="F9" s="429">
        <v>1.8437330000000001</v>
      </c>
      <c r="G9" s="429">
        <v>1.855129</v>
      </c>
      <c r="H9" s="429">
        <v>1.869167</v>
      </c>
      <c r="I9" s="429">
        <v>1.9100649999999999</v>
      </c>
      <c r="J9" s="429">
        <v>1.922839</v>
      </c>
      <c r="K9" s="429">
        <v>1.9772670000000001</v>
      </c>
      <c r="L9" s="429">
        <v>1.9576769999999999</v>
      </c>
      <c r="M9" s="429">
        <v>1.9283999999999999</v>
      </c>
      <c r="N9" s="429">
        <v>1.8187420000000001</v>
      </c>
      <c r="O9" s="429">
        <v>1.9130320000000001</v>
      </c>
      <c r="P9" s="429">
        <v>1.914679</v>
      </c>
      <c r="Q9" s="429">
        <v>1.9622900000000001</v>
      </c>
      <c r="R9" s="429">
        <v>1.987933</v>
      </c>
      <c r="S9" s="429">
        <v>1.98529</v>
      </c>
      <c r="T9" s="429">
        <v>1.9970000000000001</v>
      </c>
      <c r="U9" s="429">
        <v>2.0285160000000002</v>
      </c>
      <c r="V9" s="429">
        <v>2.055968</v>
      </c>
      <c r="W9" s="429">
        <v>2.0790999999999999</v>
      </c>
      <c r="X9" s="429">
        <v>2.0937739999999998</v>
      </c>
      <c r="Y9" s="429">
        <v>2.121267</v>
      </c>
      <c r="Z9" s="429">
        <v>2.1078389999999998</v>
      </c>
      <c r="AA9" s="429">
        <v>1.9858070000000001</v>
      </c>
      <c r="AB9" s="429">
        <v>2.123586</v>
      </c>
      <c r="AC9" s="429">
        <v>2.1480320000000002</v>
      </c>
      <c r="AD9" s="429">
        <v>2.1568329999999998</v>
      </c>
      <c r="AE9" s="429">
        <v>2.1678389999999998</v>
      </c>
      <c r="AF9" s="429">
        <v>2.181467</v>
      </c>
      <c r="AG9" s="429">
        <v>2.183484</v>
      </c>
      <c r="AH9" s="429">
        <v>2.233419</v>
      </c>
      <c r="AI9" s="429">
        <v>2.221867</v>
      </c>
      <c r="AJ9" s="429">
        <v>2.264097</v>
      </c>
      <c r="AK9" s="429">
        <v>2.2640669999999998</v>
      </c>
      <c r="AL9" s="429">
        <v>2.2452260000000002</v>
      </c>
      <c r="AM9" s="429">
        <v>2.1459999999999999</v>
      </c>
      <c r="AN9" s="429">
        <v>2.1912859999999998</v>
      </c>
      <c r="AO9" s="429">
        <v>2.2404190000000002</v>
      </c>
      <c r="AP9" s="429">
        <v>2.2494000000000001</v>
      </c>
      <c r="AQ9" s="429">
        <v>2.2748390000000001</v>
      </c>
      <c r="AR9" s="429">
        <v>2.2936000000000001</v>
      </c>
      <c r="AS9" s="429">
        <v>2.331226</v>
      </c>
      <c r="AT9" s="429">
        <v>2.3573550000000001</v>
      </c>
      <c r="AU9" s="429">
        <v>2.3841000000000001</v>
      </c>
      <c r="AV9" s="429">
        <v>2.357129</v>
      </c>
      <c r="AW9" s="429">
        <v>2.3826000000000001</v>
      </c>
      <c r="AX9" s="429">
        <v>2.358419</v>
      </c>
      <c r="AY9" s="429">
        <v>2.2536450000000001</v>
      </c>
      <c r="AZ9" s="892">
        <v>2.2325557878</v>
      </c>
      <c r="BA9" s="892">
        <v>2.3147848248999998</v>
      </c>
      <c r="BB9" s="352">
        <v>2.3356379999999999</v>
      </c>
      <c r="BC9" s="352">
        <v>2.3432050000000002</v>
      </c>
      <c r="BD9" s="352">
        <v>2.3520370000000002</v>
      </c>
      <c r="BE9" s="352">
        <v>2.3520650000000001</v>
      </c>
      <c r="BF9" s="352">
        <v>2.3642629999999998</v>
      </c>
      <c r="BG9" s="352">
        <v>2.3684259999999999</v>
      </c>
      <c r="BH9" s="352">
        <v>2.3841299999999999</v>
      </c>
      <c r="BI9" s="352">
        <v>2.3906130000000001</v>
      </c>
      <c r="BJ9" s="352">
        <v>2.38998</v>
      </c>
      <c r="BK9" s="352">
        <v>2.387686</v>
      </c>
      <c r="BL9" s="352">
        <v>2.3236789999999998</v>
      </c>
      <c r="BM9" s="352">
        <v>2.421621</v>
      </c>
      <c r="BN9" s="352">
        <v>2.4437769999999999</v>
      </c>
      <c r="BO9" s="352">
        <v>2.446736</v>
      </c>
      <c r="BP9" s="352">
        <v>2.4535149999999999</v>
      </c>
      <c r="BQ9" s="352">
        <v>2.4606110000000001</v>
      </c>
      <c r="BR9" s="352">
        <v>2.478154</v>
      </c>
      <c r="BS9" s="352">
        <v>2.4856820000000002</v>
      </c>
      <c r="BT9" s="352">
        <v>2.5023260000000001</v>
      </c>
      <c r="BU9" s="352">
        <v>2.5085730000000002</v>
      </c>
      <c r="BV9" s="352">
        <v>2.5131770000000002</v>
      </c>
    </row>
    <row r="10" spans="1:166" x14ac:dyDescent="0.2">
      <c r="A10" s="270" t="s">
        <v>515</v>
      </c>
      <c r="B10" s="562" t="s">
        <v>1124</v>
      </c>
      <c r="C10" s="429">
        <v>0.91725800000000002</v>
      </c>
      <c r="D10" s="429">
        <v>0.91985700000000004</v>
      </c>
      <c r="E10" s="429">
        <v>0.96412900000000001</v>
      </c>
      <c r="F10" s="429">
        <v>0.97360000000000002</v>
      </c>
      <c r="G10" s="429">
        <v>0.98699999999999999</v>
      </c>
      <c r="H10" s="429">
        <v>0.99776699999999996</v>
      </c>
      <c r="I10" s="429">
        <v>1.026386</v>
      </c>
      <c r="J10" s="429">
        <v>1.022645</v>
      </c>
      <c r="K10" s="429">
        <v>1.0415000000000001</v>
      </c>
      <c r="L10" s="429">
        <v>1.036645</v>
      </c>
      <c r="M10" s="429">
        <v>1.0089999999999999</v>
      </c>
      <c r="N10" s="429">
        <v>0.95542000000000005</v>
      </c>
      <c r="O10" s="429">
        <v>1.001323</v>
      </c>
      <c r="P10" s="429">
        <v>0.994892</v>
      </c>
      <c r="Q10" s="429">
        <v>1.0201929999999999</v>
      </c>
      <c r="R10" s="429">
        <v>1.0412330000000001</v>
      </c>
      <c r="S10" s="429">
        <v>1.048065</v>
      </c>
      <c r="T10" s="429">
        <v>1.054033</v>
      </c>
      <c r="U10" s="429">
        <v>1.0756129999999999</v>
      </c>
      <c r="V10" s="429">
        <v>1.092258</v>
      </c>
      <c r="W10" s="429">
        <v>1.109567</v>
      </c>
      <c r="X10" s="429">
        <v>1.099807</v>
      </c>
      <c r="Y10" s="429">
        <v>1.1067659999999999</v>
      </c>
      <c r="Z10" s="429">
        <v>1.1038380000000001</v>
      </c>
      <c r="AA10" s="429">
        <v>1.0332889999999999</v>
      </c>
      <c r="AB10" s="429">
        <v>1.102587</v>
      </c>
      <c r="AC10" s="429">
        <v>1.115194</v>
      </c>
      <c r="AD10" s="429">
        <v>1.1244670000000001</v>
      </c>
      <c r="AE10" s="429">
        <v>1.1406769999999999</v>
      </c>
      <c r="AF10" s="429">
        <v>1.1489</v>
      </c>
      <c r="AG10" s="429">
        <v>1.157613</v>
      </c>
      <c r="AH10" s="429">
        <v>1.1812910000000001</v>
      </c>
      <c r="AI10" s="429">
        <v>1.1722330000000001</v>
      </c>
      <c r="AJ10" s="429">
        <v>1.1867730000000001</v>
      </c>
      <c r="AK10" s="429">
        <v>1.176166</v>
      </c>
      <c r="AL10" s="429">
        <v>1.1632899999999999</v>
      </c>
      <c r="AM10" s="429">
        <v>1.103097</v>
      </c>
      <c r="AN10" s="429">
        <v>1.1309990000000001</v>
      </c>
      <c r="AO10" s="429">
        <v>1.1580969999999999</v>
      </c>
      <c r="AP10" s="429">
        <v>1.172666</v>
      </c>
      <c r="AQ10" s="429">
        <v>1.189484</v>
      </c>
      <c r="AR10" s="429">
        <v>1.201133</v>
      </c>
      <c r="AS10" s="429">
        <v>1.2238709999999999</v>
      </c>
      <c r="AT10" s="429">
        <v>1.2376130000000001</v>
      </c>
      <c r="AU10" s="429">
        <v>1.2484329999999999</v>
      </c>
      <c r="AV10" s="429">
        <v>1.230645</v>
      </c>
      <c r="AW10" s="429">
        <v>1.2329000000000001</v>
      </c>
      <c r="AX10" s="429">
        <v>1.222774</v>
      </c>
      <c r="AY10" s="429">
        <v>1.1611610000000001</v>
      </c>
      <c r="AZ10" s="892">
        <v>1.1628998728</v>
      </c>
      <c r="BA10" s="892">
        <v>1.2532696839999999</v>
      </c>
      <c r="BB10" s="352">
        <v>1.2584439999999999</v>
      </c>
      <c r="BC10" s="352">
        <v>1.2623549999999999</v>
      </c>
      <c r="BD10" s="352">
        <v>1.2612300000000001</v>
      </c>
      <c r="BE10" s="352">
        <v>1.2623200000000001</v>
      </c>
      <c r="BF10" s="352">
        <v>1.2682469999999999</v>
      </c>
      <c r="BG10" s="352">
        <v>1.2752319999999999</v>
      </c>
      <c r="BH10" s="352">
        <v>1.2800860000000001</v>
      </c>
      <c r="BI10" s="352">
        <v>1.285282</v>
      </c>
      <c r="BJ10" s="352">
        <v>1.290254</v>
      </c>
      <c r="BK10" s="352">
        <v>1.2681560000000001</v>
      </c>
      <c r="BL10" s="352">
        <v>1.252729</v>
      </c>
      <c r="BM10" s="352">
        <v>1.285506</v>
      </c>
      <c r="BN10" s="352">
        <v>1.3002849999999999</v>
      </c>
      <c r="BO10" s="352">
        <v>1.3135669999999999</v>
      </c>
      <c r="BP10" s="352">
        <v>1.318354</v>
      </c>
      <c r="BQ10" s="352">
        <v>1.324918</v>
      </c>
      <c r="BR10" s="352">
        <v>1.3304370000000001</v>
      </c>
      <c r="BS10" s="352">
        <v>1.3381860000000001</v>
      </c>
      <c r="BT10" s="352">
        <v>1.3375539999999999</v>
      </c>
      <c r="BU10" s="352">
        <v>1.342911</v>
      </c>
      <c r="BV10" s="352">
        <v>1.342854</v>
      </c>
    </row>
    <row r="11" spans="1:166" x14ac:dyDescent="0.2">
      <c r="A11" s="270" t="s">
        <v>516</v>
      </c>
      <c r="B11" s="562" t="s">
        <v>1125</v>
      </c>
      <c r="C11" s="429">
        <v>0.58099999999999996</v>
      </c>
      <c r="D11" s="429">
        <v>0.57789299999999999</v>
      </c>
      <c r="E11" s="429">
        <v>0.61503200000000002</v>
      </c>
      <c r="F11" s="429">
        <v>0.63029999999999997</v>
      </c>
      <c r="G11" s="429">
        <v>0.67029000000000005</v>
      </c>
      <c r="H11" s="429">
        <v>0.70030000000000003</v>
      </c>
      <c r="I11" s="429">
        <v>0.74112900000000004</v>
      </c>
      <c r="J11" s="429">
        <v>0.74051599999999995</v>
      </c>
      <c r="K11" s="429">
        <v>0.74829999999999997</v>
      </c>
      <c r="L11" s="429">
        <v>0.71422600000000003</v>
      </c>
      <c r="M11" s="429">
        <v>0.67106699999999997</v>
      </c>
      <c r="N11" s="429">
        <v>0.62764500000000001</v>
      </c>
      <c r="O11" s="429">
        <v>0.67851600000000001</v>
      </c>
      <c r="P11" s="429">
        <v>0.66703599999999996</v>
      </c>
      <c r="Q11" s="429">
        <v>0.68996800000000003</v>
      </c>
      <c r="R11" s="429">
        <v>0.71760000000000002</v>
      </c>
      <c r="S11" s="429">
        <v>0.74593600000000004</v>
      </c>
      <c r="T11" s="429">
        <v>0.77546700000000002</v>
      </c>
      <c r="U11" s="429">
        <v>0.80500000000000005</v>
      </c>
      <c r="V11" s="429">
        <v>0.84006499999999995</v>
      </c>
      <c r="W11" s="429">
        <v>0.83983300000000005</v>
      </c>
      <c r="X11" s="429">
        <v>0.80848399999999998</v>
      </c>
      <c r="Y11" s="429">
        <v>0.7974</v>
      </c>
      <c r="Z11" s="429">
        <v>0.78235500000000002</v>
      </c>
      <c r="AA11" s="429">
        <v>0.73077400000000003</v>
      </c>
      <c r="AB11" s="429">
        <v>0.79430999999999996</v>
      </c>
      <c r="AC11" s="429">
        <v>0.80393599999999998</v>
      </c>
      <c r="AD11" s="429">
        <v>0.82693300000000003</v>
      </c>
      <c r="AE11" s="429">
        <v>0.85638700000000001</v>
      </c>
      <c r="AF11" s="429">
        <v>0.8891</v>
      </c>
      <c r="AG11" s="429">
        <v>0.89890300000000001</v>
      </c>
      <c r="AH11" s="429">
        <v>0.92483899999999997</v>
      </c>
      <c r="AI11" s="429">
        <v>0.89570000000000005</v>
      </c>
      <c r="AJ11" s="429">
        <v>0.89096799999999998</v>
      </c>
      <c r="AK11" s="429">
        <v>0.85350000000000004</v>
      </c>
      <c r="AL11" s="429">
        <v>0.83390299999999995</v>
      </c>
      <c r="AM11" s="429">
        <v>0.77154800000000001</v>
      </c>
      <c r="AN11" s="429">
        <v>0.80149999999999999</v>
      </c>
      <c r="AO11" s="429">
        <v>0.83358100000000002</v>
      </c>
      <c r="AP11" s="429">
        <v>0.86566699999999996</v>
      </c>
      <c r="AQ11" s="429">
        <v>0.880548</v>
      </c>
      <c r="AR11" s="429">
        <v>0.91286699999999998</v>
      </c>
      <c r="AS11" s="429">
        <v>0.93364499999999995</v>
      </c>
      <c r="AT11" s="429">
        <v>0.95919399999999999</v>
      </c>
      <c r="AU11" s="429">
        <v>0.94956700000000005</v>
      </c>
      <c r="AV11" s="429">
        <v>0.916323</v>
      </c>
      <c r="AW11" s="429">
        <v>0.90500000000000003</v>
      </c>
      <c r="AX11" s="429">
        <v>0.87922599999999995</v>
      </c>
      <c r="AY11" s="429">
        <v>0.82448399999999999</v>
      </c>
      <c r="AZ11" s="892">
        <v>0.85176661534999998</v>
      </c>
      <c r="BA11" s="892">
        <v>0.84246000216000005</v>
      </c>
      <c r="BB11" s="352">
        <v>0.8658266</v>
      </c>
      <c r="BC11" s="352">
        <v>0.88271140000000003</v>
      </c>
      <c r="BD11" s="352">
        <v>0.89856650000000005</v>
      </c>
      <c r="BE11" s="352">
        <v>0.90860669999999999</v>
      </c>
      <c r="BF11" s="352">
        <v>0.91372339999999996</v>
      </c>
      <c r="BG11" s="352">
        <v>0.90685329999999997</v>
      </c>
      <c r="BH11" s="352">
        <v>0.88700129999999999</v>
      </c>
      <c r="BI11" s="352">
        <v>0.86786960000000002</v>
      </c>
      <c r="BJ11" s="352">
        <v>0.84626979999999996</v>
      </c>
      <c r="BK11" s="352">
        <v>0.84092719999999999</v>
      </c>
      <c r="BL11" s="352">
        <v>0.84163350000000003</v>
      </c>
      <c r="BM11" s="352">
        <v>0.85968180000000005</v>
      </c>
      <c r="BN11" s="352">
        <v>0.87887680000000001</v>
      </c>
      <c r="BO11" s="352">
        <v>0.90003869999999997</v>
      </c>
      <c r="BP11" s="352">
        <v>0.91894900000000002</v>
      </c>
      <c r="BQ11" s="352">
        <v>0.93175669999999999</v>
      </c>
      <c r="BR11" s="352">
        <v>0.93909679999999995</v>
      </c>
      <c r="BS11" s="352">
        <v>0.93332550000000003</v>
      </c>
      <c r="BT11" s="352">
        <v>0.91389169999999997</v>
      </c>
      <c r="BU11" s="352">
        <v>0.89441130000000002</v>
      </c>
      <c r="BV11" s="352">
        <v>0.87066489999999996</v>
      </c>
    </row>
    <row r="12" spans="1:166" s="274" customFormat="1" x14ac:dyDescent="0.2">
      <c r="A12" s="548" t="s">
        <v>533</v>
      </c>
      <c r="B12" s="561" t="s">
        <v>1126</v>
      </c>
      <c r="C12" s="100">
        <v>0.38187100000000002</v>
      </c>
      <c r="D12" s="100">
        <v>0.45410699999999998</v>
      </c>
      <c r="E12" s="100">
        <v>0.63132299999999997</v>
      </c>
      <c r="F12" s="100">
        <v>0.81006699999999998</v>
      </c>
      <c r="G12" s="100">
        <v>0.84948400000000002</v>
      </c>
      <c r="H12" s="100">
        <v>0.86146699999999998</v>
      </c>
      <c r="I12" s="100">
        <v>0.84690299999999996</v>
      </c>
      <c r="J12" s="100">
        <v>0.80006500000000003</v>
      </c>
      <c r="K12" s="100">
        <v>0.61103300000000005</v>
      </c>
      <c r="L12" s="100">
        <v>0.40428999999999998</v>
      </c>
      <c r="M12" s="100">
        <v>0.33843299999999998</v>
      </c>
      <c r="N12" s="100">
        <v>0.33712900000000001</v>
      </c>
      <c r="O12" s="100">
        <v>0.35154800000000003</v>
      </c>
      <c r="P12" s="100">
        <v>0.40953600000000001</v>
      </c>
      <c r="Q12" s="100">
        <v>0.63306499999999999</v>
      </c>
      <c r="R12" s="100">
        <v>0.80659999999999998</v>
      </c>
      <c r="S12" s="100">
        <v>0.843032</v>
      </c>
      <c r="T12" s="100">
        <v>0.84703300000000004</v>
      </c>
      <c r="U12" s="100">
        <v>0.80932300000000001</v>
      </c>
      <c r="V12" s="100">
        <v>0.82580699999999996</v>
      </c>
      <c r="W12" s="100">
        <v>0.61286700000000005</v>
      </c>
      <c r="X12" s="100">
        <v>0.414742</v>
      </c>
      <c r="Y12" s="100">
        <v>0.33316699999999999</v>
      </c>
      <c r="Z12" s="100">
        <v>0.34525800000000001</v>
      </c>
      <c r="AA12" s="100">
        <v>0.337258</v>
      </c>
      <c r="AB12" s="100">
        <v>0.34672399999999998</v>
      </c>
      <c r="AC12" s="100">
        <v>0.62938700000000003</v>
      </c>
      <c r="AD12" s="100">
        <v>0.79643299999999995</v>
      </c>
      <c r="AE12" s="100">
        <v>0.83364499999999997</v>
      </c>
      <c r="AF12" s="100">
        <v>0.82150000000000001</v>
      </c>
      <c r="AG12" s="100">
        <v>0.77729000000000004</v>
      </c>
      <c r="AH12" s="100">
        <v>0.793323</v>
      </c>
      <c r="AI12" s="100">
        <v>0.60389999999999999</v>
      </c>
      <c r="AJ12" s="100">
        <v>0.39564500000000002</v>
      </c>
      <c r="AK12" s="100">
        <v>0.30763299999999999</v>
      </c>
      <c r="AL12" s="100">
        <v>0.31032300000000002</v>
      </c>
      <c r="AM12" s="100">
        <v>0.29048400000000002</v>
      </c>
      <c r="AN12" s="100">
        <v>0.39821400000000001</v>
      </c>
      <c r="AO12" s="100">
        <v>0.62716099999999997</v>
      </c>
      <c r="AP12" s="100">
        <v>0.755</v>
      </c>
      <c r="AQ12" s="100">
        <v>0.80474199999999996</v>
      </c>
      <c r="AR12" s="100">
        <v>0.82476700000000003</v>
      </c>
      <c r="AS12" s="100">
        <v>0.82080699999999995</v>
      </c>
      <c r="AT12" s="100">
        <v>0.78374200000000005</v>
      </c>
      <c r="AU12" s="100">
        <v>0.59253299999999998</v>
      </c>
      <c r="AV12" s="100">
        <v>0.37438700000000003</v>
      </c>
      <c r="AW12" s="100">
        <v>0.31966699999999998</v>
      </c>
      <c r="AX12" s="100">
        <v>0.34487099999999998</v>
      </c>
      <c r="AY12" s="100">
        <v>0.346161</v>
      </c>
      <c r="AZ12" s="911">
        <v>0.40924110000000002</v>
      </c>
      <c r="BA12" s="911">
        <v>0.59236750000000005</v>
      </c>
      <c r="BB12" s="559">
        <v>0.73454149999999996</v>
      </c>
      <c r="BC12" s="559">
        <v>0.81451430000000002</v>
      </c>
      <c r="BD12" s="559">
        <v>0.81145429999999996</v>
      </c>
      <c r="BE12" s="559">
        <v>0.79048719999999995</v>
      </c>
      <c r="BF12" s="559">
        <v>0.76003299999999996</v>
      </c>
      <c r="BG12" s="559">
        <v>0.55286590000000002</v>
      </c>
      <c r="BH12" s="559">
        <v>0.38269059999999999</v>
      </c>
      <c r="BI12" s="559">
        <v>0.27422940000000001</v>
      </c>
      <c r="BJ12" s="559">
        <v>0.2966432</v>
      </c>
      <c r="BK12" s="559">
        <v>0.31863059999999999</v>
      </c>
      <c r="BL12" s="559">
        <v>0.37534830000000002</v>
      </c>
      <c r="BM12" s="559">
        <v>0.58959269999999997</v>
      </c>
      <c r="BN12" s="559">
        <v>0.73466719999999996</v>
      </c>
      <c r="BO12" s="559">
        <v>0.81413009999999997</v>
      </c>
      <c r="BP12" s="559">
        <v>0.81078289999999997</v>
      </c>
      <c r="BQ12" s="559">
        <v>0.79472640000000006</v>
      </c>
      <c r="BR12" s="559">
        <v>0.76376730000000004</v>
      </c>
      <c r="BS12" s="559">
        <v>0.56026640000000005</v>
      </c>
      <c r="BT12" s="559">
        <v>0.39051649999999999</v>
      </c>
      <c r="BU12" s="559">
        <v>0.28413110000000003</v>
      </c>
      <c r="BV12" s="559">
        <v>0.30600830000000001</v>
      </c>
    </row>
    <row r="13" spans="1:166" x14ac:dyDescent="0.2">
      <c r="A13" s="270" t="s">
        <v>517</v>
      </c>
      <c r="B13" s="562" t="s">
        <v>1127</v>
      </c>
      <c r="C13" s="429">
        <v>9.6450000000000008E-3</v>
      </c>
      <c r="D13" s="429">
        <v>7.1780000000000004E-3</v>
      </c>
      <c r="E13" s="429">
        <v>5.581E-3</v>
      </c>
      <c r="F13" s="429">
        <v>6.3660000000000001E-3</v>
      </c>
      <c r="G13" s="429">
        <v>6.2249999999999996E-3</v>
      </c>
      <c r="H13" s="429">
        <v>7.9330000000000008E-3</v>
      </c>
      <c r="I13" s="429">
        <v>9.0650000000000001E-3</v>
      </c>
      <c r="J13" s="429">
        <v>7.2259999999999998E-3</v>
      </c>
      <c r="K13" s="429">
        <v>6.3E-3</v>
      </c>
      <c r="L13" s="429">
        <v>5.7419999999999997E-3</v>
      </c>
      <c r="M13" s="429">
        <v>6.4330000000000003E-3</v>
      </c>
      <c r="N13" s="429">
        <v>6.5160000000000001E-3</v>
      </c>
      <c r="O13" s="429">
        <v>3.8709999999999999E-3</v>
      </c>
      <c r="P13" s="429">
        <v>4.5360000000000001E-3</v>
      </c>
      <c r="Q13" s="429">
        <v>8.5800000000000008E-3</v>
      </c>
      <c r="R13" s="429">
        <v>5.3330000000000001E-3</v>
      </c>
      <c r="S13" s="429">
        <v>4.0000000000000001E-3</v>
      </c>
      <c r="T13" s="429">
        <v>4.8999999999999998E-3</v>
      </c>
      <c r="U13" s="429">
        <v>7.6769999999999998E-3</v>
      </c>
      <c r="V13" s="429">
        <v>6.3229999999999996E-3</v>
      </c>
      <c r="W13" s="429">
        <v>6.1000000000000004E-3</v>
      </c>
      <c r="X13" s="429">
        <v>1.9741999999999999E-2</v>
      </c>
      <c r="Y13" s="429">
        <v>1.8367000000000001E-2</v>
      </c>
      <c r="Z13" s="429">
        <v>1.6677000000000001E-2</v>
      </c>
      <c r="AA13" s="429">
        <v>1.6903999999999999E-2</v>
      </c>
      <c r="AB13" s="429">
        <v>-4.6550000000000003E-3</v>
      </c>
      <c r="AC13" s="429">
        <v>-7.6769999999999998E-3</v>
      </c>
      <c r="AD13" s="429">
        <v>-4.8329999999999996E-3</v>
      </c>
      <c r="AE13" s="429">
        <v>-1.0966999999999999E-2</v>
      </c>
      <c r="AF13" s="429">
        <v>-1.7267000000000001E-2</v>
      </c>
      <c r="AG13" s="429">
        <v>-1.3967E-2</v>
      </c>
      <c r="AH13" s="429">
        <v>-1.3644999999999999E-2</v>
      </c>
      <c r="AI13" s="429">
        <v>-1.52E-2</v>
      </c>
      <c r="AJ13" s="429">
        <v>-6.2899999999999996E-3</v>
      </c>
      <c r="AK13" s="429">
        <v>-4.4999999999999997E-3</v>
      </c>
      <c r="AL13" s="429">
        <v>-0.01</v>
      </c>
      <c r="AM13" s="429">
        <v>-2.1291000000000001E-2</v>
      </c>
      <c r="AN13" s="429">
        <v>-2.2643E-2</v>
      </c>
      <c r="AO13" s="429">
        <v>-1.4871000000000001E-2</v>
      </c>
      <c r="AP13" s="429">
        <v>-1.7433000000000001E-2</v>
      </c>
      <c r="AQ13" s="429">
        <v>-1.8870999999999999E-2</v>
      </c>
      <c r="AR13" s="429">
        <v>-1.5900000000000001E-2</v>
      </c>
      <c r="AS13" s="429">
        <v>-1.9096999999999999E-2</v>
      </c>
      <c r="AT13" s="429">
        <v>-1.5161000000000001E-2</v>
      </c>
      <c r="AU13" s="429">
        <v>-1.5733E-2</v>
      </c>
      <c r="AV13" s="429">
        <v>-1.6968E-2</v>
      </c>
      <c r="AW13" s="429">
        <v>-1.7399999999999999E-2</v>
      </c>
      <c r="AX13" s="429">
        <v>-1.5613E-2</v>
      </c>
      <c r="AY13" s="429">
        <v>-1.7225000000000001E-2</v>
      </c>
      <c r="AZ13" s="892">
        <v>-1.48083E-2</v>
      </c>
      <c r="BA13" s="892">
        <v>-1.5374199999999999E-2</v>
      </c>
      <c r="BB13" s="352">
        <v>-1.4926099999999999E-2</v>
      </c>
      <c r="BC13" s="352">
        <v>-1.51857E-2</v>
      </c>
      <c r="BD13" s="352">
        <v>-1.6916400000000002E-2</v>
      </c>
      <c r="BE13" s="352">
        <v>-1.59382E-2</v>
      </c>
      <c r="BF13" s="352">
        <v>-1.53569E-2</v>
      </c>
      <c r="BG13" s="352">
        <v>-1.6203800000000001E-2</v>
      </c>
      <c r="BH13" s="352">
        <v>-1.4407E-2</v>
      </c>
      <c r="BI13" s="352">
        <v>-1.3806499999999999E-2</v>
      </c>
      <c r="BJ13" s="352">
        <v>-1.4610700000000001E-2</v>
      </c>
      <c r="BK13" s="352">
        <v>-1.3968700000000001E-2</v>
      </c>
      <c r="BL13" s="352">
        <v>-1.47493E-2</v>
      </c>
      <c r="BM13" s="352">
        <v>-1.52579E-2</v>
      </c>
      <c r="BN13" s="352">
        <v>-1.4586500000000001E-2</v>
      </c>
      <c r="BO13" s="352">
        <v>-1.49135E-2</v>
      </c>
      <c r="BP13" s="352">
        <v>-1.6625299999999999E-2</v>
      </c>
      <c r="BQ13" s="352">
        <v>-1.5769100000000001E-2</v>
      </c>
      <c r="BR13" s="352">
        <v>-1.52278E-2</v>
      </c>
      <c r="BS13" s="352">
        <v>-1.618E-2</v>
      </c>
      <c r="BT13" s="352">
        <v>-1.44312E-2</v>
      </c>
      <c r="BU13" s="352">
        <v>-1.3907600000000001E-2</v>
      </c>
      <c r="BV13" s="352">
        <v>-1.4716699999999999E-2</v>
      </c>
    </row>
    <row r="14" spans="1:166" x14ac:dyDescent="0.2">
      <c r="A14" s="270" t="s">
        <v>566</v>
      </c>
      <c r="B14" s="562" t="s">
        <v>925</v>
      </c>
      <c r="C14" s="429">
        <v>0.27112900000000001</v>
      </c>
      <c r="D14" s="429">
        <v>0.27160699999999999</v>
      </c>
      <c r="E14" s="429">
        <v>0.27451599999999998</v>
      </c>
      <c r="F14" s="429">
        <v>0.29836699999999999</v>
      </c>
      <c r="G14" s="429">
        <v>0.28922599999999998</v>
      </c>
      <c r="H14" s="429">
        <v>0.29609999999999997</v>
      </c>
      <c r="I14" s="429">
        <v>0.292323</v>
      </c>
      <c r="J14" s="429">
        <v>0.294097</v>
      </c>
      <c r="K14" s="429">
        <v>0.28260000000000002</v>
      </c>
      <c r="L14" s="429">
        <v>0.274065</v>
      </c>
      <c r="M14" s="429">
        <v>0.28760000000000002</v>
      </c>
      <c r="N14" s="429">
        <v>0.26241900000000001</v>
      </c>
      <c r="O14" s="429">
        <v>0.26600000000000001</v>
      </c>
      <c r="P14" s="429">
        <v>0.26910699999999999</v>
      </c>
      <c r="Q14" s="429">
        <v>0.27848400000000001</v>
      </c>
      <c r="R14" s="429">
        <v>0.28599999999999998</v>
      </c>
      <c r="S14" s="429">
        <v>0.28777399999999997</v>
      </c>
      <c r="T14" s="429">
        <v>0.28349999999999997</v>
      </c>
      <c r="U14" s="429">
        <v>0.28935499999999997</v>
      </c>
      <c r="V14" s="429">
        <v>0.28761300000000001</v>
      </c>
      <c r="W14" s="429">
        <v>0.27410000000000001</v>
      </c>
      <c r="X14" s="429">
        <v>0.26896799999999998</v>
      </c>
      <c r="Y14" s="429">
        <v>0.26200000000000001</v>
      </c>
      <c r="Z14" s="429">
        <v>0.28341899999999998</v>
      </c>
      <c r="AA14" s="429">
        <v>0.26793600000000001</v>
      </c>
      <c r="AB14" s="429">
        <v>0.25330999999999998</v>
      </c>
      <c r="AC14" s="429">
        <v>0.27393600000000001</v>
      </c>
      <c r="AD14" s="429">
        <v>0.26860000000000001</v>
      </c>
      <c r="AE14" s="429">
        <v>0.27822599999999997</v>
      </c>
      <c r="AF14" s="429">
        <v>0.28089999999999998</v>
      </c>
      <c r="AG14" s="429">
        <v>0.27941899999999997</v>
      </c>
      <c r="AH14" s="429">
        <v>0.28735500000000003</v>
      </c>
      <c r="AI14" s="429">
        <v>0.26493299999999997</v>
      </c>
      <c r="AJ14" s="429">
        <v>0.25112899999999999</v>
      </c>
      <c r="AK14" s="429">
        <v>0.27210000000000001</v>
      </c>
      <c r="AL14" s="429">
        <v>0.29290300000000002</v>
      </c>
      <c r="AM14" s="429">
        <v>0.26858100000000001</v>
      </c>
      <c r="AN14" s="429">
        <v>0.26964300000000002</v>
      </c>
      <c r="AO14" s="429">
        <v>0.28183900000000001</v>
      </c>
      <c r="AP14" s="429">
        <v>0.28866700000000001</v>
      </c>
      <c r="AQ14" s="429">
        <v>0.28967700000000002</v>
      </c>
      <c r="AR14" s="429">
        <v>0.29823300000000003</v>
      </c>
      <c r="AS14" s="429">
        <v>0.27887099999999998</v>
      </c>
      <c r="AT14" s="429">
        <v>0.28571000000000002</v>
      </c>
      <c r="AU14" s="429">
        <v>0.27850000000000003</v>
      </c>
      <c r="AV14" s="429">
        <v>0.24471000000000001</v>
      </c>
      <c r="AW14" s="429">
        <v>0.29106700000000002</v>
      </c>
      <c r="AX14" s="429">
        <v>0.29570999999999997</v>
      </c>
      <c r="AY14" s="429">
        <v>0.27322600000000002</v>
      </c>
      <c r="AZ14" s="892">
        <v>0.24971969999999999</v>
      </c>
      <c r="BA14" s="892">
        <v>0.25681969999999998</v>
      </c>
      <c r="BB14" s="352">
        <v>0.2426722</v>
      </c>
      <c r="BC14" s="352">
        <v>0.28443410000000002</v>
      </c>
      <c r="BD14" s="352">
        <v>0.28047260000000002</v>
      </c>
      <c r="BE14" s="352">
        <v>0.27314490000000002</v>
      </c>
      <c r="BF14" s="352">
        <v>0.2667621</v>
      </c>
      <c r="BG14" s="352">
        <v>0.25574629999999998</v>
      </c>
      <c r="BH14" s="352">
        <v>0.23997379999999999</v>
      </c>
      <c r="BI14" s="352">
        <v>0.26008209999999998</v>
      </c>
      <c r="BJ14" s="352">
        <v>0.27019929999999998</v>
      </c>
      <c r="BK14" s="352">
        <v>0.25105860000000002</v>
      </c>
      <c r="BL14" s="352">
        <v>0.24765680000000001</v>
      </c>
      <c r="BM14" s="352">
        <v>0.25966800000000001</v>
      </c>
      <c r="BN14" s="352">
        <v>0.24657000000000001</v>
      </c>
      <c r="BO14" s="352">
        <v>0.28858909999999999</v>
      </c>
      <c r="BP14" s="352">
        <v>0.2847865</v>
      </c>
      <c r="BQ14" s="352">
        <v>0.2786573</v>
      </c>
      <c r="BR14" s="352">
        <v>0.27237980000000001</v>
      </c>
      <c r="BS14" s="352">
        <v>0.26214549999999998</v>
      </c>
      <c r="BT14" s="352">
        <v>0.24613550000000001</v>
      </c>
      <c r="BU14" s="352">
        <v>0.2666483</v>
      </c>
      <c r="BV14" s="352">
        <v>0.27687499999999998</v>
      </c>
    </row>
    <row r="15" spans="1:166" x14ac:dyDescent="0.2">
      <c r="A15" s="270" t="s">
        <v>567</v>
      </c>
      <c r="B15" s="562" t="s">
        <v>1128</v>
      </c>
      <c r="C15" s="429">
        <v>0.27854800000000002</v>
      </c>
      <c r="D15" s="429">
        <v>0.27560699999999999</v>
      </c>
      <c r="E15" s="429">
        <v>0.28403200000000001</v>
      </c>
      <c r="F15" s="429">
        <v>0.28453299999999998</v>
      </c>
      <c r="G15" s="429">
        <v>0.286387</v>
      </c>
      <c r="H15" s="429">
        <v>0.27313300000000001</v>
      </c>
      <c r="I15" s="429">
        <v>0.27612900000000001</v>
      </c>
      <c r="J15" s="429">
        <v>0.26300000000000001</v>
      </c>
      <c r="K15" s="429">
        <v>0.252</v>
      </c>
      <c r="L15" s="429">
        <v>0.22364500000000001</v>
      </c>
      <c r="M15" s="429">
        <v>0.23433300000000001</v>
      </c>
      <c r="N15" s="429">
        <v>0.229355</v>
      </c>
      <c r="O15" s="429">
        <v>0.23319400000000001</v>
      </c>
      <c r="P15" s="429">
        <v>0.22614300000000001</v>
      </c>
      <c r="Q15" s="429">
        <v>0.247194</v>
      </c>
      <c r="R15" s="429">
        <v>0.26093300000000003</v>
      </c>
      <c r="S15" s="429">
        <v>0.25629000000000002</v>
      </c>
      <c r="T15" s="429">
        <v>0.25190000000000001</v>
      </c>
      <c r="U15" s="429">
        <v>0.25483899999999998</v>
      </c>
      <c r="V15" s="429">
        <v>0.25480700000000001</v>
      </c>
      <c r="W15" s="429">
        <v>0.245367</v>
      </c>
      <c r="X15" s="429">
        <v>0.23374200000000001</v>
      </c>
      <c r="Y15" s="429">
        <v>0.273067</v>
      </c>
      <c r="Z15" s="429">
        <v>0.27574199999999999</v>
      </c>
      <c r="AA15" s="429">
        <v>0.24906500000000001</v>
      </c>
      <c r="AB15" s="429">
        <v>0.22134499999999999</v>
      </c>
      <c r="AC15" s="429">
        <v>0.261903</v>
      </c>
      <c r="AD15" s="429">
        <v>0.27600000000000002</v>
      </c>
      <c r="AE15" s="429">
        <v>0.27771000000000001</v>
      </c>
      <c r="AF15" s="429">
        <v>0.27033299999999999</v>
      </c>
      <c r="AG15" s="429">
        <v>0.251226</v>
      </c>
      <c r="AH15" s="429">
        <v>0.26219399999999998</v>
      </c>
      <c r="AI15" s="429">
        <v>0.25633299999999998</v>
      </c>
      <c r="AJ15" s="429">
        <v>0.270677</v>
      </c>
      <c r="AK15" s="429">
        <v>0.27936699999999998</v>
      </c>
      <c r="AL15" s="429">
        <v>0.27871000000000001</v>
      </c>
      <c r="AM15" s="429">
        <v>0.26177400000000001</v>
      </c>
      <c r="AN15" s="429">
        <v>0.23871400000000001</v>
      </c>
      <c r="AO15" s="429">
        <v>0.23758099999999999</v>
      </c>
      <c r="AP15" s="429">
        <v>0.24473300000000001</v>
      </c>
      <c r="AQ15" s="429">
        <v>0.26338699999999998</v>
      </c>
      <c r="AR15" s="429">
        <v>0.261633</v>
      </c>
      <c r="AS15" s="429">
        <v>0.26909699999999998</v>
      </c>
      <c r="AT15" s="429">
        <v>0.24138699999999999</v>
      </c>
      <c r="AU15" s="429">
        <v>0.234733</v>
      </c>
      <c r="AV15" s="429">
        <v>0.21432300000000001</v>
      </c>
      <c r="AW15" s="429">
        <v>0.246167</v>
      </c>
      <c r="AX15" s="429">
        <v>0.25703199999999998</v>
      </c>
      <c r="AY15" s="429">
        <v>0.242839</v>
      </c>
      <c r="AZ15" s="892">
        <v>0.27269389999999999</v>
      </c>
      <c r="BA15" s="892">
        <v>0.27705299999999999</v>
      </c>
      <c r="BB15" s="352">
        <v>0.27782760000000001</v>
      </c>
      <c r="BC15" s="352">
        <v>0.27516420000000003</v>
      </c>
      <c r="BD15" s="352">
        <v>0.27722829999999998</v>
      </c>
      <c r="BE15" s="352">
        <v>0.27502700000000002</v>
      </c>
      <c r="BF15" s="352">
        <v>0.2691712</v>
      </c>
      <c r="BG15" s="352">
        <v>0.25750469999999998</v>
      </c>
      <c r="BH15" s="352">
        <v>0.26227220000000001</v>
      </c>
      <c r="BI15" s="352">
        <v>0.26529520000000001</v>
      </c>
      <c r="BJ15" s="352">
        <v>0.27971170000000001</v>
      </c>
      <c r="BK15" s="352">
        <v>0.27303309999999997</v>
      </c>
      <c r="BL15" s="352">
        <v>0.26874779999999998</v>
      </c>
      <c r="BM15" s="352">
        <v>0.27074559999999998</v>
      </c>
      <c r="BN15" s="352">
        <v>0.2747077</v>
      </c>
      <c r="BO15" s="352">
        <v>0.27142060000000001</v>
      </c>
      <c r="BP15" s="352">
        <v>0.27295170000000002</v>
      </c>
      <c r="BQ15" s="352">
        <v>0.27326679999999998</v>
      </c>
      <c r="BR15" s="352">
        <v>0.26723079999999999</v>
      </c>
      <c r="BS15" s="352">
        <v>0.25763920000000001</v>
      </c>
      <c r="BT15" s="352">
        <v>0.26302029999999998</v>
      </c>
      <c r="BU15" s="352">
        <v>0.26733560000000001</v>
      </c>
      <c r="BV15" s="352">
        <v>0.28131509999999998</v>
      </c>
    </row>
    <row r="16" spans="1:166" x14ac:dyDescent="0.2">
      <c r="A16" s="270" t="s">
        <v>518</v>
      </c>
      <c r="B16" s="562" t="s">
        <v>1129</v>
      </c>
      <c r="C16" s="429">
        <v>-0.177451</v>
      </c>
      <c r="D16" s="429">
        <v>-0.100285</v>
      </c>
      <c r="E16" s="429">
        <v>6.7194000000000004E-2</v>
      </c>
      <c r="F16" s="429">
        <v>0.220801</v>
      </c>
      <c r="G16" s="429">
        <v>0.267646</v>
      </c>
      <c r="H16" s="429">
        <v>0.28430100000000003</v>
      </c>
      <c r="I16" s="429">
        <v>0.26938600000000001</v>
      </c>
      <c r="J16" s="429">
        <v>0.23574200000000001</v>
      </c>
      <c r="K16" s="429">
        <v>7.0133000000000001E-2</v>
      </c>
      <c r="L16" s="429">
        <v>-9.9162E-2</v>
      </c>
      <c r="M16" s="429">
        <v>-0.18993299999999999</v>
      </c>
      <c r="N16" s="429">
        <v>-0.161161</v>
      </c>
      <c r="O16" s="429">
        <v>-0.15151700000000001</v>
      </c>
      <c r="P16" s="429">
        <v>-9.0249999999999997E-2</v>
      </c>
      <c r="Q16" s="429">
        <v>9.8807000000000006E-2</v>
      </c>
      <c r="R16" s="429">
        <v>0.254334</v>
      </c>
      <c r="S16" s="429">
        <v>0.29496800000000001</v>
      </c>
      <c r="T16" s="429">
        <v>0.30673299999999998</v>
      </c>
      <c r="U16" s="429">
        <v>0.25745200000000001</v>
      </c>
      <c r="V16" s="429">
        <v>0.27706399999999998</v>
      </c>
      <c r="W16" s="429">
        <v>8.7300000000000003E-2</v>
      </c>
      <c r="X16" s="429">
        <v>-0.10771</v>
      </c>
      <c r="Y16" s="429">
        <v>-0.22026699999999999</v>
      </c>
      <c r="Z16" s="429">
        <v>-0.23058000000000001</v>
      </c>
      <c r="AA16" s="429">
        <v>-0.19664699999999999</v>
      </c>
      <c r="AB16" s="429">
        <v>-0.123276</v>
      </c>
      <c r="AC16" s="429">
        <v>0.101225</v>
      </c>
      <c r="AD16" s="429">
        <v>0.25666600000000001</v>
      </c>
      <c r="AE16" s="429">
        <v>0.28867599999999999</v>
      </c>
      <c r="AF16" s="429">
        <v>0.28753400000000001</v>
      </c>
      <c r="AG16" s="429">
        <v>0.26061200000000001</v>
      </c>
      <c r="AH16" s="429">
        <v>0.25741900000000001</v>
      </c>
      <c r="AI16" s="429">
        <v>9.7834000000000004E-2</v>
      </c>
      <c r="AJ16" s="429">
        <v>-0.11987100000000001</v>
      </c>
      <c r="AK16" s="429">
        <v>-0.23933399999999999</v>
      </c>
      <c r="AL16" s="429">
        <v>-0.25129000000000001</v>
      </c>
      <c r="AM16" s="429">
        <v>-0.21858</v>
      </c>
      <c r="AN16" s="429">
        <v>-8.7499999999999994E-2</v>
      </c>
      <c r="AO16" s="429">
        <v>0.122612</v>
      </c>
      <c r="AP16" s="429">
        <v>0.239033</v>
      </c>
      <c r="AQ16" s="429">
        <v>0.27054899999999998</v>
      </c>
      <c r="AR16" s="429">
        <v>0.28080100000000002</v>
      </c>
      <c r="AS16" s="429">
        <v>0.29193599999999997</v>
      </c>
      <c r="AT16" s="429">
        <v>0.27180599999999999</v>
      </c>
      <c r="AU16" s="429">
        <v>9.5033000000000006E-2</v>
      </c>
      <c r="AV16" s="429">
        <v>-6.7678000000000002E-2</v>
      </c>
      <c r="AW16" s="429">
        <v>-0.20016700000000001</v>
      </c>
      <c r="AX16" s="429">
        <v>-0.19225800000000001</v>
      </c>
      <c r="AY16" s="429">
        <v>-0.15267900000000001</v>
      </c>
      <c r="AZ16" s="892">
        <v>-9.8364199999999999E-2</v>
      </c>
      <c r="BA16" s="892">
        <v>7.3869000000000004E-2</v>
      </c>
      <c r="BB16" s="352">
        <v>0.2289678</v>
      </c>
      <c r="BC16" s="352">
        <v>0.2701016</v>
      </c>
      <c r="BD16" s="352">
        <v>0.27066970000000001</v>
      </c>
      <c r="BE16" s="352">
        <v>0.25825340000000002</v>
      </c>
      <c r="BF16" s="352">
        <v>0.23945659999999999</v>
      </c>
      <c r="BG16" s="352">
        <v>5.5818600000000003E-2</v>
      </c>
      <c r="BH16" s="352">
        <v>-0.10514850000000001</v>
      </c>
      <c r="BI16" s="352">
        <v>-0.23734140000000001</v>
      </c>
      <c r="BJ16" s="352">
        <v>-0.23865700000000001</v>
      </c>
      <c r="BK16" s="352">
        <v>-0.19149240000000001</v>
      </c>
      <c r="BL16" s="352">
        <v>-0.126307</v>
      </c>
      <c r="BM16" s="352">
        <v>7.4437000000000003E-2</v>
      </c>
      <c r="BN16" s="352">
        <v>0.22797600000000001</v>
      </c>
      <c r="BO16" s="352">
        <v>0.26903389999999999</v>
      </c>
      <c r="BP16" s="352">
        <v>0.26967000000000002</v>
      </c>
      <c r="BQ16" s="352">
        <v>0.25857140000000001</v>
      </c>
      <c r="BR16" s="352">
        <v>0.2393844</v>
      </c>
      <c r="BS16" s="352">
        <v>5.6661700000000002E-2</v>
      </c>
      <c r="BT16" s="352">
        <v>-0.1042082</v>
      </c>
      <c r="BU16" s="352">
        <v>-0.23594509999999999</v>
      </c>
      <c r="BV16" s="352">
        <v>-0.23746519999999999</v>
      </c>
    </row>
    <row r="17" spans="1:74" s="274" customFormat="1" x14ac:dyDescent="0.2">
      <c r="A17" s="548" t="s">
        <v>519</v>
      </c>
      <c r="B17" s="563" t="s">
        <v>1130</v>
      </c>
      <c r="C17" s="100">
        <v>-2.2349000000000001E-2</v>
      </c>
      <c r="D17" s="100">
        <v>-2.1128000000000001E-2</v>
      </c>
      <c r="E17" s="100">
        <v>-2.2387000000000001E-2</v>
      </c>
      <c r="F17" s="100">
        <v>-2.0142E-2</v>
      </c>
      <c r="G17" s="100">
        <v>-2.1826000000000002E-2</v>
      </c>
      <c r="H17" s="100">
        <v>-2.3644999999999999E-2</v>
      </c>
      <c r="I17" s="100">
        <v>-2.2442E-2</v>
      </c>
      <c r="J17" s="100">
        <v>-2.2522E-2</v>
      </c>
      <c r="K17" s="100">
        <v>-2.0795000000000001E-2</v>
      </c>
      <c r="L17" s="100">
        <v>-2.3115E-2</v>
      </c>
      <c r="M17" s="100">
        <v>-2.4674999999999999E-2</v>
      </c>
      <c r="N17" s="100">
        <v>-2.2335000000000001E-2</v>
      </c>
      <c r="O17" s="100">
        <v>-2.3116000000000001E-2</v>
      </c>
      <c r="P17" s="100">
        <v>-2.3289000000000001E-2</v>
      </c>
      <c r="Q17" s="100">
        <v>-2.3158000000000002E-2</v>
      </c>
      <c r="R17" s="100">
        <v>-2.2498000000000001E-2</v>
      </c>
      <c r="S17" s="100">
        <v>-2.3636000000000001E-2</v>
      </c>
      <c r="T17" s="100">
        <v>-2.4230999999999999E-2</v>
      </c>
      <c r="U17" s="100">
        <v>-2.3948000000000001E-2</v>
      </c>
      <c r="V17" s="100">
        <v>-2.4232E-2</v>
      </c>
      <c r="W17" s="100">
        <v>-2.3099000000000001E-2</v>
      </c>
      <c r="X17" s="100">
        <v>-2.4202000000000001E-2</v>
      </c>
      <c r="Y17" s="100">
        <v>-2.4271000000000001E-2</v>
      </c>
      <c r="Z17" s="100">
        <v>-2.3980999999999999E-2</v>
      </c>
      <c r="AA17" s="100">
        <v>-2.2592000000000001E-2</v>
      </c>
      <c r="AB17" s="100">
        <v>-2.4226000000000001E-2</v>
      </c>
      <c r="AC17" s="100">
        <v>-2.2414E-2</v>
      </c>
      <c r="AD17" s="100">
        <v>-2.1937999999999999E-2</v>
      </c>
      <c r="AE17" s="100">
        <v>-2.2773000000000002E-2</v>
      </c>
      <c r="AF17" s="100">
        <v>-2.3161999999999999E-2</v>
      </c>
      <c r="AG17" s="100">
        <v>-2.4191000000000001E-2</v>
      </c>
      <c r="AH17" s="100">
        <v>-2.4146999999999998E-2</v>
      </c>
      <c r="AI17" s="100">
        <v>-2.2773000000000002E-2</v>
      </c>
      <c r="AJ17" s="100">
        <v>-2.3326E-2</v>
      </c>
      <c r="AK17" s="100">
        <v>-2.3462E-2</v>
      </c>
      <c r="AL17" s="100">
        <v>-2.3191E-2</v>
      </c>
      <c r="AM17" s="100">
        <v>-2.4094000000000001E-2</v>
      </c>
      <c r="AN17" s="100">
        <v>-2.2789E-2</v>
      </c>
      <c r="AO17" s="100">
        <v>-2.2512000000000001E-2</v>
      </c>
      <c r="AP17" s="100">
        <v>-2.2934E-2</v>
      </c>
      <c r="AQ17" s="100">
        <v>-2.3621E-2</v>
      </c>
      <c r="AR17" s="100">
        <v>-2.4399000000000001E-2</v>
      </c>
      <c r="AS17" s="100">
        <v>-2.4496E-2</v>
      </c>
      <c r="AT17" s="100">
        <v>-2.4154999999999999E-2</v>
      </c>
      <c r="AU17" s="100">
        <v>-2.4097E-2</v>
      </c>
      <c r="AV17" s="100">
        <v>-2.5409000000000001E-2</v>
      </c>
      <c r="AW17" s="100">
        <v>-2.4081999999999999E-2</v>
      </c>
      <c r="AX17" s="100">
        <v>-2.5453E-2</v>
      </c>
      <c r="AY17" s="100">
        <v>-2.4516E-2</v>
      </c>
      <c r="AZ17" s="911">
        <v>-2.0844999999999999E-2</v>
      </c>
      <c r="BA17" s="911">
        <v>-2.1336299999999999E-2</v>
      </c>
      <c r="BB17" s="559">
        <v>-2.07741E-2</v>
      </c>
      <c r="BC17" s="559">
        <v>-2.1476100000000001E-2</v>
      </c>
      <c r="BD17" s="559">
        <v>-2.1633699999999999E-2</v>
      </c>
      <c r="BE17" s="559">
        <v>-2.1663499999999999E-2</v>
      </c>
      <c r="BF17" s="559">
        <v>-2.1809499999999999E-2</v>
      </c>
      <c r="BG17" s="559">
        <v>-2.1357600000000001E-2</v>
      </c>
      <c r="BH17" s="559">
        <v>-2.1816200000000001E-2</v>
      </c>
      <c r="BI17" s="559">
        <v>-2.2608099999999999E-2</v>
      </c>
      <c r="BJ17" s="559">
        <v>-2.2513600000000002E-2</v>
      </c>
      <c r="BK17" s="559">
        <v>-2.24041E-2</v>
      </c>
      <c r="BL17" s="559">
        <v>-2.1437500000000002E-2</v>
      </c>
      <c r="BM17" s="559">
        <v>-2.1520299999999999E-2</v>
      </c>
      <c r="BN17" s="559">
        <v>-2.1220099999999999E-2</v>
      </c>
      <c r="BO17" s="559">
        <v>-2.1839500000000001E-2</v>
      </c>
      <c r="BP17" s="559">
        <v>-2.2086600000000001E-2</v>
      </c>
      <c r="BQ17" s="559">
        <v>-2.2087900000000001E-2</v>
      </c>
      <c r="BR17" s="559">
        <v>-2.22925E-2</v>
      </c>
      <c r="BS17" s="559">
        <v>-2.18309E-2</v>
      </c>
      <c r="BT17" s="559">
        <v>-2.2370999999999999E-2</v>
      </c>
      <c r="BU17" s="559">
        <v>-2.3057399999999999E-2</v>
      </c>
      <c r="BV17" s="559">
        <v>-2.29018E-2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573"/>
      <c r="AZ18" s="915"/>
      <c r="BA18" s="915"/>
      <c r="BB18" s="575"/>
      <c r="BC18" s="575"/>
      <c r="BD18" s="575"/>
      <c r="BE18" s="575"/>
      <c r="BF18" s="575"/>
      <c r="BG18" s="575"/>
      <c r="BH18" s="575"/>
      <c r="BI18" s="575"/>
      <c r="BJ18" s="575"/>
      <c r="BK18" s="575"/>
      <c r="BL18" s="575"/>
      <c r="BM18" s="575"/>
      <c r="BN18" s="575"/>
      <c r="BO18" s="575"/>
      <c r="BP18" s="575"/>
      <c r="BQ18" s="575"/>
      <c r="BR18" s="575"/>
      <c r="BS18" s="575"/>
      <c r="BT18" s="575"/>
      <c r="BU18" s="575"/>
      <c r="BV18" s="575"/>
    </row>
    <row r="19" spans="1:74" s="274" customFormat="1" x14ac:dyDescent="0.2">
      <c r="A19" s="548" t="s">
        <v>529</v>
      </c>
      <c r="B19" s="560" t="s">
        <v>1131</v>
      </c>
      <c r="C19" s="100">
        <v>3.979196</v>
      </c>
      <c r="D19" s="100">
        <v>3.729911</v>
      </c>
      <c r="E19" s="100">
        <v>3.5920480000000001</v>
      </c>
      <c r="F19" s="100">
        <v>3.2634910000000001</v>
      </c>
      <c r="G19" s="100">
        <v>3.030122</v>
      </c>
      <c r="H19" s="100">
        <v>3.2429830000000002</v>
      </c>
      <c r="I19" s="100">
        <v>3.3529719999999998</v>
      </c>
      <c r="J19" s="100">
        <v>2.9958999999999998</v>
      </c>
      <c r="K19" s="100">
        <v>3.1597019999999998</v>
      </c>
      <c r="L19" s="100">
        <v>3.225158</v>
      </c>
      <c r="M19" s="100">
        <v>3.4231950000000002</v>
      </c>
      <c r="N19" s="100">
        <v>3.318784</v>
      </c>
      <c r="O19" s="100">
        <v>3.650852</v>
      </c>
      <c r="P19" s="100">
        <v>3.6074359999999999</v>
      </c>
      <c r="Q19" s="100">
        <v>3.3423690000000001</v>
      </c>
      <c r="R19" s="100">
        <v>3.3552409999999999</v>
      </c>
      <c r="S19" s="100">
        <v>3.3240120000000002</v>
      </c>
      <c r="T19" s="100">
        <v>3.2845170000000001</v>
      </c>
      <c r="U19" s="100">
        <v>3.4490159999999999</v>
      </c>
      <c r="V19" s="100">
        <v>3.2286809999999999</v>
      </c>
      <c r="W19" s="100">
        <v>3.2756880000000002</v>
      </c>
      <c r="X19" s="100">
        <v>3.4992489999999998</v>
      </c>
      <c r="Y19" s="100">
        <v>3.8534619999999999</v>
      </c>
      <c r="Z19" s="100">
        <v>4.1855120000000001</v>
      </c>
      <c r="AA19" s="100">
        <v>4.0437820000000002</v>
      </c>
      <c r="AB19" s="100">
        <v>3.8258049999999999</v>
      </c>
      <c r="AC19" s="100">
        <v>3.670636</v>
      </c>
      <c r="AD19" s="100">
        <v>3.4626540000000001</v>
      </c>
      <c r="AE19" s="100">
        <v>3.547717</v>
      </c>
      <c r="AF19" s="100">
        <v>3.4481630000000001</v>
      </c>
      <c r="AG19" s="100">
        <v>3.217689</v>
      </c>
      <c r="AH19" s="100">
        <v>3.5866660000000001</v>
      </c>
      <c r="AI19" s="100">
        <v>3.7537120000000002</v>
      </c>
      <c r="AJ19" s="100">
        <v>3.9982280000000001</v>
      </c>
      <c r="AK19" s="100">
        <v>3.948391</v>
      </c>
      <c r="AL19" s="100">
        <v>4.3865590000000001</v>
      </c>
      <c r="AM19" s="100">
        <v>4.4300920000000001</v>
      </c>
      <c r="AN19" s="100">
        <v>4.0808099999999996</v>
      </c>
      <c r="AO19" s="100">
        <v>3.67008</v>
      </c>
      <c r="AP19" s="100">
        <v>3.4802439999999999</v>
      </c>
      <c r="AQ19" s="100">
        <v>3.479006</v>
      </c>
      <c r="AR19" s="100">
        <v>3.6115780000000002</v>
      </c>
      <c r="AS19" s="100">
        <v>3.6949900000000002</v>
      </c>
      <c r="AT19" s="100">
        <v>4.048603</v>
      </c>
      <c r="AU19" s="100">
        <v>3.7715589999999999</v>
      </c>
      <c r="AV19" s="100">
        <v>3.8871220000000002</v>
      </c>
      <c r="AW19" s="100">
        <v>3.9532820000000002</v>
      </c>
      <c r="AX19" s="100">
        <v>4.3370740000000003</v>
      </c>
      <c r="AY19" s="100">
        <v>4.6002850000000004</v>
      </c>
      <c r="AZ19" s="911">
        <v>4.1766141713999998</v>
      </c>
      <c r="BA19" s="911">
        <v>3.7990985516000002</v>
      </c>
      <c r="BB19" s="559">
        <v>3.7781609999999999</v>
      </c>
      <c r="BC19" s="559">
        <v>3.7082299999999999</v>
      </c>
      <c r="BD19" s="559">
        <v>3.7110029999999998</v>
      </c>
      <c r="BE19" s="559">
        <v>3.782791</v>
      </c>
      <c r="BF19" s="559">
        <v>3.8619210000000002</v>
      </c>
      <c r="BG19" s="559">
        <v>3.8061970000000001</v>
      </c>
      <c r="BH19" s="559">
        <v>3.9559199999999999</v>
      </c>
      <c r="BI19" s="559">
        <v>4.0017829999999996</v>
      </c>
      <c r="BJ19" s="559">
        <v>4.2173150000000001</v>
      </c>
      <c r="BK19" s="559">
        <v>4.3506770000000001</v>
      </c>
      <c r="BL19" s="559">
        <v>4.3299159999999999</v>
      </c>
      <c r="BM19" s="559">
        <v>4.0690480000000004</v>
      </c>
      <c r="BN19" s="559">
        <v>3.938304</v>
      </c>
      <c r="BO19" s="559">
        <v>3.879823</v>
      </c>
      <c r="BP19" s="559">
        <v>3.8618070000000002</v>
      </c>
      <c r="BQ19" s="559">
        <v>3.896862</v>
      </c>
      <c r="BR19" s="559">
        <v>3.9889589999999999</v>
      </c>
      <c r="BS19" s="559">
        <v>3.9226839999999998</v>
      </c>
      <c r="BT19" s="559">
        <v>4.0542800000000003</v>
      </c>
      <c r="BU19" s="559">
        <v>4.0992559999999996</v>
      </c>
      <c r="BV19" s="559">
        <v>4.3088980000000001</v>
      </c>
    </row>
    <row r="20" spans="1:74" x14ac:dyDescent="0.2">
      <c r="A20" s="270" t="s">
        <v>523</v>
      </c>
      <c r="B20" s="565" t="s">
        <v>1132</v>
      </c>
      <c r="C20" s="429">
        <v>2.1683400000000002</v>
      </c>
      <c r="D20" s="429">
        <v>2.05396</v>
      </c>
      <c r="E20" s="429">
        <v>2.0849419999999999</v>
      </c>
      <c r="F20" s="429">
        <v>2.0661160000000001</v>
      </c>
      <c r="G20" s="429">
        <v>1.9828669999999999</v>
      </c>
      <c r="H20" s="429">
        <v>2.1184720000000001</v>
      </c>
      <c r="I20" s="429">
        <v>2.1810149999999999</v>
      </c>
      <c r="J20" s="429">
        <v>1.8494649999999999</v>
      </c>
      <c r="K20" s="429">
        <v>1.9327780000000001</v>
      </c>
      <c r="L20" s="429">
        <v>2.0162939999999998</v>
      </c>
      <c r="M20" s="429">
        <v>1.9639059999999999</v>
      </c>
      <c r="N20" s="429">
        <v>1.8267139999999999</v>
      </c>
      <c r="O20" s="429">
        <v>1.99949</v>
      </c>
      <c r="P20" s="429">
        <v>2.1007359999999999</v>
      </c>
      <c r="Q20" s="429">
        <v>2.108311</v>
      </c>
      <c r="R20" s="429">
        <v>2.1327600000000002</v>
      </c>
      <c r="S20" s="429">
        <v>2.2672509999999999</v>
      </c>
      <c r="T20" s="429">
        <v>2.1653090000000002</v>
      </c>
      <c r="U20" s="429">
        <v>2.2123919999999999</v>
      </c>
      <c r="V20" s="429">
        <v>2.0517210000000001</v>
      </c>
      <c r="W20" s="429">
        <v>2.054141</v>
      </c>
      <c r="X20" s="429">
        <v>2.096133</v>
      </c>
      <c r="Y20" s="429">
        <v>2.1800380000000001</v>
      </c>
      <c r="Z20" s="429">
        <v>2.497379</v>
      </c>
      <c r="AA20" s="429">
        <v>2.1731660000000002</v>
      </c>
      <c r="AB20" s="429">
        <v>2.3161849999999999</v>
      </c>
      <c r="AC20" s="429">
        <v>2.2678919999999998</v>
      </c>
      <c r="AD20" s="429">
        <v>2.2690239999999999</v>
      </c>
      <c r="AE20" s="429">
        <v>2.353615</v>
      </c>
      <c r="AF20" s="429">
        <v>2.285911</v>
      </c>
      <c r="AG20" s="429">
        <v>2.0959080000000001</v>
      </c>
      <c r="AH20" s="429">
        <v>2.4119929999999998</v>
      </c>
      <c r="AI20" s="429">
        <v>2.4440900000000001</v>
      </c>
      <c r="AJ20" s="429">
        <v>2.576511</v>
      </c>
      <c r="AK20" s="429">
        <v>2.4894690000000002</v>
      </c>
      <c r="AL20" s="429">
        <v>2.6035140000000001</v>
      </c>
      <c r="AM20" s="429">
        <v>2.441649</v>
      </c>
      <c r="AN20" s="429">
        <v>2.353297</v>
      </c>
      <c r="AO20" s="429">
        <v>2.3010069999999998</v>
      </c>
      <c r="AP20" s="429">
        <v>2.2986949999999999</v>
      </c>
      <c r="AQ20" s="429">
        <v>2.380449</v>
      </c>
      <c r="AR20" s="429">
        <v>2.459187</v>
      </c>
      <c r="AS20" s="429">
        <v>2.529569</v>
      </c>
      <c r="AT20" s="429">
        <v>2.702537</v>
      </c>
      <c r="AU20" s="429">
        <v>2.5324119999999999</v>
      </c>
      <c r="AV20" s="429">
        <v>2.5717829999999999</v>
      </c>
      <c r="AW20" s="429">
        <v>2.5524710000000002</v>
      </c>
      <c r="AX20" s="429">
        <v>2.6038220000000001</v>
      </c>
      <c r="AY20" s="429">
        <v>2.6013980000000001</v>
      </c>
      <c r="AZ20" s="892">
        <v>2.4892650000000001</v>
      </c>
      <c r="BA20" s="892">
        <v>2.5209950000000001</v>
      </c>
      <c r="BB20" s="352">
        <v>2.557779</v>
      </c>
      <c r="BC20" s="352">
        <v>2.5858460000000001</v>
      </c>
      <c r="BD20" s="352">
        <v>2.5556960000000002</v>
      </c>
      <c r="BE20" s="352">
        <v>2.5775220000000001</v>
      </c>
      <c r="BF20" s="352">
        <v>2.5842170000000002</v>
      </c>
      <c r="BG20" s="352">
        <v>2.5929340000000001</v>
      </c>
      <c r="BH20" s="352">
        <v>2.6224219999999998</v>
      </c>
      <c r="BI20" s="352">
        <v>2.6379190000000001</v>
      </c>
      <c r="BJ20" s="352">
        <v>2.622884</v>
      </c>
      <c r="BK20" s="352">
        <v>2.6184799999999999</v>
      </c>
      <c r="BL20" s="352">
        <v>2.6280109999999999</v>
      </c>
      <c r="BM20" s="352">
        <v>2.642147</v>
      </c>
      <c r="BN20" s="352">
        <v>2.6907640000000002</v>
      </c>
      <c r="BO20" s="352">
        <v>2.7255120000000002</v>
      </c>
      <c r="BP20" s="352">
        <v>2.6956920000000002</v>
      </c>
      <c r="BQ20" s="352">
        <v>2.6831369999999999</v>
      </c>
      <c r="BR20" s="352">
        <v>2.6883020000000002</v>
      </c>
      <c r="BS20" s="352">
        <v>2.6963159999999999</v>
      </c>
      <c r="BT20" s="352">
        <v>2.7157779999999998</v>
      </c>
      <c r="BU20" s="352">
        <v>2.729552</v>
      </c>
      <c r="BV20" s="352">
        <v>2.711541</v>
      </c>
    </row>
    <row r="21" spans="1:74" x14ac:dyDescent="0.2">
      <c r="A21" s="270" t="s">
        <v>568</v>
      </c>
      <c r="B21" s="565" t="s">
        <v>925</v>
      </c>
      <c r="C21" s="429">
        <v>1.2938860000000001</v>
      </c>
      <c r="D21" s="429">
        <v>1.238936</v>
      </c>
      <c r="E21" s="429">
        <v>0.94149700000000003</v>
      </c>
      <c r="F21" s="429">
        <v>0.68110899999999996</v>
      </c>
      <c r="G21" s="429">
        <v>0.54032999999999998</v>
      </c>
      <c r="H21" s="429">
        <v>0.56536799999999998</v>
      </c>
      <c r="I21" s="429">
        <v>0.61279099999999997</v>
      </c>
      <c r="J21" s="429">
        <v>0.56311299999999997</v>
      </c>
      <c r="K21" s="429">
        <v>0.74560999999999999</v>
      </c>
      <c r="L21" s="429">
        <v>0.757822</v>
      </c>
      <c r="M21" s="429">
        <v>0.98608399999999996</v>
      </c>
      <c r="N21" s="429">
        <v>1.1039570000000001</v>
      </c>
      <c r="O21" s="429">
        <v>1.1465080000000001</v>
      </c>
      <c r="P21" s="429">
        <v>1.0661389999999999</v>
      </c>
      <c r="Q21" s="429">
        <v>0.74193699999999996</v>
      </c>
      <c r="R21" s="429">
        <v>0.64880199999999999</v>
      </c>
      <c r="S21" s="429">
        <v>0.47390500000000002</v>
      </c>
      <c r="T21" s="429">
        <v>0.54952800000000002</v>
      </c>
      <c r="U21" s="429">
        <v>0.59537099999999998</v>
      </c>
      <c r="V21" s="429">
        <v>0.62935600000000003</v>
      </c>
      <c r="W21" s="429">
        <v>0.631413</v>
      </c>
      <c r="X21" s="429">
        <v>0.86258999999999997</v>
      </c>
      <c r="Y21" s="429">
        <v>0.97878900000000002</v>
      </c>
      <c r="Z21" s="429">
        <v>1.0517939999999999</v>
      </c>
      <c r="AA21" s="429">
        <v>1.3313060000000001</v>
      </c>
      <c r="AB21" s="429">
        <v>1.0195620000000001</v>
      </c>
      <c r="AC21" s="429">
        <v>0.78948399999999996</v>
      </c>
      <c r="AD21" s="429">
        <v>0.631216</v>
      </c>
      <c r="AE21" s="429">
        <v>0.559778</v>
      </c>
      <c r="AF21" s="429">
        <v>0.52881100000000003</v>
      </c>
      <c r="AG21" s="429">
        <v>0.51053700000000002</v>
      </c>
      <c r="AH21" s="429">
        <v>0.57332799999999995</v>
      </c>
      <c r="AI21" s="429">
        <v>0.64422699999999999</v>
      </c>
      <c r="AJ21" s="429">
        <v>0.84331800000000001</v>
      </c>
      <c r="AK21" s="429">
        <v>0.87520500000000001</v>
      </c>
      <c r="AL21" s="429">
        <v>1.1967220000000001</v>
      </c>
      <c r="AM21" s="429">
        <v>1.4836849999999999</v>
      </c>
      <c r="AN21" s="429">
        <v>1.2727980000000001</v>
      </c>
      <c r="AO21" s="429">
        <v>0.866151</v>
      </c>
      <c r="AP21" s="429">
        <v>0.64766999999999997</v>
      </c>
      <c r="AQ21" s="429">
        <v>0.54650500000000002</v>
      </c>
      <c r="AR21" s="429">
        <v>0.52472200000000002</v>
      </c>
      <c r="AS21" s="429">
        <v>0.58645999999999998</v>
      </c>
      <c r="AT21" s="429">
        <v>0.72958999999999996</v>
      </c>
      <c r="AU21" s="429">
        <v>0.64051499999999995</v>
      </c>
      <c r="AV21" s="429">
        <v>0.78427599999999997</v>
      </c>
      <c r="AW21" s="429">
        <v>0.81940599999999997</v>
      </c>
      <c r="AX21" s="429">
        <v>1.172704</v>
      </c>
      <c r="AY21" s="429">
        <v>1.4037189999999999</v>
      </c>
      <c r="AZ21" s="892">
        <v>1.1342509714</v>
      </c>
      <c r="BA21" s="892">
        <v>0.72335745160999998</v>
      </c>
      <c r="BB21" s="352">
        <v>0.66803230000000002</v>
      </c>
      <c r="BC21" s="352">
        <v>0.57055889999999998</v>
      </c>
      <c r="BD21" s="352">
        <v>0.58390989999999998</v>
      </c>
      <c r="BE21" s="352">
        <v>0.63857580000000003</v>
      </c>
      <c r="BF21" s="352">
        <v>0.67933109999999997</v>
      </c>
      <c r="BG21" s="352">
        <v>0.66172450000000005</v>
      </c>
      <c r="BH21" s="352">
        <v>0.78774330000000004</v>
      </c>
      <c r="BI21" s="352">
        <v>0.79960609999999999</v>
      </c>
      <c r="BJ21" s="352">
        <v>1.00495</v>
      </c>
      <c r="BK21" s="352">
        <v>1.221549</v>
      </c>
      <c r="BL21" s="352">
        <v>1.1912560000000001</v>
      </c>
      <c r="BM21" s="352">
        <v>0.89730189999999999</v>
      </c>
      <c r="BN21" s="352">
        <v>0.69147970000000003</v>
      </c>
      <c r="BO21" s="352">
        <v>0.6005123</v>
      </c>
      <c r="BP21" s="352">
        <v>0.59317719999999996</v>
      </c>
      <c r="BQ21" s="352">
        <v>0.64231510000000003</v>
      </c>
      <c r="BR21" s="352">
        <v>0.67774639999999997</v>
      </c>
      <c r="BS21" s="352">
        <v>0.65815480000000004</v>
      </c>
      <c r="BT21" s="352">
        <v>0.78454809999999997</v>
      </c>
      <c r="BU21" s="352">
        <v>0.79516949999999997</v>
      </c>
      <c r="BV21" s="352">
        <v>0.99880040000000003</v>
      </c>
    </row>
    <row r="22" spans="1:74" x14ac:dyDescent="0.2">
      <c r="A22" s="270" t="s">
        <v>569</v>
      </c>
      <c r="B22" s="565" t="s">
        <v>1128</v>
      </c>
      <c r="C22" s="429">
        <v>0.29812899999999998</v>
      </c>
      <c r="D22" s="429">
        <v>0.29049999999999998</v>
      </c>
      <c r="E22" s="429">
        <v>0.304226</v>
      </c>
      <c r="F22" s="429">
        <v>0.30213299999999998</v>
      </c>
      <c r="G22" s="429">
        <v>0.29716100000000001</v>
      </c>
      <c r="H22" s="429">
        <v>0.28060000000000002</v>
      </c>
      <c r="I22" s="429">
        <v>0.28990300000000002</v>
      </c>
      <c r="J22" s="429">
        <v>0.28135500000000002</v>
      </c>
      <c r="K22" s="429">
        <v>0.26066699999999998</v>
      </c>
      <c r="L22" s="429">
        <v>0.231548</v>
      </c>
      <c r="M22" s="429">
        <v>0.2404</v>
      </c>
      <c r="N22" s="429">
        <v>0.237452</v>
      </c>
      <c r="O22" s="429">
        <v>0.26019399999999998</v>
      </c>
      <c r="P22" s="429">
        <v>0.244893</v>
      </c>
      <c r="Q22" s="429">
        <v>0.25196800000000003</v>
      </c>
      <c r="R22" s="429">
        <v>0.270233</v>
      </c>
      <c r="S22" s="429">
        <v>0.27616099999999999</v>
      </c>
      <c r="T22" s="429">
        <v>0.267233</v>
      </c>
      <c r="U22" s="429">
        <v>0.26629000000000003</v>
      </c>
      <c r="V22" s="429">
        <v>0.27222600000000002</v>
      </c>
      <c r="W22" s="429">
        <v>0.259967</v>
      </c>
      <c r="X22" s="429">
        <v>0.24209700000000001</v>
      </c>
      <c r="Y22" s="429">
        <v>0.27946700000000002</v>
      </c>
      <c r="Z22" s="429">
        <v>0.31283899999999998</v>
      </c>
      <c r="AA22" s="429">
        <v>0.26741900000000002</v>
      </c>
      <c r="AB22" s="429">
        <v>0.23872399999999999</v>
      </c>
      <c r="AC22" s="429">
        <v>0.27109699999999998</v>
      </c>
      <c r="AD22" s="429">
        <v>0.28573300000000001</v>
      </c>
      <c r="AE22" s="429">
        <v>0.28948400000000002</v>
      </c>
      <c r="AF22" s="429">
        <v>0.27953299999999998</v>
      </c>
      <c r="AG22" s="429">
        <v>0.26861299999999999</v>
      </c>
      <c r="AH22" s="429">
        <v>0.27428999999999998</v>
      </c>
      <c r="AI22" s="429">
        <v>0.27096700000000001</v>
      </c>
      <c r="AJ22" s="429">
        <v>0.28093600000000002</v>
      </c>
      <c r="AK22" s="429">
        <v>0.29699999999999999</v>
      </c>
      <c r="AL22" s="429">
        <v>0.29435499999999998</v>
      </c>
      <c r="AM22" s="429">
        <v>0.28135500000000002</v>
      </c>
      <c r="AN22" s="429">
        <v>0.26203599999999999</v>
      </c>
      <c r="AO22" s="429">
        <v>0.245</v>
      </c>
      <c r="AP22" s="429">
        <v>0.26600000000000001</v>
      </c>
      <c r="AQ22" s="429">
        <v>0.272032</v>
      </c>
      <c r="AR22" s="429">
        <v>0.269233</v>
      </c>
      <c r="AS22" s="429">
        <v>0.28232299999999999</v>
      </c>
      <c r="AT22" s="429">
        <v>0.251419</v>
      </c>
      <c r="AU22" s="429">
        <v>0.25093300000000002</v>
      </c>
      <c r="AV22" s="429">
        <v>0.224968</v>
      </c>
      <c r="AW22" s="429">
        <v>0.25433299999999998</v>
      </c>
      <c r="AX22" s="429">
        <v>0.26954800000000001</v>
      </c>
      <c r="AY22" s="429">
        <v>0.25738699999999998</v>
      </c>
      <c r="AZ22" s="892">
        <v>0.28967759999999998</v>
      </c>
      <c r="BA22" s="892">
        <v>0.29661900000000002</v>
      </c>
      <c r="BB22" s="352">
        <v>0.29258020000000001</v>
      </c>
      <c r="BC22" s="352">
        <v>0.28760409999999997</v>
      </c>
      <c r="BD22" s="352">
        <v>0.29379840000000002</v>
      </c>
      <c r="BE22" s="352">
        <v>0.28725980000000001</v>
      </c>
      <c r="BF22" s="352">
        <v>0.28214089999999997</v>
      </c>
      <c r="BG22" s="352">
        <v>0.27787269999999997</v>
      </c>
      <c r="BH22" s="352">
        <v>0.2710764</v>
      </c>
      <c r="BI22" s="352">
        <v>0.28267560000000003</v>
      </c>
      <c r="BJ22" s="352">
        <v>0.30021199999999998</v>
      </c>
      <c r="BK22" s="352">
        <v>0.29941839999999997</v>
      </c>
      <c r="BL22" s="352">
        <v>0.28704439999999998</v>
      </c>
      <c r="BM22" s="352">
        <v>0.29064459999999998</v>
      </c>
      <c r="BN22" s="352">
        <v>0.28953240000000002</v>
      </c>
      <c r="BO22" s="352">
        <v>0.28355219999999998</v>
      </c>
      <c r="BP22" s="352">
        <v>0.28903760000000001</v>
      </c>
      <c r="BQ22" s="352">
        <v>0.28522069999999999</v>
      </c>
      <c r="BR22" s="352">
        <v>0.27977770000000002</v>
      </c>
      <c r="BS22" s="352">
        <v>0.27753349999999999</v>
      </c>
      <c r="BT22" s="352">
        <v>0.27161659999999999</v>
      </c>
      <c r="BU22" s="352">
        <v>0.28482570000000001</v>
      </c>
      <c r="BV22" s="352">
        <v>0.30199789999999999</v>
      </c>
    </row>
    <row r="23" spans="1:74" x14ac:dyDescent="0.2">
      <c r="A23" s="270" t="s">
        <v>524</v>
      </c>
      <c r="B23" s="565" t="s">
        <v>1129</v>
      </c>
      <c r="C23" s="429">
        <v>0.21884100000000001</v>
      </c>
      <c r="D23" s="429">
        <v>0.14651500000000001</v>
      </c>
      <c r="E23" s="429">
        <v>0.26138299999999998</v>
      </c>
      <c r="F23" s="429">
        <v>0.21413299999999999</v>
      </c>
      <c r="G23" s="429">
        <v>0.20976400000000001</v>
      </c>
      <c r="H23" s="429">
        <v>0.27854299999999999</v>
      </c>
      <c r="I23" s="429">
        <v>0.26926299999999997</v>
      </c>
      <c r="J23" s="429">
        <v>0.30196699999999999</v>
      </c>
      <c r="K23" s="429">
        <v>0.22064700000000001</v>
      </c>
      <c r="L23" s="429">
        <v>0.21949399999999999</v>
      </c>
      <c r="M23" s="429">
        <v>0.23280500000000001</v>
      </c>
      <c r="N23" s="429">
        <v>0.15066099999999999</v>
      </c>
      <c r="O23" s="429">
        <v>0.24465999999999999</v>
      </c>
      <c r="P23" s="429">
        <v>0.19566800000000001</v>
      </c>
      <c r="Q23" s="429">
        <v>0.24015300000000001</v>
      </c>
      <c r="R23" s="429">
        <v>0.30344599999999999</v>
      </c>
      <c r="S23" s="429">
        <v>0.306695</v>
      </c>
      <c r="T23" s="429">
        <v>0.30244700000000002</v>
      </c>
      <c r="U23" s="429">
        <v>0.37496299999999999</v>
      </c>
      <c r="V23" s="429">
        <v>0.27537800000000001</v>
      </c>
      <c r="W23" s="429">
        <v>0.33016699999999999</v>
      </c>
      <c r="X23" s="429">
        <v>0.298429</v>
      </c>
      <c r="Y23" s="429">
        <v>0.41516799999999998</v>
      </c>
      <c r="Z23" s="429">
        <v>0.32350000000000001</v>
      </c>
      <c r="AA23" s="429">
        <v>0.27189099999999999</v>
      </c>
      <c r="AB23" s="429">
        <v>0.251334</v>
      </c>
      <c r="AC23" s="429">
        <v>0.34216299999999999</v>
      </c>
      <c r="AD23" s="429">
        <v>0.27668100000000001</v>
      </c>
      <c r="AE23" s="429">
        <v>0.34483999999999998</v>
      </c>
      <c r="AF23" s="429">
        <v>0.353908</v>
      </c>
      <c r="AG23" s="429">
        <v>0.34263100000000002</v>
      </c>
      <c r="AH23" s="429">
        <v>0.32705499999999998</v>
      </c>
      <c r="AI23" s="429">
        <v>0.394428</v>
      </c>
      <c r="AJ23" s="429">
        <v>0.29746299999999998</v>
      </c>
      <c r="AK23" s="429">
        <v>0.286717</v>
      </c>
      <c r="AL23" s="429">
        <v>0.29196800000000001</v>
      </c>
      <c r="AM23" s="429">
        <v>0.22340299999999999</v>
      </c>
      <c r="AN23" s="429">
        <v>0.19267899999999999</v>
      </c>
      <c r="AO23" s="429">
        <v>0.25792199999999998</v>
      </c>
      <c r="AP23" s="429">
        <v>0.26787899999999998</v>
      </c>
      <c r="AQ23" s="429">
        <v>0.28001999999999999</v>
      </c>
      <c r="AR23" s="429">
        <v>0.35843599999999998</v>
      </c>
      <c r="AS23" s="429">
        <v>0.29663800000000001</v>
      </c>
      <c r="AT23" s="429">
        <v>0.36505700000000002</v>
      </c>
      <c r="AU23" s="429">
        <v>0.34769899999999998</v>
      </c>
      <c r="AV23" s="429">
        <v>0.30609500000000001</v>
      </c>
      <c r="AW23" s="429">
        <v>0.32707199999999997</v>
      </c>
      <c r="AX23" s="429">
        <v>0.29099999999999998</v>
      </c>
      <c r="AY23" s="429">
        <v>0.337781</v>
      </c>
      <c r="AZ23" s="892">
        <v>0.2634206</v>
      </c>
      <c r="BA23" s="892">
        <v>0.2581271</v>
      </c>
      <c r="BB23" s="352">
        <v>0.25976939999999998</v>
      </c>
      <c r="BC23" s="352">
        <v>0.26422109999999999</v>
      </c>
      <c r="BD23" s="352">
        <v>0.27759879999999998</v>
      </c>
      <c r="BE23" s="352">
        <v>0.27943370000000001</v>
      </c>
      <c r="BF23" s="352">
        <v>0.31623259999999997</v>
      </c>
      <c r="BG23" s="352">
        <v>0.27366620000000003</v>
      </c>
      <c r="BH23" s="352">
        <v>0.27467839999999999</v>
      </c>
      <c r="BI23" s="352">
        <v>0.281582</v>
      </c>
      <c r="BJ23" s="352">
        <v>0.28926819999999998</v>
      </c>
      <c r="BK23" s="352">
        <v>0.21123</v>
      </c>
      <c r="BL23" s="352">
        <v>0.2236051</v>
      </c>
      <c r="BM23" s="352">
        <v>0.2389549</v>
      </c>
      <c r="BN23" s="352">
        <v>0.26652819999999999</v>
      </c>
      <c r="BO23" s="352">
        <v>0.2702464</v>
      </c>
      <c r="BP23" s="352">
        <v>0.28389989999999998</v>
      </c>
      <c r="BQ23" s="352">
        <v>0.28618919999999998</v>
      </c>
      <c r="BR23" s="352">
        <v>0.34313310000000002</v>
      </c>
      <c r="BS23" s="352">
        <v>0.29067959999999998</v>
      </c>
      <c r="BT23" s="352">
        <v>0.28233720000000001</v>
      </c>
      <c r="BU23" s="352">
        <v>0.28970889999999999</v>
      </c>
      <c r="BV23" s="352">
        <v>0.29655870000000001</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915"/>
      <c r="BA24" s="915"/>
      <c r="BB24" s="575"/>
      <c r="BC24" s="575"/>
      <c r="BD24" s="575"/>
      <c r="BE24" s="575"/>
      <c r="BF24" s="575"/>
      <c r="BG24" s="575"/>
      <c r="BH24" s="575"/>
      <c r="BI24" s="575"/>
      <c r="BJ24" s="575"/>
      <c r="BK24" s="575"/>
      <c r="BL24" s="575"/>
      <c r="BM24" s="575"/>
      <c r="BN24" s="575"/>
      <c r="BO24" s="575"/>
      <c r="BP24" s="575"/>
      <c r="BQ24" s="575"/>
      <c r="BR24" s="575"/>
      <c r="BS24" s="575"/>
      <c r="BT24" s="575"/>
      <c r="BU24" s="575"/>
      <c r="BV24" s="575"/>
    </row>
    <row r="25" spans="1:74" s="274" customFormat="1" x14ac:dyDescent="0.2">
      <c r="A25" s="543" t="s">
        <v>531</v>
      </c>
      <c r="B25" s="560" t="s">
        <v>1133</v>
      </c>
      <c r="C25" s="100">
        <v>-2.0427529999999998</v>
      </c>
      <c r="D25" s="100">
        <v>-2.0258090000000002</v>
      </c>
      <c r="E25" s="100">
        <v>-2.133229</v>
      </c>
      <c r="F25" s="100">
        <v>-2.2663540000000002</v>
      </c>
      <c r="G25" s="100">
        <v>-2.3111630000000001</v>
      </c>
      <c r="H25" s="100">
        <v>-2.5179529999999999</v>
      </c>
      <c r="I25" s="100">
        <v>-2.199776</v>
      </c>
      <c r="J25" s="100">
        <v>-2.314905</v>
      </c>
      <c r="K25" s="100">
        <v>-2.233911</v>
      </c>
      <c r="L25" s="100">
        <v>-2.2266379999999999</v>
      </c>
      <c r="M25" s="100">
        <v>-2.176256</v>
      </c>
      <c r="N25" s="100">
        <v>-2.3614280000000001</v>
      </c>
      <c r="O25" s="100">
        <v>-2.3243119999999999</v>
      </c>
      <c r="P25" s="100">
        <v>-2.3556080000000001</v>
      </c>
      <c r="Q25" s="100">
        <v>-2.7403689999999998</v>
      </c>
      <c r="R25" s="100">
        <v>-2.4903870000000001</v>
      </c>
      <c r="S25" s="100">
        <v>-2.4563679999999999</v>
      </c>
      <c r="T25" s="100">
        <v>-2.4911789999999998</v>
      </c>
      <c r="U25" s="100">
        <v>-2.432706</v>
      </c>
      <c r="V25" s="100">
        <v>-2.4560149999999998</v>
      </c>
      <c r="W25" s="100">
        <v>-2.5997840000000001</v>
      </c>
      <c r="X25" s="100">
        <v>-2.5997599999999998</v>
      </c>
      <c r="Y25" s="100">
        <v>-2.605963</v>
      </c>
      <c r="Z25" s="100">
        <v>-2.5784389999999999</v>
      </c>
      <c r="AA25" s="100">
        <v>-2.5116619999999998</v>
      </c>
      <c r="AB25" s="100">
        <v>-2.6802069999999998</v>
      </c>
      <c r="AC25" s="100">
        <v>-2.5867650000000002</v>
      </c>
      <c r="AD25" s="100">
        <v>-2.7236929999999999</v>
      </c>
      <c r="AE25" s="100">
        <v>-2.5670190000000002</v>
      </c>
      <c r="AF25" s="100">
        <v>-2.713762</v>
      </c>
      <c r="AG25" s="100">
        <v>-2.6158489999999999</v>
      </c>
      <c r="AH25" s="100">
        <v>-2.7440329999999999</v>
      </c>
      <c r="AI25" s="100">
        <v>-2.872106</v>
      </c>
      <c r="AJ25" s="100">
        <v>-2.7592370000000002</v>
      </c>
      <c r="AK25" s="100">
        <v>-3.0234839999999998</v>
      </c>
      <c r="AL25" s="100">
        <v>-2.8570869999999999</v>
      </c>
      <c r="AM25" s="100">
        <v>-2.77542</v>
      </c>
      <c r="AN25" s="100">
        <v>-2.8681390000000002</v>
      </c>
      <c r="AO25" s="100">
        <v>-2.8857940000000002</v>
      </c>
      <c r="AP25" s="100">
        <v>-2.9790009999999998</v>
      </c>
      <c r="AQ25" s="100">
        <v>-2.882479</v>
      </c>
      <c r="AR25" s="100">
        <v>-2.8762910000000002</v>
      </c>
      <c r="AS25" s="100">
        <v>-3.064063</v>
      </c>
      <c r="AT25" s="100">
        <v>-2.7047349999999999</v>
      </c>
      <c r="AU25" s="100">
        <v>-3.0787390000000001</v>
      </c>
      <c r="AV25" s="100">
        <v>-2.8850319999999998</v>
      </c>
      <c r="AW25" s="100">
        <v>-3.1537860000000002</v>
      </c>
      <c r="AX25" s="100">
        <v>-2.8560840000000001</v>
      </c>
      <c r="AY25" s="100">
        <v>-2.8986130000000001</v>
      </c>
      <c r="AZ25" s="911">
        <v>-3.0044611571000002</v>
      </c>
      <c r="BA25" s="911">
        <v>-3.1605665516000001</v>
      </c>
      <c r="BB25" s="559">
        <v>-3.1165310000000002</v>
      </c>
      <c r="BC25" s="559">
        <v>-3.1026690000000001</v>
      </c>
      <c r="BD25" s="559">
        <v>-3.1990280000000002</v>
      </c>
      <c r="BE25" s="559">
        <v>-3.1667450000000001</v>
      </c>
      <c r="BF25" s="559">
        <v>-3.1140409999999998</v>
      </c>
      <c r="BG25" s="559">
        <v>-3.1734979999999999</v>
      </c>
      <c r="BH25" s="559">
        <v>-3.2126519999999998</v>
      </c>
      <c r="BI25" s="559">
        <v>-3.4247230000000002</v>
      </c>
      <c r="BJ25" s="559">
        <v>-3.4149060000000002</v>
      </c>
      <c r="BK25" s="559">
        <v>-3.4013040000000001</v>
      </c>
      <c r="BL25" s="559">
        <v>-3.3937300000000001</v>
      </c>
      <c r="BM25" s="559">
        <v>-3.3445429999999998</v>
      </c>
      <c r="BN25" s="559">
        <v>-3.3710140000000002</v>
      </c>
      <c r="BO25" s="559">
        <v>-3.3741159999999999</v>
      </c>
      <c r="BP25" s="559">
        <v>-3.436642</v>
      </c>
      <c r="BQ25" s="559">
        <v>-3.3671229999999999</v>
      </c>
      <c r="BR25" s="559">
        <v>-3.292567</v>
      </c>
      <c r="BS25" s="559">
        <v>-3.3850639999999999</v>
      </c>
      <c r="BT25" s="559">
        <v>-3.3608069999999999</v>
      </c>
      <c r="BU25" s="559">
        <v>-3.5178950000000002</v>
      </c>
      <c r="BV25" s="559">
        <v>-3.5404819999999999</v>
      </c>
    </row>
    <row r="26" spans="1:74" x14ac:dyDescent="0.2">
      <c r="A26" s="270" t="s">
        <v>520</v>
      </c>
      <c r="B26" s="565" t="s">
        <v>1123</v>
      </c>
      <c r="C26" s="429">
        <v>-0.37527300000000002</v>
      </c>
      <c r="D26" s="429">
        <v>-0.39957500000000001</v>
      </c>
      <c r="E26" s="429">
        <v>-0.43408999999999998</v>
      </c>
      <c r="F26" s="429">
        <v>-0.35388399999999998</v>
      </c>
      <c r="G26" s="429">
        <v>-0.39364900000000003</v>
      </c>
      <c r="H26" s="429">
        <v>-0.45976099999999998</v>
      </c>
      <c r="I26" s="429">
        <v>-0.41492099999999998</v>
      </c>
      <c r="J26" s="429">
        <v>-0.45024399999999998</v>
      </c>
      <c r="K26" s="429">
        <v>-0.390656</v>
      </c>
      <c r="L26" s="429">
        <v>-0.43077100000000002</v>
      </c>
      <c r="M26" s="429">
        <v>-0.43722800000000001</v>
      </c>
      <c r="N26" s="429">
        <v>-0.48331800000000003</v>
      </c>
      <c r="O26" s="429">
        <v>-0.48628500000000002</v>
      </c>
      <c r="P26" s="429">
        <v>-0.45819300000000002</v>
      </c>
      <c r="Q26" s="429">
        <v>-0.50349500000000003</v>
      </c>
      <c r="R26" s="429">
        <v>-0.496506</v>
      </c>
      <c r="S26" s="429">
        <v>-0.46613599999999999</v>
      </c>
      <c r="T26" s="429">
        <v>-0.51195800000000002</v>
      </c>
      <c r="U26" s="429">
        <v>-0.49518899999999999</v>
      </c>
      <c r="V26" s="429">
        <v>-0.50918200000000002</v>
      </c>
      <c r="W26" s="429">
        <v>-0.51039299999999999</v>
      </c>
      <c r="X26" s="429">
        <v>-0.43967400000000001</v>
      </c>
      <c r="Y26" s="429">
        <v>-0.40046300000000001</v>
      </c>
      <c r="Z26" s="429">
        <v>-0.37533</v>
      </c>
      <c r="AA26" s="429">
        <v>-0.50509300000000001</v>
      </c>
      <c r="AB26" s="429">
        <v>-0.48550500000000002</v>
      </c>
      <c r="AC26" s="429">
        <v>-0.43552800000000003</v>
      </c>
      <c r="AD26" s="429">
        <v>-0.46427600000000002</v>
      </c>
      <c r="AE26" s="429">
        <v>-0.43180499999999999</v>
      </c>
      <c r="AF26" s="429">
        <v>-0.49152200000000001</v>
      </c>
      <c r="AG26" s="429">
        <v>-0.47805999999999998</v>
      </c>
      <c r="AH26" s="429">
        <v>-0.417846</v>
      </c>
      <c r="AI26" s="429">
        <v>-0.563778</v>
      </c>
      <c r="AJ26" s="429">
        <v>-0.510328</v>
      </c>
      <c r="AK26" s="429">
        <v>-0.540798</v>
      </c>
      <c r="AL26" s="429">
        <v>-0.52139000000000002</v>
      </c>
      <c r="AM26" s="429">
        <v>-0.54325400000000001</v>
      </c>
      <c r="AN26" s="429">
        <v>-0.63859500000000002</v>
      </c>
      <c r="AO26" s="429">
        <v>-0.52683100000000005</v>
      </c>
      <c r="AP26" s="429">
        <v>-0.50483900000000004</v>
      </c>
      <c r="AQ26" s="429">
        <v>-0.53374500000000002</v>
      </c>
      <c r="AR26" s="429">
        <v>-0.46261200000000002</v>
      </c>
      <c r="AS26" s="429">
        <v>-0.57117300000000004</v>
      </c>
      <c r="AT26" s="429">
        <v>-0.51807599999999998</v>
      </c>
      <c r="AU26" s="429">
        <v>-0.68095499999999998</v>
      </c>
      <c r="AV26" s="429">
        <v>-0.63134500000000005</v>
      </c>
      <c r="AW26" s="429">
        <v>-0.73116199999999998</v>
      </c>
      <c r="AX26" s="429">
        <v>-0.61314599999999997</v>
      </c>
      <c r="AY26" s="429">
        <v>-0.67569999999999997</v>
      </c>
      <c r="AZ26" s="892">
        <v>-0.58499060000000003</v>
      </c>
      <c r="BA26" s="892">
        <v>-0.58156799999999997</v>
      </c>
      <c r="BB26" s="352">
        <v>-0.58588019999999996</v>
      </c>
      <c r="BC26" s="352">
        <v>-0.5784144</v>
      </c>
      <c r="BD26" s="352">
        <v>-0.67074719999999999</v>
      </c>
      <c r="BE26" s="352">
        <v>-0.65709280000000003</v>
      </c>
      <c r="BF26" s="352">
        <v>-0.68871629999999995</v>
      </c>
      <c r="BG26" s="352">
        <v>-0.68958900000000001</v>
      </c>
      <c r="BH26" s="352">
        <v>-0.69818460000000004</v>
      </c>
      <c r="BI26" s="352">
        <v>-0.69806190000000001</v>
      </c>
      <c r="BJ26" s="352">
        <v>-0.70597500000000002</v>
      </c>
      <c r="BK26" s="352">
        <v>-0.72287100000000004</v>
      </c>
      <c r="BL26" s="352">
        <v>-0.72295240000000005</v>
      </c>
      <c r="BM26" s="352">
        <v>-0.71624790000000005</v>
      </c>
      <c r="BN26" s="352">
        <v>-0.72463370000000005</v>
      </c>
      <c r="BO26" s="352">
        <v>-0.71433259999999998</v>
      </c>
      <c r="BP26" s="352">
        <v>-0.72733890000000001</v>
      </c>
      <c r="BQ26" s="352">
        <v>-0.69655909999999999</v>
      </c>
      <c r="BR26" s="352">
        <v>-0.71206199999999997</v>
      </c>
      <c r="BS26" s="352">
        <v>-0.69710399999999995</v>
      </c>
      <c r="BT26" s="352">
        <v>-0.68980799999999998</v>
      </c>
      <c r="BU26" s="352">
        <v>-0.68824510000000005</v>
      </c>
      <c r="BV26" s="352">
        <v>-0.69451459999999998</v>
      </c>
    </row>
    <row r="27" spans="1:74" x14ac:dyDescent="0.2">
      <c r="A27" s="270" t="s">
        <v>521</v>
      </c>
      <c r="B27" s="565" t="s">
        <v>1134</v>
      </c>
      <c r="C27" s="429">
        <v>-1.2274689999999999</v>
      </c>
      <c r="D27" s="429">
        <v>-1.149994</v>
      </c>
      <c r="E27" s="429">
        <v>-1.2060839999999999</v>
      </c>
      <c r="F27" s="429">
        <v>-1.3134920000000001</v>
      </c>
      <c r="G27" s="429">
        <v>-1.2839929999999999</v>
      </c>
      <c r="H27" s="429">
        <v>-1.438733</v>
      </c>
      <c r="I27" s="429">
        <v>-1.2515000000000001</v>
      </c>
      <c r="J27" s="429">
        <v>-1.3592740000000001</v>
      </c>
      <c r="K27" s="429">
        <v>-1.2004570000000001</v>
      </c>
      <c r="L27" s="429">
        <v>-1.3140160000000001</v>
      </c>
      <c r="M27" s="429">
        <v>-1.1867829999999999</v>
      </c>
      <c r="N27" s="429">
        <v>-1.318559</v>
      </c>
      <c r="O27" s="429">
        <v>-1.277976</v>
      </c>
      <c r="P27" s="429">
        <v>-1.3912169999999999</v>
      </c>
      <c r="Q27" s="429">
        <v>-1.653159</v>
      </c>
      <c r="R27" s="429">
        <v>-1.430364</v>
      </c>
      <c r="S27" s="429">
        <v>-1.4457720000000001</v>
      </c>
      <c r="T27" s="429">
        <v>-1.4437390000000001</v>
      </c>
      <c r="U27" s="429">
        <v>-1.4658549999999999</v>
      </c>
      <c r="V27" s="429">
        <v>-1.3848689999999999</v>
      </c>
      <c r="W27" s="429">
        <v>-1.5376209999999999</v>
      </c>
      <c r="X27" s="429">
        <v>-1.5996360000000001</v>
      </c>
      <c r="Y27" s="429">
        <v>-1.650679</v>
      </c>
      <c r="Z27" s="429">
        <v>-1.6594949999999999</v>
      </c>
      <c r="AA27" s="429">
        <v>-1.542565</v>
      </c>
      <c r="AB27" s="429">
        <v>-1.698299</v>
      </c>
      <c r="AC27" s="429">
        <v>-1.552419</v>
      </c>
      <c r="AD27" s="429">
        <v>-1.594117</v>
      </c>
      <c r="AE27" s="429">
        <v>-1.5683180000000001</v>
      </c>
      <c r="AF27" s="429">
        <v>-1.6382559999999999</v>
      </c>
      <c r="AG27" s="429">
        <v>-1.542786</v>
      </c>
      <c r="AH27" s="429">
        <v>-1.715994</v>
      </c>
      <c r="AI27" s="429">
        <v>-1.71004</v>
      </c>
      <c r="AJ27" s="429">
        <v>-1.656328</v>
      </c>
      <c r="AK27" s="429">
        <v>-1.806295</v>
      </c>
      <c r="AL27" s="429">
        <v>-1.707214</v>
      </c>
      <c r="AM27" s="429">
        <v>-1.620573</v>
      </c>
      <c r="AN27" s="429">
        <v>-1.6288450000000001</v>
      </c>
      <c r="AO27" s="429">
        <v>-1.7182040000000001</v>
      </c>
      <c r="AP27" s="429">
        <v>-1.7269969999999999</v>
      </c>
      <c r="AQ27" s="429">
        <v>-1.5522370000000001</v>
      </c>
      <c r="AR27" s="429">
        <v>-1.6338779999999999</v>
      </c>
      <c r="AS27" s="429">
        <v>-1.7787010000000001</v>
      </c>
      <c r="AT27" s="429">
        <v>-1.5194749999999999</v>
      </c>
      <c r="AU27" s="429">
        <v>-1.809118</v>
      </c>
      <c r="AV27" s="429">
        <v>-1.6832720000000001</v>
      </c>
      <c r="AW27" s="429">
        <v>-1.863361</v>
      </c>
      <c r="AX27" s="429">
        <v>-1.678876</v>
      </c>
      <c r="AY27" s="429">
        <v>-1.6533450000000001</v>
      </c>
      <c r="AZ27" s="892">
        <v>-1.6843928571</v>
      </c>
      <c r="BA27" s="892">
        <v>-1.8069764516</v>
      </c>
      <c r="BB27" s="352">
        <v>-1.757846</v>
      </c>
      <c r="BC27" s="352">
        <v>-1.767001</v>
      </c>
      <c r="BD27" s="352">
        <v>-1.773611</v>
      </c>
      <c r="BE27" s="352">
        <v>-1.7532719999999999</v>
      </c>
      <c r="BF27" s="352">
        <v>-1.6928879999999999</v>
      </c>
      <c r="BG27" s="352">
        <v>-1.793601</v>
      </c>
      <c r="BH27" s="352">
        <v>-1.796994</v>
      </c>
      <c r="BI27" s="352">
        <v>-1.9257770000000001</v>
      </c>
      <c r="BJ27" s="352">
        <v>-1.9428909999999999</v>
      </c>
      <c r="BK27" s="352">
        <v>-1.8863369999999999</v>
      </c>
      <c r="BL27" s="352">
        <v>-1.877583</v>
      </c>
      <c r="BM27" s="352">
        <v>-1.8523430000000001</v>
      </c>
      <c r="BN27" s="352">
        <v>-1.877057</v>
      </c>
      <c r="BO27" s="352">
        <v>-1.86467</v>
      </c>
      <c r="BP27" s="352">
        <v>-1.882004</v>
      </c>
      <c r="BQ27" s="352">
        <v>-1.8418639999999999</v>
      </c>
      <c r="BR27" s="352">
        <v>-1.797315</v>
      </c>
      <c r="BS27" s="352">
        <v>-1.9070579999999999</v>
      </c>
      <c r="BT27" s="352">
        <v>-1.8944989999999999</v>
      </c>
      <c r="BU27" s="352">
        <v>-2.0394600000000001</v>
      </c>
      <c r="BV27" s="352">
        <v>-2.09388</v>
      </c>
    </row>
    <row r="28" spans="1:74" x14ac:dyDescent="0.2">
      <c r="A28" s="270" t="s">
        <v>522</v>
      </c>
      <c r="B28" s="565" t="s">
        <v>1129</v>
      </c>
      <c r="C28" s="429">
        <v>-0.25077199999999999</v>
      </c>
      <c r="D28" s="429">
        <v>-0.298591</v>
      </c>
      <c r="E28" s="429">
        <v>-0.33574599999999999</v>
      </c>
      <c r="F28" s="429">
        <v>-0.43086600000000003</v>
      </c>
      <c r="G28" s="429">
        <v>-0.48691499999999999</v>
      </c>
      <c r="H28" s="429">
        <v>-0.42652299999999999</v>
      </c>
      <c r="I28" s="429">
        <v>-0.345447</v>
      </c>
      <c r="J28" s="429">
        <v>-0.32774199999999998</v>
      </c>
      <c r="K28" s="429">
        <v>-0.43238399999999999</v>
      </c>
      <c r="L28" s="429">
        <v>-0.377442</v>
      </c>
      <c r="M28" s="429">
        <v>-0.37562600000000002</v>
      </c>
      <c r="N28" s="429">
        <v>-0.389403</v>
      </c>
      <c r="O28" s="429">
        <v>-0.39708100000000002</v>
      </c>
      <c r="P28" s="429">
        <v>-0.331368</v>
      </c>
      <c r="Q28" s="429">
        <v>-0.43581599999999998</v>
      </c>
      <c r="R28" s="429">
        <v>-0.41938799999999998</v>
      </c>
      <c r="S28" s="429">
        <v>-0.36749900000000002</v>
      </c>
      <c r="T28" s="429">
        <v>-0.36075200000000002</v>
      </c>
      <c r="U28" s="429">
        <v>-0.34126299999999998</v>
      </c>
      <c r="V28" s="429">
        <v>-0.41646100000000003</v>
      </c>
      <c r="W28" s="429">
        <v>-0.42943100000000001</v>
      </c>
      <c r="X28" s="429">
        <v>-0.44218299999999999</v>
      </c>
      <c r="Y28" s="429">
        <v>-0.40246300000000002</v>
      </c>
      <c r="Z28" s="429">
        <v>-0.39217800000000003</v>
      </c>
      <c r="AA28" s="429">
        <v>-0.30978499999999998</v>
      </c>
      <c r="AB28" s="429">
        <v>-0.44014900000000001</v>
      </c>
      <c r="AC28" s="429">
        <v>-0.47009499999999999</v>
      </c>
      <c r="AD28" s="429">
        <v>-0.49781999999999998</v>
      </c>
      <c r="AE28" s="429">
        <v>-0.41422500000000001</v>
      </c>
      <c r="AF28" s="429">
        <v>-0.50112599999999996</v>
      </c>
      <c r="AG28" s="429">
        <v>-0.42572300000000002</v>
      </c>
      <c r="AH28" s="429">
        <v>-0.52078400000000002</v>
      </c>
      <c r="AI28" s="429">
        <v>-0.42493599999999998</v>
      </c>
      <c r="AJ28" s="429">
        <v>-0.42431000000000002</v>
      </c>
      <c r="AK28" s="429">
        <v>-0.43941599999999997</v>
      </c>
      <c r="AL28" s="429">
        <v>-0.41864200000000001</v>
      </c>
      <c r="AM28" s="429">
        <v>-0.40672700000000001</v>
      </c>
      <c r="AN28" s="429">
        <v>-0.44239400000000001</v>
      </c>
      <c r="AO28" s="429">
        <v>-0.45904600000000001</v>
      </c>
      <c r="AP28" s="429">
        <v>-0.53048700000000004</v>
      </c>
      <c r="AQ28" s="429">
        <v>-0.59362400000000004</v>
      </c>
      <c r="AR28" s="429">
        <v>-0.53286599999999995</v>
      </c>
      <c r="AS28" s="429">
        <v>-0.49349100000000001</v>
      </c>
      <c r="AT28" s="429">
        <v>-0.49065199999999998</v>
      </c>
      <c r="AU28" s="429">
        <v>-0.43623400000000001</v>
      </c>
      <c r="AV28" s="429">
        <v>-0.46409899999999998</v>
      </c>
      <c r="AW28" s="429">
        <v>-0.43742900000000001</v>
      </c>
      <c r="AX28" s="429">
        <v>-0.44000099999999998</v>
      </c>
      <c r="AY28" s="429">
        <v>-0.43770199999999998</v>
      </c>
      <c r="AZ28" s="892">
        <v>-0.51997640000000001</v>
      </c>
      <c r="BA28" s="892">
        <v>-0.56814699999999996</v>
      </c>
      <c r="BB28" s="352">
        <v>-0.57752530000000002</v>
      </c>
      <c r="BC28" s="352">
        <v>-0.58693390000000001</v>
      </c>
      <c r="BD28" s="352">
        <v>-0.56548220000000005</v>
      </c>
      <c r="BE28" s="352">
        <v>-0.57757250000000004</v>
      </c>
      <c r="BF28" s="352">
        <v>-0.53390320000000002</v>
      </c>
      <c r="BG28" s="352">
        <v>-0.476908</v>
      </c>
      <c r="BH28" s="352">
        <v>-0.50244040000000001</v>
      </c>
      <c r="BI28" s="352">
        <v>-0.57513570000000003</v>
      </c>
      <c r="BJ28" s="352">
        <v>-0.53710429999999998</v>
      </c>
      <c r="BK28" s="352">
        <v>-0.53862489999999996</v>
      </c>
      <c r="BL28" s="352">
        <v>-0.52481710000000004</v>
      </c>
      <c r="BM28" s="352">
        <v>-0.55233239999999995</v>
      </c>
      <c r="BN28" s="352">
        <v>-0.54821169999999997</v>
      </c>
      <c r="BO28" s="352">
        <v>-0.60229250000000001</v>
      </c>
      <c r="BP28" s="352">
        <v>-0.61859399999999998</v>
      </c>
      <c r="BQ28" s="352">
        <v>-0.63269180000000003</v>
      </c>
      <c r="BR28" s="352">
        <v>-0.56935619999999998</v>
      </c>
      <c r="BS28" s="352">
        <v>-0.5542513</v>
      </c>
      <c r="BT28" s="352">
        <v>-0.55011010000000005</v>
      </c>
      <c r="BU28" s="352">
        <v>-0.55477520000000002</v>
      </c>
      <c r="BV28" s="352">
        <v>-0.51518660000000005</v>
      </c>
    </row>
    <row r="29" spans="1:74" x14ac:dyDescent="0.2">
      <c r="A29" s="270" t="s">
        <v>99</v>
      </c>
      <c r="B29" s="565" t="s">
        <v>1125</v>
      </c>
      <c r="C29" s="429">
        <v>-0.18923899999999999</v>
      </c>
      <c r="D29" s="429">
        <v>-0.177649</v>
      </c>
      <c r="E29" s="429">
        <v>-0.157309</v>
      </c>
      <c r="F29" s="429">
        <v>-0.16811200000000001</v>
      </c>
      <c r="G29" s="429">
        <v>-0.14660599999999999</v>
      </c>
      <c r="H29" s="429">
        <v>-0.192936</v>
      </c>
      <c r="I29" s="429">
        <v>-0.18790799999999999</v>
      </c>
      <c r="J29" s="429">
        <v>-0.177645</v>
      </c>
      <c r="K29" s="429">
        <v>-0.21041399999999999</v>
      </c>
      <c r="L29" s="429">
        <v>-0.104409</v>
      </c>
      <c r="M29" s="429">
        <v>-0.176619</v>
      </c>
      <c r="N29" s="429">
        <v>-0.17014799999999999</v>
      </c>
      <c r="O29" s="429">
        <v>-0.16297</v>
      </c>
      <c r="P29" s="429">
        <v>-0.17483000000000001</v>
      </c>
      <c r="Q29" s="429">
        <v>-0.147899</v>
      </c>
      <c r="R29" s="429">
        <v>-0.14412900000000001</v>
      </c>
      <c r="S29" s="429">
        <v>-0.17696100000000001</v>
      </c>
      <c r="T29" s="429">
        <v>-0.17473</v>
      </c>
      <c r="U29" s="429">
        <v>-0.13039899999999999</v>
      </c>
      <c r="V29" s="429">
        <v>-0.14550299999999999</v>
      </c>
      <c r="W29" s="429">
        <v>-0.122339</v>
      </c>
      <c r="X29" s="429">
        <v>-0.118267</v>
      </c>
      <c r="Y29" s="429">
        <v>-0.15235799999999999</v>
      </c>
      <c r="Z29" s="429">
        <v>-0.15143599999999999</v>
      </c>
      <c r="AA29" s="429">
        <v>-0.15421899999999999</v>
      </c>
      <c r="AB29" s="429">
        <v>-5.6253999999999998E-2</v>
      </c>
      <c r="AC29" s="429">
        <v>-0.128723</v>
      </c>
      <c r="AD29" s="429">
        <v>-0.16747999999999999</v>
      </c>
      <c r="AE29" s="429">
        <v>-0.152671</v>
      </c>
      <c r="AF29" s="429">
        <v>-8.2858000000000001E-2</v>
      </c>
      <c r="AG29" s="429">
        <v>-0.16928000000000001</v>
      </c>
      <c r="AH29" s="429">
        <v>-8.9409000000000002E-2</v>
      </c>
      <c r="AI29" s="429">
        <v>-0.17335200000000001</v>
      </c>
      <c r="AJ29" s="429">
        <v>-0.168271</v>
      </c>
      <c r="AK29" s="429">
        <v>-0.23697499999999999</v>
      </c>
      <c r="AL29" s="429">
        <v>-0.209841</v>
      </c>
      <c r="AM29" s="429">
        <v>-0.20486599999999999</v>
      </c>
      <c r="AN29" s="429">
        <v>-0.158305</v>
      </c>
      <c r="AO29" s="429">
        <v>-0.18171300000000001</v>
      </c>
      <c r="AP29" s="429">
        <v>-0.21667800000000001</v>
      </c>
      <c r="AQ29" s="429">
        <v>-0.202873</v>
      </c>
      <c r="AR29" s="429">
        <v>-0.24693499999999999</v>
      </c>
      <c r="AS29" s="429">
        <v>-0.22069800000000001</v>
      </c>
      <c r="AT29" s="429">
        <v>-0.17653199999999999</v>
      </c>
      <c r="AU29" s="429">
        <v>-0.15243200000000001</v>
      </c>
      <c r="AV29" s="429">
        <v>-0.10631599999999999</v>
      </c>
      <c r="AW29" s="429">
        <v>-0.121834</v>
      </c>
      <c r="AX29" s="429">
        <v>-0.124061</v>
      </c>
      <c r="AY29" s="429">
        <v>-0.13186600000000001</v>
      </c>
      <c r="AZ29" s="892">
        <v>-0.2151013</v>
      </c>
      <c r="BA29" s="892">
        <v>-0.2038751</v>
      </c>
      <c r="BB29" s="352">
        <v>-0.1952788</v>
      </c>
      <c r="BC29" s="352">
        <v>-0.17032</v>
      </c>
      <c r="BD29" s="352">
        <v>-0.1891871</v>
      </c>
      <c r="BE29" s="352">
        <v>-0.17880860000000001</v>
      </c>
      <c r="BF29" s="352">
        <v>-0.1985334</v>
      </c>
      <c r="BG29" s="352">
        <v>-0.21340010000000001</v>
      </c>
      <c r="BH29" s="352">
        <v>-0.21503259999999999</v>
      </c>
      <c r="BI29" s="352">
        <v>-0.225748</v>
      </c>
      <c r="BJ29" s="352">
        <v>-0.22893530000000001</v>
      </c>
      <c r="BK29" s="352">
        <v>-0.25347049999999999</v>
      </c>
      <c r="BL29" s="352">
        <v>-0.26837749999999999</v>
      </c>
      <c r="BM29" s="352">
        <v>-0.22361929999999999</v>
      </c>
      <c r="BN29" s="352">
        <v>-0.22111169999999999</v>
      </c>
      <c r="BO29" s="352">
        <v>-0.19282150000000001</v>
      </c>
      <c r="BP29" s="352">
        <v>-0.20870430000000001</v>
      </c>
      <c r="BQ29" s="352">
        <v>-0.19600890000000001</v>
      </c>
      <c r="BR29" s="352">
        <v>-0.21383379999999999</v>
      </c>
      <c r="BS29" s="352">
        <v>-0.22664999999999999</v>
      </c>
      <c r="BT29" s="352">
        <v>-0.22638990000000001</v>
      </c>
      <c r="BU29" s="352">
        <v>-0.23541429999999999</v>
      </c>
      <c r="BV29" s="352">
        <v>-0.23690050000000001</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892"/>
      <c r="BA30" s="892"/>
      <c r="BB30" s="352"/>
      <c r="BC30" s="352"/>
      <c r="BD30" s="352"/>
      <c r="BE30" s="352"/>
      <c r="BF30" s="352"/>
      <c r="BG30" s="352"/>
      <c r="BH30" s="352"/>
      <c r="BI30" s="352"/>
      <c r="BJ30" s="352"/>
      <c r="BK30" s="352"/>
      <c r="BL30" s="352"/>
      <c r="BM30" s="352"/>
      <c r="BN30" s="352"/>
      <c r="BO30" s="352"/>
      <c r="BP30" s="352"/>
      <c r="BQ30" s="352"/>
      <c r="BR30" s="352"/>
      <c r="BS30" s="352"/>
      <c r="BT30" s="352"/>
      <c r="BU30" s="352"/>
      <c r="BV30" s="352"/>
    </row>
    <row r="31" spans="1:74" s="274" customFormat="1" x14ac:dyDescent="0.2">
      <c r="A31" s="548" t="s">
        <v>530</v>
      </c>
      <c r="B31" s="560" t="s">
        <v>1135</v>
      </c>
      <c r="C31" s="313">
        <v>160.87744900000001</v>
      </c>
      <c r="D31" s="313">
        <v>141.07776200000001</v>
      </c>
      <c r="E31" s="313">
        <v>142.11115699999999</v>
      </c>
      <c r="F31" s="313">
        <v>154.29309699999999</v>
      </c>
      <c r="G31" s="313">
        <v>177.48304099999999</v>
      </c>
      <c r="H31" s="313">
        <v>186.72917699999999</v>
      </c>
      <c r="I31" s="313">
        <v>208.541369</v>
      </c>
      <c r="J31" s="313">
        <v>230.774023</v>
      </c>
      <c r="K31" s="313">
        <v>243.70535000000001</v>
      </c>
      <c r="L31" s="313">
        <v>243.01998399999999</v>
      </c>
      <c r="M31" s="313">
        <v>236.15490500000001</v>
      </c>
      <c r="N31" s="313">
        <v>211.14952099999999</v>
      </c>
      <c r="O31" s="313">
        <v>187.896445</v>
      </c>
      <c r="P31" s="313">
        <v>174.685643</v>
      </c>
      <c r="Q31" s="313">
        <v>173.949138</v>
      </c>
      <c r="R31" s="313">
        <v>187.93352400000001</v>
      </c>
      <c r="S31" s="313">
        <v>207.05935700000001</v>
      </c>
      <c r="T31" s="313">
        <v>225.71730600000001</v>
      </c>
      <c r="U31" s="313">
        <v>242.93247600000001</v>
      </c>
      <c r="V31" s="313">
        <v>266.99305399999997</v>
      </c>
      <c r="W31" s="313">
        <v>277.21147300000001</v>
      </c>
      <c r="X31" s="313">
        <v>274.01406400000002</v>
      </c>
      <c r="Y31" s="313">
        <v>254.801704</v>
      </c>
      <c r="Z31" s="313">
        <v>223.298676</v>
      </c>
      <c r="AA31" s="313">
        <v>184.50430299999999</v>
      </c>
      <c r="AB31" s="313">
        <v>163.40231499999999</v>
      </c>
      <c r="AC31" s="313">
        <v>170.228511</v>
      </c>
      <c r="AD31" s="313">
        <v>188.35041899999999</v>
      </c>
      <c r="AE31" s="313">
        <v>214.47302400000001</v>
      </c>
      <c r="AF31" s="313">
        <v>234.75323700000001</v>
      </c>
      <c r="AG31" s="313">
        <v>264.55737699999997</v>
      </c>
      <c r="AH31" s="313">
        <v>277.91525100000001</v>
      </c>
      <c r="AI31" s="313">
        <v>276.85161099999999</v>
      </c>
      <c r="AJ31" s="313">
        <v>269.48558000000003</v>
      </c>
      <c r="AK31" s="313">
        <v>253.66751099999999</v>
      </c>
      <c r="AL31" s="313">
        <v>225.71036000000001</v>
      </c>
      <c r="AM31" s="313">
        <v>184.688322</v>
      </c>
      <c r="AN31" s="313">
        <v>163.02121600000001</v>
      </c>
      <c r="AO31" s="313">
        <v>173.54224300000001</v>
      </c>
      <c r="AP31" s="313">
        <v>194.55259599999999</v>
      </c>
      <c r="AQ31" s="313">
        <v>225.49050600000001</v>
      </c>
      <c r="AR31" s="313">
        <v>252.639779</v>
      </c>
      <c r="AS31" s="313">
        <v>273.53508599999998</v>
      </c>
      <c r="AT31" s="313">
        <v>294.75440800000001</v>
      </c>
      <c r="AU31" s="313">
        <v>304.587783</v>
      </c>
      <c r="AV31" s="313">
        <v>305.49192599999998</v>
      </c>
      <c r="AW31" s="313">
        <v>292.18212899999997</v>
      </c>
      <c r="AX31" s="313">
        <v>271.65562199999999</v>
      </c>
      <c r="AY31" s="313">
        <v>232.48222699999999</v>
      </c>
      <c r="AZ31" s="916">
        <v>214.042</v>
      </c>
      <c r="BA31" s="916">
        <v>219.54087161999999</v>
      </c>
      <c r="BB31" s="437">
        <v>234.01750000000001</v>
      </c>
      <c r="BC31" s="437">
        <v>255.58969999999999</v>
      </c>
      <c r="BD31" s="437">
        <v>274.44459999999998</v>
      </c>
      <c r="BE31" s="437">
        <v>292.14830000000001</v>
      </c>
      <c r="BF31" s="437">
        <v>310.27659999999997</v>
      </c>
      <c r="BG31" s="437">
        <v>319.46980000000002</v>
      </c>
      <c r="BH31" s="437">
        <v>317.24180000000001</v>
      </c>
      <c r="BI31" s="437">
        <v>304.25240000000002</v>
      </c>
      <c r="BJ31" s="437">
        <v>280.03480000000002</v>
      </c>
      <c r="BK31" s="437">
        <v>253.63550000000001</v>
      </c>
      <c r="BL31" s="437">
        <v>233.09270000000001</v>
      </c>
      <c r="BM31" s="437">
        <v>236.27289999999999</v>
      </c>
      <c r="BN31" s="437">
        <v>251.69839999999999</v>
      </c>
      <c r="BO31" s="437">
        <v>273.63049999999998</v>
      </c>
      <c r="BP31" s="437">
        <v>292.21089999999998</v>
      </c>
      <c r="BQ31" s="437">
        <v>310.96719999999999</v>
      </c>
      <c r="BR31" s="437">
        <v>329.76339999999999</v>
      </c>
      <c r="BS31" s="437">
        <v>338.5018</v>
      </c>
      <c r="BT31" s="437">
        <v>337.35840000000002</v>
      </c>
      <c r="BU31" s="437">
        <v>326.83749999999998</v>
      </c>
      <c r="BV31" s="437">
        <v>304.13119999999998</v>
      </c>
    </row>
    <row r="32" spans="1:74" x14ac:dyDescent="0.2">
      <c r="A32" s="270" t="s">
        <v>525</v>
      </c>
      <c r="B32" s="565" t="s">
        <v>1123</v>
      </c>
      <c r="C32" s="574">
        <v>54.59</v>
      </c>
      <c r="D32" s="574">
        <v>49.136000000000003</v>
      </c>
      <c r="E32" s="574">
        <v>49.643000000000001</v>
      </c>
      <c r="F32" s="574">
        <v>51.323999999999998</v>
      </c>
      <c r="G32" s="574">
        <v>53.750999999999998</v>
      </c>
      <c r="H32" s="574">
        <v>49.872999999999998</v>
      </c>
      <c r="I32" s="574">
        <v>47.518999999999998</v>
      </c>
      <c r="J32" s="574">
        <v>50.063000000000002</v>
      </c>
      <c r="K32" s="574">
        <v>52.158999999999999</v>
      </c>
      <c r="L32" s="574">
        <v>52.713000000000001</v>
      </c>
      <c r="M32" s="574">
        <v>56.796999999999997</v>
      </c>
      <c r="N32" s="574">
        <v>53.545999999999999</v>
      </c>
      <c r="O32" s="574">
        <v>52.497999999999998</v>
      </c>
      <c r="P32" s="574">
        <v>52.121000000000002</v>
      </c>
      <c r="Q32" s="574">
        <v>54.469000000000001</v>
      </c>
      <c r="R32" s="574">
        <v>56.710999999999999</v>
      </c>
      <c r="S32" s="574">
        <v>54.235999999999997</v>
      </c>
      <c r="T32" s="574">
        <v>51.518999999999998</v>
      </c>
      <c r="U32" s="574">
        <v>48.314999999999998</v>
      </c>
      <c r="V32" s="574">
        <v>51.042000000000002</v>
      </c>
      <c r="W32" s="574">
        <v>57.296999999999997</v>
      </c>
      <c r="X32" s="574">
        <v>66.185000000000002</v>
      </c>
      <c r="Y32" s="574">
        <v>72.043000000000006</v>
      </c>
      <c r="Z32" s="574">
        <v>65.796000000000006</v>
      </c>
      <c r="AA32" s="574">
        <v>57.378</v>
      </c>
      <c r="AB32" s="574">
        <v>53.912999999999997</v>
      </c>
      <c r="AC32" s="574">
        <v>59.557000000000002</v>
      </c>
      <c r="AD32" s="574">
        <v>66.554000000000002</v>
      </c>
      <c r="AE32" s="574">
        <v>72.093000000000004</v>
      </c>
      <c r="AF32" s="574">
        <v>75.277000000000001</v>
      </c>
      <c r="AG32" s="574">
        <v>80.905000000000001</v>
      </c>
      <c r="AH32" s="574">
        <v>79.543000000000006</v>
      </c>
      <c r="AI32" s="574">
        <v>77.191999999999993</v>
      </c>
      <c r="AJ32" s="574">
        <v>75.314999999999998</v>
      </c>
      <c r="AK32" s="574">
        <v>76.971999999999994</v>
      </c>
      <c r="AL32" s="574">
        <v>71.603999999999999</v>
      </c>
      <c r="AM32" s="574">
        <v>61.716000000000001</v>
      </c>
      <c r="AN32" s="574">
        <v>56.2</v>
      </c>
      <c r="AO32" s="574">
        <v>63.933</v>
      </c>
      <c r="AP32" s="574">
        <v>71.394999999999996</v>
      </c>
      <c r="AQ32" s="574">
        <v>77.409000000000006</v>
      </c>
      <c r="AR32" s="574">
        <v>81.567999999999998</v>
      </c>
      <c r="AS32" s="574">
        <v>80.575999999999993</v>
      </c>
      <c r="AT32" s="574">
        <v>78.162000000000006</v>
      </c>
      <c r="AU32" s="574">
        <v>80.665999999999997</v>
      </c>
      <c r="AV32" s="574">
        <v>82.968000000000004</v>
      </c>
      <c r="AW32" s="574">
        <v>83.795000000000002</v>
      </c>
      <c r="AX32" s="574">
        <v>80.915999999999997</v>
      </c>
      <c r="AY32" s="574">
        <v>70.962000000000003</v>
      </c>
      <c r="AZ32" s="894">
        <v>68.183319875999999</v>
      </c>
      <c r="BA32" s="894">
        <v>69.440802257000001</v>
      </c>
      <c r="BB32" s="354">
        <v>71.404750000000007</v>
      </c>
      <c r="BC32" s="354">
        <v>72.470489999999998</v>
      </c>
      <c r="BD32" s="354">
        <v>72.267889999999994</v>
      </c>
      <c r="BE32" s="354">
        <v>71.763990000000007</v>
      </c>
      <c r="BF32" s="354">
        <v>72.268739999999994</v>
      </c>
      <c r="BG32" s="354">
        <v>73.962180000000004</v>
      </c>
      <c r="BH32" s="354">
        <v>75.905879999999996</v>
      </c>
      <c r="BI32" s="354">
        <v>77.673760000000001</v>
      </c>
      <c r="BJ32" s="354">
        <v>74.997069999999994</v>
      </c>
      <c r="BK32" s="354">
        <v>72.878699999999995</v>
      </c>
      <c r="BL32" s="354">
        <v>72.084019999999995</v>
      </c>
      <c r="BM32" s="354">
        <v>73.615470000000002</v>
      </c>
      <c r="BN32" s="354">
        <v>75.464290000000005</v>
      </c>
      <c r="BO32" s="354">
        <v>76.5124</v>
      </c>
      <c r="BP32" s="354">
        <v>76.379689999999997</v>
      </c>
      <c r="BQ32" s="354">
        <v>76.236599999999996</v>
      </c>
      <c r="BR32" s="354">
        <v>76.870810000000006</v>
      </c>
      <c r="BS32" s="354">
        <v>78.657989999999998</v>
      </c>
      <c r="BT32" s="354">
        <v>80.715310000000002</v>
      </c>
      <c r="BU32" s="354">
        <v>82.457520000000002</v>
      </c>
      <c r="BV32" s="354">
        <v>79.725890000000007</v>
      </c>
    </row>
    <row r="33" spans="1:77" x14ac:dyDescent="0.2">
      <c r="A33" s="270" t="s">
        <v>570</v>
      </c>
      <c r="B33" s="565" t="s">
        <v>925</v>
      </c>
      <c r="C33" s="574">
        <v>48.018999999999998</v>
      </c>
      <c r="D33" s="574">
        <v>37.734000000000002</v>
      </c>
      <c r="E33" s="574">
        <v>36.265999999999998</v>
      </c>
      <c r="F33" s="574">
        <v>40.213999999999999</v>
      </c>
      <c r="G33" s="574">
        <v>49.670999999999999</v>
      </c>
      <c r="H33" s="574">
        <v>54.127000000000002</v>
      </c>
      <c r="I33" s="574">
        <v>64.161000000000001</v>
      </c>
      <c r="J33" s="574">
        <v>72.837999999999994</v>
      </c>
      <c r="K33" s="574">
        <v>81.98</v>
      </c>
      <c r="L33" s="574">
        <v>86.724000000000004</v>
      </c>
      <c r="M33" s="574">
        <v>87.671999999999997</v>
      </c>
      <c r="N33" s="574">
        <v>76.641999999999996</v>
      </c>
      <c r="O33" s="574">
        <v>68.543999999999997</v>
      </c>
      <c r="P33" s="574">
        <v>60.451999999999998</v>
      </c>
      <c r="Q33" s="574">
        <v>55.197000000000003</v>
      </c>
      <c r="R33" s="574">
        <v>60.600999999999999</v>
      </c>
      <c r="S33" s="574">
        <v>71.049000000000007</v>
      </c>
      <c r="T33" s="574">
        <v>79.191999999999993</v>
      </c>
      <c r="U33" s="574">
        <v>86.676000000000002</v>
      </c>
      <c r="V33" s="574">
        <v>96.358999999999995</v>
      </c>
      <c r="W33" s="574">
        <v>101.404</v>
      </c>
      <c r="X33" s="574">
        <v>97.908000000000001</v>
      </c>
      <c r="Y33" s="574">
        <v>90.122</v>
      </c>
      <c r="Z33" s="574">
        <v>79.64</v>
      </c>
      <c r="AA33" s="574">
        <v>59.95</v>
      </c>
      <c r="AB33" s="574">
        <v>49.584000000000003</v>
      </c>
      <c r="AC33" s="574">
        <v>51.591999999999999</v>
      </c>
      <c r="AD33" s="574">
        <v>57.13</v>
      </c>
      <c r="AE33" s="574">
        <v>66.498999999999995</v>
      </c>
      <c r="AF33" s="574">
        <v>74.856999999999999</v>
      </c>
      <c r="AG33" s="574">
        <v>87.069000000000003</v>
      </c>
      <c r="AH33" s="574">
        <v>93.796000000000006</v>
      </c>
      <c r="AI33" s="574">
        <v>97.305000000000007</v>
      </c>
      <c r="AJ33" s="574">
        <v>97.292000000000002</v>
      </c>
      <c r="AK33" s="574">
        <v>92.438999999999993</v>
      </c>
      <c r="AL33" s="574">
        <v>80.662999999999997</v>
      </c>
      <c r="AM33" s="574">
        <v>59.335999999999999</v>
      </c>
      <c r="AN33" s="574">
        <v>46.610999999999997</v>
      </c>
      <c r="AO33" s="574">
        <v>44.146000000000001</v>
      </c>
      <c r="AP33" s="574">
        <v>48.622</v>
      </c>
      <c r="AQ33" s="574">
        <v>62.601999999999997</v>
      </c>
      <c r="AR33" s="574">
        <v>75.200999999999993</v>
      </c>
      <c r="AS33" s="574">
        <v>82.350999999999999</v>
      </c>
      <c r="AT33" s="574">
        <v>94.1</v>
      </c>
      <c r="AU33" s="574">
        <v>100.09</v>
      </c>
      <c r="AV33" s="574">
        <v>103.905</v>
      </c>
      <c r="AW33" s="574">
        <v>103.247</v>
      </c>
      <c r="AX33" s="574">
        <v>96.777000000000001</v>
      </c>
      <c r="AY33" s="574">
        <v>79.960999999999999</v>
      </c>
      <c r="AZ33" s="894">
        <v>70.034839056999999</v>
      </c>
      <c r="BA33" s="894">
        <v>70.651058427999999</v>
      </c>
      <c r="BB33" s="354">
        <v>74.736260000000001</v>
      </c>
      <c r="BC33" s="354">
        <v>83.181449999999998</v>
      </c>
      <c r="BD33" s="354">
        <v>90.899780000000007</v>
      </c>
      <c r="BE33" s="354">
        <v>97.561589999999995</v>
      </c>
      <c r="BF33" s="354">
        <v>105.03740000000001</v>
      </c>
      <c r="BG33" s="354">
        <v>109.6816</v>
      </c>
      <c r="BH33" s="354">
        <v>110.5795</v>
      </c>
      <c r="BI33" s="354">
        <v>107.9011</v>
      </c>
      <c r="BJ33" s="354">
        <v>98.490489999999994</v>
      </c>
      <c r="BK33" s="354">
        <v>83.372389999999996</v>
      </c>
      <c r="BL33" s="354">
        <v>68.934449999999998</v>
      </c>
      <c r="BM33" s="354">
        <v>66.152240000000006</v>
      </c>
      <c r="BN33" s="354">
        <v>69.318809999999999</v>
      </c>
      <c r="BO33" s="354">
        <v>77.145979999999994</v>
      </c>
      <c r="BP33" s="354">
        <v>84.508269999999996</v>
      </c>
      <c r="BQ33" s="354">
        <v>91.843609999999998</v>
      </c>
      <c r="BR33" s="354">
        <v>99.836060000000003</v>
      </c>
      <c r="BS33" s="354">
        <v>104.8933</v>
      </c>
      <c r="BT33" s="354">
        <v>106.7227</v>
      </c>
      <c r="BU33" s="354">
        <v>104.5027</v>
      </c>
      <c r="BV33" s="354">
        <v>94.628129999999999</v>
      </c>
    </row>
    <row r="34" spans="1:77" x14ac:dyDescent="0.2">
      <c r="A34" s="270" t="s">
        <v>571</v>
      </c>
      <c r="B34" s="565" t="s">
        <v>1136</v>
      </c>
      <c r="C34" s="574">
        <v>1.204</v>
      </c>
      <c r="D34" s="574">
        <v>1.1779999999999999</v>
      </c>
      <c r="E34" s="574">
        <v>1.071</v>
      </c>
      <c r="F34" s="574">
        <v>0.99099999999999999</v>
      </c>
      <c r="G34" s="574">
        <v>1.0940000000000001</v>
      </c>
      <c r="H34" s="574">
        <v>1.228</v>
      </c>
      <c r="I34" s="574">
        <v>1.2290000000000001</v>
      </c>
      <c r="J34" s="574">
        <v>1.091</v>
      </c>
      <c r="K34" s="574">
        <v>1.083</v>
      </c>
      <c r="L34" s="574">
        <v>1.0269999999999999</v>
      </c>
      <c r="M34" s="574">
        <v>1.1679999999999999</v>
      </c>
      <c r="N34" s="574">
        <v>1.3380000000000001</v>
      </c>
      <c r="O34" s="574">
        <v>0.96299999999999997</v>
      </c>
      <c r="P34" s="574">
        <v>0.84499999999999997</v>
      </c>
      <c r="Q34" s="574">
        <v>1.145</v>
      </c>
      <c r="R34" s="574">
        <v>1.2789999999999999</v>
      </c>
      <c r="S34" s="574">
        <v>1.1459999999999999</v>
      </c>
      <c r="T34" s="574">
        <v>1.1379999999999999</v>
      </c>
      <c r="U34" s="574">
        <v>1.2330000000000001</v>
      </c>
      <c r="V34" s="574">
        <v>1.1990000000000001</v>
      </c>
      <c r="W34" s="574">
        <v>1.218</v>
      </c>
      <c r="X34" s="574">
        <v>1.345</v>
      </c>
      <c r="Y34" s="574">
        <v>1.526</v>
      </c>
      <c r="Z34" s="574">
        <v>0.90900000000000003</v>
      </c>
      <c r="AA34" s="574">
        <v>0.77800000000000002</v>
      </c>
      <c r="AB34" s="574">
        <v>0.72599999999999998</v>
      </c>
      <c r="AC34" s="574">
        <v>0.88700000000000001</v>
      </c>
      <c r="AD34" s="574">
        <v>1.034</v>
      </c>
      <c r="AE34" s="574">
        <v>1.1379999999999999</v>
      </c>
      <c r="AF34" s="574">
        <v>1.341</v>
      </c>
      <c r="AG34" s="574">
        <v>1.2689999999999999</v>
      </c>
      <c r="AH34" s="574">
        <v>1.3240000000000001</v>
      </c>
      <c r="AI34" s="574">
        <v>1.3340000000000001</v>
      </c>
      <c r="AJ34" s="574">
        <v>1.49</v>
      </c>
      <c r="AK34" s="574">
        <v>1.4319999999999999</v>
      </c>
      <c r="AL34" s="574">
        <v>1.361</v>
      </c>
      <c r="AM34" s="574">
        <v>1.125</v>
      </c>
      <c r="AN34" s="574">
        <v>0.83399999999999996</v>
      </c>
      <c r="AO34" s="574">
        <v>1.117</v>
      </c>
      <c r="AP34" s="574">
        <v>0.88200000000000001</v>
      </c>
      <c r="AQ34" s="574">
        <v>1.05</v>
      </c>
      <c r="AR34" s="574">
        <v>1.1990000000000001</v>
      </c>
      <c r="AS34" s="574">
        <v>1.214</v>
      </c>
      <c r="AT34" s="574">
        <v>1.3480000000000001</v>
      </c>
      <c r="AU34" s="574">
        <v>1.24</v>
      </c>
      <c r="AV34" s="574">
        <v>1.24</v>
      </c>
      <c r="AW34" s="574">
        <v>1.3620000000000001</v>
      </c>
      <c r="AX34" s="574">
        <v>1.3</v>
      </c>
      <c r="AY34" s="574">
        <v>1.2050000000000001</v>
      </c>
      <c r="AZ34" s="894">
        <v>1.2373038000000001</v>
      </c>
      <c r="BA34" s="894">
        <v>1.2939277</v>
      </c>
      <c r="BB34" s="354">
        <v>1.3390960000000001</v>
      </c>
      <c r="BC34" s="354">
        <v>1.5007360000000001</v>
      </c>
      <c r="BD34" s="354">
        <v>1.534948</v>
      </c>
      <c r="BE34" s="354">
        <v>1.7281759999999999</v>
      </c>
      <c r="BF34" s="354">
        <v>1.8733120000000001</v>
      </c>
      <c r="BG34" s="354">
        <v>1.6835</v>
      </c>
      <c r="BH34" s="354">
        <v>1.732998</v>
      </c>
      <c r="BI34" s="354">
        <v>1.649308</v>
      </c>
      <c r="BJ34" s="354">
        <v>1.506875</v>
      </c>
      <c r="BK34" s="354">
        <v>1.263622</v>
      </c>
      <c r="BL34" s="354">
        <v>1.2591650000000001</v>
      </c>
      <c r="BM34" s="354">
        <v>1.305464</v>
      </c>
      <c r="BN34" s="354">
        <v>1.348468</v>
      </c>
      <c r="BO34" s="354">
        <v>1.5196639999999999</v>
      </c>
      <c r="BP34" s="354">
        <v>1.5684039999999999</v>
      </c>
      <c r="BQ34" s="354">
        <v>1.7702770000000001</v>
      </c>
      <c r="BR34" s="354">
        <v>1.9285209999999999</v>
      </c>
      <c r="BS34" s="354">
        <v>1.7529189999999999</v>
      </c>
      <c r="BT34" s="354">
        <v>1.8088599999999999</v>
      </c>
      <c r="BU34" s="354">
        <v>1.721878</v>
      </c>
      <c r="BV34" s="354">
        <v>1.573787</v>
      </c>
    </row>
    <row r="35" spans="1:77" x14ac:dyDescent="0.2">
      <c r="A35" s="270" t="s">
        <v>526</v>
      </c>
      <c r="B35" s="565" t="s">
        <v>1129</v>
      </c>
      <c r="C35" s="574">
        <v>36.618000000000002</v>
      </c>
      <c r="D35" s="574">
        <v>34.167000000000002</v>
      </c>
      <c r="E35" s="574">
        <v>35.732999999999997</v>
      </c>
      <c r="F35" s="574">
        <v>41.741</v>
      </c>
      <c r="G35" s="574">
        <v>49.762</v>
      </c>
      <c r="H35" s="574">
        <v>58.811</v>
      </c>
      <c r="I35" s="574">
        <v>70.840999999999994</v>
      </c>
      <c r="J35" s="574">
        <v>80.811999999999998</v>
      </c>
      <c r="K35" s="574">
        <v>81.256</v>
      </c>
      <c r="L35" s="574">
        <v>75.587000000000003</v>
      </c>
      <c r="M35" s="574">
        <v>64.201999999999998</v>
      </c>
      <c r="N35" s="574">
        <v>54.493000000000002</v>
      </c>
      <c r="O35" s="574">
        <v>43.063000000000002</v>
      </c>
      <c r="P35" s="574">
        <v>39.097999999999999</v>
      </c>
      <c r="Q35" s="574">
        <v>40.268999999999998</v>
      </c>
      <c r="R35" s="574">
        <v>47.418999999999997</v>
      </c>
      <c r="S35" s="574">
        <v>59.024000000000001</v>
      </c>
      <c r="T35" s="574">
        <v>70.47</v>
      </c>
      <c r="U35" s="574">
        <v>79.897999999999996</v>
      </c>
      <c r="V35" s="574">
        <v>90.894000000000005</v>
      </c>
      <c r="W35" s="574">
        <v>90.040999999999997</v>
      </c>
      <c r="X35" s="574">
        <v>80.539000000000001</v>
      </c>
      <c r="Y35" s="574">
        <v>64.456000000000003</v>
      </c>
      <c r="Z35" s="574">
        <v>50.121000000000002</v>
      </c>
      <c r="AA35" s="574">
        <v>41.661000000000001</v>
      </c>
      <c r="AB35" s="574">
        <v>35.713000000000001</v>
      </c>
      <c r="AC35" s="574">
        <v>35.034999999999997</v>
      </c>
      <c r="AD35" s="574">
        <v>41.512</v>
      </c>
      <c r="AE35" s="574">
        <v>51.854999999999997</v>
      </c>
      <c r="AF35" s="574">
        <v>59.201999999999998</v>
      </c>
      <c r="AG35" s="574">
        <v>69.501999999999995</v>
      </c>
      <c r="AH35" s="574">
        <v>76.995999999999995</v>
      </c>
      <c r="AI35" s="574">
        <v>76.45</v>
      </c>
      <c r="AJ35" s="574">
        <v>71.018000000000001</v>
      </c>
      <c r="AK35" s="574">
        <v>59.993000000000002</v>
      </c>
      <c r="AL35" s="574">
        <v>49.06</v>
      </c>
      <c r="AM35" s="574">
        <v>40.823</v>
      </c>
      <c r="AN35" s="574">
        <v>38.39</v>
      </c>
      <c r="AO35" s="574">
        <v>42.762999999999998</v>
      </c>
      <c r="AP35" s="574">
        <v>50.588000000000001</v>
      </c>
      <c r="AQ35" s="574">
        <v>59.325000000000003</v>
      </c>
      <c r="AR35" s="574">
        <v>67.573999999999998</v>
      </c>
      <c r="AS35" s="574">
        <v>79.994</v>
      </c>
      <c r="AT35" s="574">
        <v>90.066000000000003</v>
      </c>
      <c r="AU35" s="574">
        <v>92.519000000000005</v>
      </c>
      <c r="AV35" s="574">
        <v>87.763000000000005</v>
      </c>
      <c r="AW35" s="574">
        <v>76.209000000000003</v>
      </c>
      <c r="AX35" s="574">
        <v>63.924999999999997</v>
      </c>
      <c r="AY35" s="574">
        <v>52.945</v>
      </c>
      <c r="AZ35" s="894">
        <v>47.351447637</v>
      </c>
      <c r="BA35" s="894">
        <v>51.301315240000001</v>
      </c>
      <c r="BB35" s="354">
        <v>59.548400000000001</v>
      </c>
      <c r="BC35" s="354">
        <v>70.530230000000003</v>
      </c>
      <c r="BD35" s="354">
        <v>81.269649999999999</v>
      </c>
      <c r="BE35" s="354">
        <v>91.484369999999998</v>
      </c>
      <c r="BF35" s="354">
        <v>101.1</v>
      </c>
      <c r="BG35" s="354">
        <v>104.6073</v>
      </c>
      <c r="BH35" s="354">
        <v>99.814679999999996</v>
      </c>
      <c r="BI35" s="354">
        <v>88.435010000000005</v>
      </c>
      <c r="BJ35" s="354">
        <v>77.092259999999996</v>
      </c>
      <c r="BK35" s="354">
        <v>69.331890000000001</v>
      </c>
      <c r="BL35" s="354">
        <v>65.319140000000004</v>
      </c>
      <c r="BM35" s="354">
        <v>70.094399999999993</v>
      </c>
      <c r="BN35" s="354">
        <v>80.328320000000005</v>
      </c>
      <c r="BO35" s="354">
        <v>92.29598</v>
      </c>
      <c r="BP35" s="354">
        <v>103.02209999999999</v>
      </c>
      <c r="BQ35" s="354">
        <v>113.2411</v>
      </c>
      <c r="BR35" s="354">
        <v>122.8558</v>
      </c>
      <c r="BS35" s="354">
        <v>125.3742</v>
      </c>
      <c r="BT35" s="354">
        <v>120.5941</v>
      </c>
      <c r="BU35" s="354">
        <v>111.233</v>
      </c>
      <c r="BV35" s="354">
        <v>101.90600000000001</v>
      </c>
    </row>
    <row r="36" spans="1:77" x14ac:dyDescent="0.2">
      <c r="A36" s="270" t="s">
        <v>438</v>
      </c>
      <c r="B36" s="565" t="s">
        <v>1125</v>
      </c>
      <c r="C36" s="574">
        <v>20.446449000000001</v>
      </c>
      <c r="D36" s="574">
        <v>18.862762</v>
      </c>
      <c r="E36" s="574">
        <v>19.398157000000001</v>
      </c>
      <c r="F36" s="574">
        <v>20.023097</v>
      </c>
      <c r="G36" s="574">
        <v>23.205041000000001</v>
      </c>
      <c r="H36" s="574">
        <v>22.690176999999998</v>
      </c>
      <c r="I36" s="574">
        <v>24.791369</v>
      </c>
      <c r="J36" s="574">
        <v>25.970023000000001</v>
      </c>
      <c r="K36" s="574">
        <v>27.227350000000001</v>
      </c>
      <c r="L36" s="574">
        <v>26.968983999999999</v>
      </c>
      <c r="M36" s="574">
        <v>26.315905000000001</v>
      </c>
      <c r="N36" s="574">
        <v>25.130521000000002</v>
      </c>
      <c r="O36" s="574">
        <v>22.828444999999999</v>
      </c>
      <c r="P36" s="574">
        <v>22.169643000000001</v>
      </c>
      <c r="Q36" s="574">
        <v>22.869138</v>
      </c>
      <c r="R36" s="574">
        <v>21.923524</v>
      </c>
      <c r="S36" s="574">
        <v>21.604357</v>
      </c>
      <c r="T36" s="574">
        <v>23.398306000000002</v>
      </c>
      <c r="U36" s="574">
        <v>26.810476000000001</v>
      </c>
      <c r="V36" s="574">
        <v>27.499054000000001</v>
      </c>
      <c r="W36" s="574">
        <v>27.251473000000001</v>
      </c>
      <c r="X36" s="574">
        <v>28.037064000000001</v>
      </c>
      <c r="Y36" s="574">
        <v>26.654703999999999</v>
      </c>
      <c r="Z36" s="574">
        <v>26.832675999999999</v>
      </c>
      <c r="AA36" s="574">
        <v>24.737303000000001</v>
      </c>
      <c r="AB36" s="574">
        <v>23.466315000000002</v>
      </c>
      <c r="AC36" s="574">
        <v>23.157511</v>
      </c>
      <c r="AD36" s="574">
        <v>22.120418999999998</v>
      </c>
      <c r="AE36" s="574">
        <v>22.888024000000001</v>
      </c>
      <c r="AF36" s="574">
        <v>24.076236999999999</v>
      </c>
      <c r="AG36" s="574">
        <v>25.812377000000001</v>
      </c>
      <c r="AH36" s="574">
        <v>26.256250999999999</v>
      </c>
      <c r="AI36" s="574">
        <v>24.570611</v>
      </c>
      <c r="AJ36" s="574">
        <v>24.37058</v>
      </c>
      <c r="AK36" s="574">
        <v>22.831510999999999</v>
      </c>
      <c r="AL36" s="574">
        <v>23.022359999999999</v>
      </c>
      <c r="AM36" s="574">
        <v>21.688321999999999</v>
      </c>
      <c r="AN36" s="574">
        <v>20.986215999999999</v>
      </c>
      <c r="AO36" s="574">
        <v>21.583243</v>
      </c>
      <c r="AP36" s="574">
        <v>23.065595999999999</v>
      </c>
      <c r="AQ36" s="574">
        <v>25.104506000000001</v>
      </c>
      <c r="AR36" s="574">
        <v>27.097778999999999</v>
      </c>
      <c r="AS36" s="574">
        <v>29.400086000000002</v>
      </c>
      <c r="AT36" s="574">
        <v>31.078408</v>
      </c>
      <c r="AU36" s="574">
        <v>30.072783000000001</v>
      </c>
      <c r="AV36" s="574">
        <v>29.615926000000002</v>
      </c>
      <c r="AW36" s="574">
        <v>27.569129</v>
      </c>
      <c r="AX36" s="574">
        <v>28.737622000000002</v>
      </c>
      <c r="AY36" s="574">
        <v>27.409227000000001</v>
      </c>
      <c r="AZ36" s="894">
        <v>27.235089630000001</v>
      </c>
      <c r="BA36" s="894">
        <v>26.853767996999999</v>
      </c>
      <c r="BB36" s="354">
        <v>26.989000000000001</v>
      </c>
      <c r="BC36" s="354">
        <v>27.90681</v>
      </c>
      <c r="BD36" s="354">
        <v>28.472300000000001</v>
      </c>
      <c r="BE36" s="354">
        <v>29.610189999999999</v>
      </c>
      <c r="BF36" s="354">
        <v>29.99718</v>
      </c>
      <c r="BG36" s="354">
        <v>29.535270000000001</v>
      </c>
      <c r="BH36" s="354">
        <v>29.208739999999999</v>
      </c>
      <c r="BI36" s="354">
        <v>28.593170000000001</v>
      </c>
      <c r="BJ36" s="354">
        <v>27.948149999999998</v>
      </c>
      <c r="BK36" s="354">
        <v>26.788869999999999</v>
      </c>
      <c r="BL36" s="354">
        <v>25.495950000000001</v>
      </c>
      <c r="BM36" s="354">
        <v>25.105370000000001</v>
      </c>
      <c r="BN36" s="354">
        <v>25.238510000000002</v>
      </c>
      <c r="BO36" s="354">
        <v>26.156490000000002</v>
      </c>
      <c r="BP36" s="354">
        <v>26.732410000000002</v>
      </c>
      <c r="BQ36" s="354">
        <v>27.875640000000001</v>
      </c>
      <c r="BR36" s="354">
        <v>28.27225</v>
      </c>
      <c r="BS36" s="354">
        <v>27.823370000000001</v>
      </c>
      <c r="BT36" s="354">
        <v>27.517440000000001</v>
      </c>
      <c r="BU36" s="354">
        <v>26.922409999999999</v>
      </c>
      <c r="BV36" s="354">
        <v>26.29738</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574"/>
      <c r="AZ37" s="894"/>
      <c r="BA37" s="894"/>
      <c r="BB37" s="354"/>
      <c r="BC37" s="354"/>
      <c r="BD37" s="354"/>
      <c r="BE37" s="354"/>
      <c r="BF37" s="354"/>
      <c r="BG37" s="354"/>
      <c r="BH37" s="354"/>
      <c r="BI37" s="354"/>
      <c r="BJ37" s="354"/>
      <c r="BK37" s="354"/>
      <c r="BL37" s="354"/>
      <c r="BM37" s="354"/>
      <c r="BN37" s="354"/>
      <c r="BO37" s="354"/>
      <c r="BP37" s="354"/>
      <c r="BQ37" s="354"/>
      <c r="BR37" s="354"/>
      <c r="BS37" s="354"/>
      <c r="BT37" s="354"/>
      <c r="BU37" s="354"/>
      <c r="BV37" s="354"/>
    </row>
    <row r="38" spans="1:77" x14ac:dyDescent="0.2">
      <c r="A38" s="269"/>
      <c r="B38" s="85" t="s">
        <v>1137</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574"/>
      <c r="AZ38" s="894"/>
      <c r="BA38" s="894"/>
      <c r="BB38" s="354"/>
      <c r="BC38" s="354"/>
      <c r="BD38" s="354"/>
      <c r="BE38" s="354"/>
      <c r="BF38" s="354"/>
      <c r="BG38" s="354"/>
      <c r="BH38" s="354"/>
      <c r="BI38" s="354"/>
      <c r="BJ38" s="354"/>
      <c r="BK38" s="354"/>
      <c r="BL38" s="354"/>
      <c r="BM38" s="354"/>
      <c r="BN38" s="354"/>
      <c r="BO38" s="354"/>
      <c r="BP38" s="354"/>
      <c r="BQ38" s="354"/>
      <c r="BR38" s="354"/>
      <c r="BS38" s="354"/>
      <c r="BT38" s="354"/>
      <c r="BU38" s="354"/>
      <c r="BV38" s="354"/>
    </row>
    <row r="39" spans="1:77" s="274" customFormat="1" x14ac:dyDescent="0.2">
      <c r="A39" s="548" t="s">
        <v>446</v>
      </c>
      <c r="B39" s="566" t="s">
        <v>1138</v>
      </c>
      <c r="C39" s="100">
        <v>16.884741000000002</v>
      </c>
      <c r="D39" s="100">
        <v>17.518035999999999</v>
      </c>
      <c r="E39" s="100">
        <v>18.182839000000001</v>
      </c>
      <c r="F39" s="100">
        <v>18.4023</v>
      </c>
      <c r="G39" s="100">
        <v>18.963322999999999</v>
      </c>
      <c r="H39" s="100">
        <v>19.130033000000001</v>
      </c>
      <c r="I39" s="100">
        <v>18.854386999999999</v>
      </c>
      <c r="J39" s="100">
        <v>19.119451999999999</v>
      </c>
      <c r="K39" s="100">
        <v>18.749634</v>
      </c>
      <c r="L39" s="100">
        <v>18.232194</v>
      </c>
      <c r="M39" s="100">
        <v>18.623833999999999</v>
      </c>
      <c r="N39" s="100">
        <v>17.677872000000001</v>
      </c>
      <c r="O39" s="100">
        <v>17.084869999999999</v>
      </c>
      <c r="P39" s="100">
        <v>17.492929</v>
      </c>
      <c r="Q39" s="100">
        <v>18.167033</v>
      </c>
      <c r="R39" s="100">
        <v>18.492799999999999</v>
      </c>
      <c r="S39" s="100">
        <v>19.077418999999999</v>
      </c>
      <c r="T39" s="100">
        <v>19.100832</v>
      </c>
      <c r="U39" s="100">
        <v>19.049292000000001</v>
      </c>
      <c r="V39" s="100">
        <v>19.199742000000001</v>
      </c>
      <c r="W39" s="100">
        <v>18.477132999999998</v>
      </c>
      <c r="X39" s="100">
        <v>17.926323</v>
      </c>
      <c r="Y39" s="100">
        <v>18.359667999999999</v>
      </c>
      <c r="Z39" s="100">
        <v>18.445969000000002</v>
      </c>
      <c r="AA39" s="100">
        <v>17.220064000000001</v>
      </c>
      <c r="AB39" s="100">
        <v>17.253034</v>
      </c>
      <c r="AC39" s="100">
        <v>18.257033</v>
      </c>
      <c r="AD39" s="100">
        <v>18.565532999999999</v>
      </c>
      <c r="AE39" s="100">
        <v>19.217517000000001</v>
      </c>
      <c r="AF39" s="100">
        <v>19.330300000000001</v>
      </c>
      <c r="AG39" s="100">
        <v>19.326644999999999</v>
      </c>
      <c r="AH39" s="100">
        <v>19.366161999999999</v>
      </c>
      <c r="AI39" s="100">
        <v>18.480267999999999</v>
      </c>
      <c r="AJ39" s="100">
        <v>18.573162</v>
      </c>
      <c r="AK39" s="100">
        <v>18.477767</v>
      </c>
      <c r="AL39" s="100">
        <v>18.540773999999999</v>
      </c>
      <c r="AM39" s="100">
        <v>17.246708999999999</v>
      </c>
      <c r="AN39" s="100">
        <v>17.319213999999999</v>
      </c>
      <c r="AO39" s="100">
        <v>17.963097999999999</v>
      </c>
      <c r="AP39" s="100">
        <v>18.263832000000001</v>
      </c>
      <c r="AQ39" s="100">
        <v>18.988001000000001</v>
      </c>
      <c r="AR39" s="100">
        <v>19.320967</v>
      </c>
      <c r="AS39" s="100">
        <v>19.288</v>
      </c>
      <c r="AT39" s="100">
        <v>19.228902999999999</v>
      </c>
      <c r="AU39" s="100">
        <v>18.635166999999999</v>
      </c>
      <c r="AV39" s="100">
        <v>18.024643999999999</v>
      </c>
      <c r="AW39" s="100">
        <v>18.4404</v>
      </c>
      <c r="AX39" s="100">
        <v>18.518646</v>
      </c>
      <c r="AY39" s="100">
        <v>17.507453000000002</v>
      </c>
      <c r="AZ39" s="911">
        <v>17.928978892</v>
      </c>
      <c r="BA39" s="911">
        <v>18.579984203999999</v>
      </c>
      <c r="BB39" s="559">
        <v>18.885549999999999</v>
      </c>
      <c r="BC39" s="559">
        <v>19.079889999999999</v>
      </c>
      <c r="BD39" s="559">
        <v>19.220749999999999</v>
      </c>
      <c r="BE39" s="559">
        <v>19.153110000000002</v>
      </c>
      <c r="BF39" s="559">
        <v>19.08494</v>
      </c>
      <c r="BG39" s="559">
        <v>18.110140000000001</v>
      </c>
      <c r="BH39" s="559">
        <v>17.78191</v>
      </c>
      <c r="BI39" s="559">
        <v>17.749749999999999</v>
      </c>
      <c r="BJ39" s="559">
        <v>17.875769999999999</v>
      </c>
      <c r="BK39" s="559">
        <v>17.051939999999998</v>
      </c>
      <c r="BL39" s="559">
        <v>17.188600000000001</v>
      </c>
      <c r="BM39" s="559">
        <v>17.844619999999999</v>
      </c>
      <c r="BN39" s="559">
        <v>18.25639</v>
      </c>
      <c r="BO39" s="559">
        <v>18.637270000000001</v>
      </c>
      <c r="BP39" s="559">
        <v>18.78782</v>
      </c>
      <c r="BQ39" s="559">
        <v>18.90117</v>
      </c>
      <c r="BR39" s="559">
        <v>18.89573</v>
      </c>
      <c r="BS39" s="559">
        <v>18.084949999999999</v>
      </c>
      <c r="BT39" s="559">
        <v>17.831859999999999</v>
      </c>
      <c r="BU39" s="559">
        <v>17.906269999999999</v>
      </c>
      <c r="BV39" s="559">
        <v>18.048839999999998</v>
      </c>
    </row>
    <row r="40" spans="1:77" x14ac:dyDescent="0.2">
      <c r="A40" s="270" t="s">
        <v>238</v>
      </c>
      <c r="B40" s="565" t="s">
        <v>933</v>
      </c>
      <c r="C40" s="429">
        <v>15.467677</v>
      </c>
      <c r="D40" s="429">
        <v>15.397285999999999</v>
      </c>
      <c r="E40" s="429">
        <v>15.846807</v>
      </c>
      <c r="F40" s="429">
        <v>15.648300000000001</v>
      </c>
      <c r="G40" s="429">
        <v>16.238773999999999</v>
      </c>
      <c r="H40" s="429">
        <v>16.571000000000002</v>
      </c>
      <c r="I40" s="429">
        <v>16.358000000000001</v>
      </c>
      <c r="J40" s="429">
        <v>16.427676999999999</v>
      </c>
      <c r="K40" s="429">
        <v>16.141200000000001</v>
      </c>
      <c r="L40" s="429">
        <v>15.775807</v>
      </c>
      <c r="M40" s="429">
        <v>16.450467</v>
      </c>
      <c r="N40" s="429">
        <v>15.376936000000001</v>
      </c>
      <c r="O40" s="429">
        <v>15.086548000000001</v>
      </c>
      <c r="P40" s="429">
        <v>15.125607</v>
      </c>
      <c r="Q40" s="429">
        <v>15.512516</v>
      </c>
      <c r="R40" s="429">
        <v>15.839833</v>
      </c>
      <c r="S40" s="429">
        <v>16.215032000000001</v>
      </c>
      <c r="T40" s="429">
        <v>16.406133000000001</v>
      </c>
      <c r="U40" s="429">
        <v>16.627967999999999</v>
      </c>
      <c r="V40" s="429">
        <v>16.689484</v>
      </c>
      <c r="W40" s="429">
        <v>16.2393</v>
      </c>
      <c r="X40" s="429">
        <v>15.356903000000001</v>
      </c>
      <c r="Y40" s="429">
        <v>15.937167000000001</v>
      </c>
      <c r="Z40" s="429">
        <v>16.501839</v>
      </c>
      <c r="AA40" s="429">
        <v>15.394838999999999</v>
      </c>
      <c r="AB40" s="429">
        <v>14.881862</v>
      </c>
      <c r="AC40" s="429">
        <v>15.864613</v>
      </c>
      <c r="AD40" s="429">
        <v>15.881767</v>
      </c>
      <c r="AE40" s="429">
        <v>16.718516000000001</v>
      </c>
      <c r="AF40" s="429">
        <v>16.815632999999998</v>
      </c>
      <c r="AG40" s="429">
        <v>16.579903000000002</v>
      </c>
      <c r="AH40" s="429">
        <v>16.853031999999999</v>
      </c>
      <c r="AI40" s="429">
        <v>16.202500000000001</v>
      </c>
      <c r="AJ40" s="429">
        <v>16.116871</v>
      </c>
      <c r="AK40" s="429">
        <v>16.553699999999999</v>
      </c>
      <c r="AL40" s="429">
        <v>16.772129</v>
      </c>
      <c r="AM40" s="429">
        <v>15.737</v>
      </c>
      <c r="AN40" s="429">
        <v>15.357393</v>
      </c>
      <c r="AO40" s="429">
        <v>15.829644999999999</v>
      </c>
      <c r="AP40" s="429">
        <v>16.090599999999998</v>
      </c>
      <c r="AQ40" s="429">
        <v>16.723580999999999</v>
      </c>
      <c r="AR40" s="429">
        <v>17.095267</v>
      </c>
      <c r="AS40" s="429">
        <v>16.999580999999999</v>
      </c>
      <c r="AT40" s="429">
        <v>16.942257999999999</v>
      </c>
      <c r="AU40" s="429">
        <v>16.464433</v>
      </c>
      <c r="AV40" s="429">
        <v>15.525774</v>
      </c>
      <c r="AW40" s="429">
        <v>16.627600000000001</v>
      </c>
      <c r="AX40" s="429">
        <v>16.985451999999999</v>
      </c>
      <c r="AY40" s="429">
        <v>16.334773999999999</v>
      </c>
      <c r="AZ40" s="892">
        <v>15.906821429000001</v>
      </c>
      <c r="BA40" s="892">
        <v>16.281443547999999</v>
      </c>
      <c r="BB40" s="352">
        <v>16.516069999999999</v>
      </c>
      <c r="BC40" s="352">
        <v>16.712710000000001</v>
      </c>
      <c r="BD40" s="352">
        <v>16.94116</v>
      </c>
      <c r="BE40" s="352">
        <v>16.904879999999999</v>
      </c>
      <c r="BF40" s="352">
        <v>16.774709999999999</v>
      </c>
      <c r="BG40" s="352">
        <v>16.030100000000001</v>
      </c>
      <c r="BH40" s="352">
        <v>15.50836</v>
      </c>
      <c r="BI40" s="352">
        <v>15.897320000000001</v>
      </c>
      <c r="BJ40" s="352">
        <v>16.10134</v>
      </c>
      <c r="BK40" s="352">
        <v>15.629060000000001</v>
      </c>
      <c r="BL40" s="352">
        <v>15.254009999999999</v>
      </c>
      <c r="BM40" s="352">
        <v>15.70274</v>
      </c>
      <c r="BN40" s="352">
        <v>15.98874</v>
      </c>
      <c r="BO40" s="352">
        <v>16.29</v>
      </c>
      <c r="BP40" s="352">
        <v>16.489090000000001</v>
      </c>
      <c r="BQ40" s="352">
        <v>16.64226</v>
      </c>
      <c r="BR40" s="352">
        <v>16.574179999999998</v>
      </c>
      <c r="BS40" s="352">
        <v>15.99314</v>
      </c>
      <c r="BT40" s="352">
        <v>15.545859999999999</v>
      </c>
      <c r="BU40" s="352">
        <v>16.054359999999999</v>
      </c>
      <c r="BV40" s="352">
        <v>16.26585</v>
      </c>
    </row>
    <row r="41" spans="1:77" x14ac:dyDescent="0.2">
      <c r="A41" s="270" t="s">
        <v>532</v>
      </c>
      <c r="B41" s="565" t="s">
        <v>1139</v>
      </c>
      <c r="C41" s="429">
        <v>0.65322599999999997</v>
      </c>
      <c r="D41" s="429">
        <v>0.59253599999999995</v>
      </c>
      <c r="E41" s="429">
        <v>0.53151599999999999</v>
      </c>
      <c r="F41" s="429">
        <v>0.46949999999999997</v>
      </c>
      <c r="G41" s="429">
        <v>0.45261299999999999</v>
      </c>
      <c r="H41" s="429">
        <v>0.43890000000000001</v>
      </c>
      <c r="I41" s="429">
        <v>0.47387099999999999</v>
      </c>
      <c r="J41" s="429">
        <v>0.48696800000000001</v>
      </c>
      <c r="K41" s="429">
        <v>0.60746699999999998</v>
      </c>
      <c r="L41" s="429">
        <v>0.64980700000000002</v>
      </c>
      <c r="M41" s="429">
        <v>0.73766699999999996</v>
      </c>
      <c r="N41" s="429">
        <v>0.72506499999999996</v>
      </c>
      <c r="O41" s="429">
        <v>0.74316099999999996</v>
      </c>
      <c r="P41" s="429">
        <v>0.685643</v>
      </c>
      <c r="Q41" s="429">
        <v>0.55525800000000003</v>
      </c>
      <c r="R41" s="429">
        <v>0.4975</v>
      </c>
      <c r="S41" s="429">
        <v>0.47541899999999998</v>
      </c>
      <c r="T41" s="429">
        <v>0.50119999999999998</v>
      </c>
      <c r="U41" s="429">
        <v>0.46858100000000003</v>
      </c>
      <c r="V41" s="429">
        <v>0.52141899999999997</v>
      </c>
      <c r="W41" s="429">
        <v>0.68156700000000003</v>
      </c>
      <c r="X41" s="429">
        <v>0.75222599999999995</v>
      </c>
      <c r="Y41" s="429">
        <v>0.79616699999999996</v>
      </c>
      <c r="Z41" s="429">
        <v>0.79680700000000004</v>
      </c>
      <c r="AA41" s="429">
        <v>0.69238699999999997</v>
      </c>
      <c r="AB41" s="429">
        <v>0.692241</v>
      </c>
      <c r="AC41" s="429">
        <v>0.64025799999999999</v>
      </c>
      <c r="AD41" s="429">
        <v>0.59803300000000004</v>
      </c>
      <c r="AE41" s="429">
        <v>0.54193599999999997</v>
      </c>
      <c r="AF41" s="429">
        <v>0.52716700000000005</v>
      </c>
      <c r="AG41" s="429">
        <v>0.51461299999999999</v>
      </c>
      <c r="AH41" s="429">
        <v>0.57235499999999995</v>
      </c>
      <c r="AI41" s="429">
        <v>0.69546699999999995</v>
      </c>
      <c r="AJ41" s="429">
        <v>0.743807</v>
      </c>
      <c r="AK41" s="429">
        <v>0.79830000000000001</v>
      </c>
      <c r="AL41" s="429">
        <v>0.76106499999999999</v>
      </c>
      <c r="AM41" s="429">
        <v>0.66506500000000002</v>
      </c>
      <c r="AN41" s="429">
        <v>0.61832100000000001</v>
      </c>
      <c r="AO41" s="429">
        <v>0.52580700000000002</v>
      </c>
      <c r="AP41" s="429">
        <v>0.51033300000000004</v>
      </c>
      <c r="AQ41" s="429">
        <v>0.49593599999999999</v>
      </c>
      <c r="AR41" s="429">
        <v>0.50033300000000003</v>
      </c>
      <c r="AS41" s="429">
        <v>0.52667699999999995</v>
      </c>
      <c r="AT41" s="429">
        <v>0.53767699999999996</v>
      </c>
      <c r="AU41" s="429">
        <v>0.69926699999999997</v>
      </c>
      <c r="AV41" s="429">
        <v>0.75090299999999999</v>
      </c>
      <c r="AW41" s="429">
        <v>0.89313299999999995</v>
      </c>
      <c r="AX41" s="429">
        <v>0.90771000000000002</v>
      </c>
      <c r="AY41" s="429">
        <v>0.76680700000000002</v>
      </c>
      <c r="AZ41" s="892">
        <v>0.67293979999999998</v>
      </c>
      <c r="BA41" s="892">
        <v>0.57299880000000003</v>
      </c>
      <c r="BB41" s="352">
        <v>0.54585090000000003</v>
      </c>
      <c r="BC41" s="352">
        <v>0.50155320000000003</v>
      </c>
      <c r="BD41" s="352">
        <v>0.50149849999999996</v>
      </c>
      <c r="BE41" s="352">
        <v>0.50001320000000005</v>
      </c>
      <c r="BF41" s="352">
        <v>0.51911839999999998</v>
      </c>
      <c r="BG41" s="352">
        <v>0.64684929999999996</v>
      </c>
      <c r="BH41" s="352">
        <v>0.72320799999999996</v>
      </c>
      <c r="BI41" s="352">
        <v>0.73447510000000005</v>
      </c>
      <c r="BJ41" s="352">
        <v>0.74621950000000004</v>
      </c>
      <c r="BK41" s="352">
        <v>0.7229158</v>
      </c>
      <c r="BL41" s="352">
        <v>0.66212159999999998</v>
      </c>
      <c r="BM41" s="352">
        <v>0.5715578</v>
      </c>
      <c r="BN41" s="352">
        <v>0.520459</v>
      </c>
      <c r="BO41" s="352">
        <v>0.48047689999999998</v>
      </c>
      <c r="BP41" s="352">
        <v>0.48402050000000002</v>
      </c>
      <c r="BQ41" s="352">
        <v>0.4895795</v>
      </c>
      <c r="BR41" s="352">
        <v>0.50989759999999995</v>
      </c>
      <c r="BS41" s="352">
        <v>0.64247670000000001</v>
      </c>
      <c r="BT41" s="352">
        <v>0.72080979999999995</v>
      </c>
      <c r="BU41" s="352">
        <v>0.73505410000000004</v>
      </c>
      <c r="BV41" s="352">
        <v>0.74741939999999996</v>
      </c>
    </row>
    <row r="42" spans="1:77" ht="11.1" customHeight="1" x14ac:dyDescent="0.2">
      <c r="A42" s="270" t="s">
        <v>495</v>
      </c>
      <c r="B42" s="565" t="s">
        <v>1140</v>
      </c>
      <c r="C42" s="429">
        <v>1.0839030000000001</v>
      </c>
      <c r="D42" s="429">
        <v>1.1350709999999999</v>
      </c>
      <c r="E42" s="429">
        <v>1.1663870000000001</v>
      </c>
      <c r="F42" s="429">
        <v>1.1906330000000001</v>
      </c>
      <c r="G42" s="429">
        <v>1.2010000000000001</v>
      </c>
      <c r="H42" s="429">
        <v>1.2102329999999999</v>
      </c>
      <c r="I42" s="429">
        <v>1.1805159999999999</v>
      </c>
      <c r="J42" s="429">
        <v>1.205452</v>
      </c>
      <c r="K42" s="429">
        <v>1.1923999999999999</v>
      </c>
      <c r="L42" s="429">
        <v>1.1802900000000001</v>
      </c>
      <c r="M42" s="429">
        <v>1.1786669999999999</v>
      </c>
      <c r="N42" s="429">
        <v>1.148129</v>
      </c>
      <c r="O42" s="429">
        <v>1.1026450000000001</v>
      </c>
      <c r="P42" s="429">
        <v>1.1352139999999999</v>
      </c>
      <c r="Q42" s="429">
        <v>1.1557740000000001</v>
      </c>
      <c r="R42" s="429">
        <v>1.1686000000000001</v>
      </c>
      <c r="S42" s="429">
        <v>1.218645</v>
      </c>
      <c r="T42" s="429">
        <v>1.2242</v>
      </c>
      <c r="U42" s="429">
        <v>1.198194</v>
      </c>
      <c r="V42" s="429">
        <v>1.235258</v>
      </c>
      <c r="W42" s="429">
        <v>1.193433</v>
      </c>
      <c r="X42" s="429">
        <v>1.1958709999999999</v>
      </c>
      <c r="Y42" s="429">
        <v>1.1888669999999999</v>
      </c>
      <c r="Z42" s="429">
        <v>1.1564190000000001</v>
      </c>
      <c r="AA42" s="429">
        <v>1.1015159999999999</v>
      </c>
      <c r="AB42" s="429">
        <v>1.1127929999999999</v>
      </c>
      <c r="AC42" s="429">
        <v>1.1611940000000001</v>
      </c>
      <c r="AD42" s="429">
        <v>1.2027330000000001</v>
      </c>
      <c r="AE42" s="429">
        <v>1.2130650000000001</v>
      </c>
      <c r="AF42" s="429">
        <v>1.2009000000000001</v>
      </c>
      <c r="AG42" s="429">
        <v>1.199419</v>
      </c>
      <c r="AH42" s="429">
        <v>1.2143870000000001</v>
      </c>
      <c r="AI42" s="429">
        <v>1.1751</v>
      </c>
      <c r="AJ42" s="429">
        <v>1.2002900000000001</v>
      </c>
      <c r="AK42" s="429">
        <v>1.1693</v>
      </c>
      <c r="AL42" s="429">
        <v>1.169516</v>
      </c>
      <c r="AM42" s="429">
        <v>1.093161</v>
      </c>
      <c r="AN42" s="429">
        <v>1.1087499999999999</v>
      </c>
      <c r="AO42" s="429">
        <v>1.1333549999999999</v>
      </c>
      <c r="AP42" s="429">
        <v>1.1593329999999999</v>
      </c>
      <c r="AQ42" s="429">
        <v>1.1822900000000001</v>
      </c>
      <c r="AR42" s="429">
        <v>1.177667</v>
      </c>
      <c r="AS42" s="429">
        <v>1.174871</v>
      </c>
      <c r="AT42" s="429">
        <v>1.1768069999999999</v>
      </c>
      <c r="AU42" s="429">
        <v>1.1613</v>
      </c>
      <c r="AV42" s="429">
        <v>1.161516</v>
      </c>
      <c r="AW42" s="429">
        <v>1.1456999999999999</v>
      </c>
      <c r="AX42" s="429">
        <v>1.163613</v>
      </c>
      <c r="AY42" s="429">
        <v>1.0981939999999999</v>
      </c>
      <c r="AZ42" s="892">
        <v>1.1186404142999999</v>
      </c>
      <c r="BA42" s="892">
        <v>1.1525914644999999</v>
      </c>
      <c r="BB42" s="352">
        <v>1.1992130000000001</v>
      </c>
      <c r="BC42" s="352">
        <v>1.206051</v>
      </c>
      <c r="BD42" s="352">
        <v>1.2143459999999999</v>
      </c>
      <c r="BE42" s="352">
        <v>1.213765</v>
      </c>
      <c r="BF42" s="352">
        <v>1.220477</v>
      </c>
      <c r="BG42" s="352">
        <v>1.1901079999999999</v>
      </c>
      <c r="BH42" s="352">
        <v>1.2042310000000001</v>
      </c>
      <c r="BI42" s="352">
        <v>1.1658390000000001</v>
      </c>
      <c r="BJ42" s="352">
        <v>1.180863</v>
      </c>
      <c r="BK42" s="352">
        <v>1.1315869999999999</v>
      </c>
      <c r="BL42" s="352">
        <v>1.1517329999999999</v>
      </c>
      <c r="BM42" s="352">
        <v>1.1646080000000001</v>
      </c>
      <c r="BN42" s="352">
        <v>1.2123139999999999</v>
      </c>
      <c r="BO42" s="352">
        <v>1.207813</v>
      </c>
      <c r="BP42" s="352">
        <v>1.2164079999999999</v>
      </c>
      <c r="BQ42" s="352">
        <v>1.2155009999999999</v>
      </c>
      <c r="BR42" s="352">
        <v>1.2226950000000001</v>
      </c>
      <c r="BS42" s="352">
        <v>1.1934849999999999</v>
      </c>
      <c r="BT42" s="352">
        <v>1.212531</v>
      </c>
      <c r="BU42" s="352">
        <v>1.1745270000000001</v>
      </c>
      <c r="BV42" s="352">
        <v>1.1908289999999999</v>
      </c>
      <c r="BX42" s="303"/>
      <c r="BY42" s="303"/>
    </row>
    <row r="43" spans="1:77" ht="11.1" customHeight="1" x14ac:dyDescent="0.2">
      <c r="A43" s="270" t="s">
        <v>444</v>
      </c>
      <c r="B43" s="565" t="s">
        <v>1101</v>
      </c>
      <c r="C43" s="429">
        <v>-3.5418999999999999E-2</v>
      </c>
      <c r="D43" s="429">
        <v>-0.124643</v>
      </c>
      <c r="E43" s="429">
        <v>-3.6354999999999998E-2</v>
      </c>
      <c r="F43" s="429">
        <v>0.26826699999999998</v>
      </c>
      <c r="G43" s="429">
        <v>9.2710000000000001E-2</v>
      </c>
      <c r="H43" s="429">
        <v>0.27839999999999998</v>
      </c>
      <c r="I43" s="429">
        <v>0.33796799999999999</v>
      </c>
      <c r="J43" s="429">
        <v>0.164742</v>
      </c>
      <c r="K43" s="429">
        <v>0.222467</v>
      </c>
      <c r="L43" s="429">
        <v>0.14651600000000001</v>
      </c>
      <c r="M43" s="429">
        <v>0.20039999999999999</v>
      </c>
      <c r="N43" s="429">
        <v>0.106548</v>
      </c>
      <c r="O43" s="429">
        <v>0.27996799999999999</v>
      </c>
      <c r="P43" s="429">
        <v>0.19900000000000001</v>
      </c>
      <c r="Q43" s="429">
        <v>9.6064999999999998E-2</v>
      </c>
      <c r="R43" s="429">
        <v>0.1172</v>
      </c>
      <c r="S43" s="429">
        <v>0.27161299999999999</v>
      </c>
      <c r="T43" s="429">
        <v>0.19703300000000001</v>
      </c>
      <c r="U43" s="429">
        <v>8.6999999999999994E-2</v>
      </c>
      <c r="V43" s="429">
        <v>1.0742E-2</v>
      </c>
      <c r="W43" s="429">
        <v>-0.13206699999999999</v>
      </c>
      <c r="X43" s="429">
        <v>-0.12664500000000001</v>
      </c>
      <c r="Y43" s="429">
        <v>0.17313300000000001</v>
      </c>
      <c r="Z43" s="429">
        <v>0.29932300000000001</v>
      </c>
      <c r="AA43" s="429">
        <v>0.122548</v>
      </c>
      <c r="AB43" s="429">
        <v>-0.26713799999999999</v>
      </c>
      <c r="AC43" s="429">
        <v>6.1483999999999997E-2</v>
      </c>
      <c r="AD43" s="429">
        <v>7.1099999999999997E-2</v>
      </c>
      <c r="AE43" s="429">
        <v>5.2290000000000003E-2</v>
      </c>
      <c r="AF43" s="429">
        <v>0.1426</v>
      </c>
      <c r="AG43" s="429">
        <v>0.242452</v>
      </c>
      <c r="AH43" s="429">
        <v>0.103807</v>
      </c>
      <c r="AI43" s="429">
        <v>-9.1633000000000006E-2</v>
      </c>
      <c r="AJ43" s="429">
        <v>-0.156774</v>
      </c>
      <c r="AK43" s="429">
        <v>-8.9732999999999993E-2</v>
      </c>
      <c r="AL43" s="429">
        <v>-2.7968E-2</v>
      </c>
      <c r="AM43" s="429">
        <v>-8.5355E-2</v>
      </c>
      <c r="AN43" s="429">
        <v>-0.18625</v>
      </c>
      <c r="AO43" s="429">
        <v>-0.22425800000000001</v>
      </c>
      <c r="AP43" s="429">
        <v>-0.26136700000000002</v>
      </c>
      <c r="AQ43" s="429">
        <v>-3.3548000000000001E-2</v>
      </c>
      <c r="AR43" s="429">
        <v>0.13883300000000001</v>
      </c>
      <c r="AS43" s="429">
        <v>0.12506500000000001</v>
      </c>
      <c r="AT43" s="429">
        <v>2.5516E-2</v>
      </c>
      <c r="AU43" s="429">
        <v>6.9400000000000003E-2</v>
      </c>
      <c r="AV43" s="429">
        <v>-0.24171000000000001</v>
      </c>
      <c r="AW43" s="429">
        <v>-1.9332999999999999E-2</v>
      </c>
      <c r="AX43" s="429">
        <v>3.4000000000000002E-2</v>
      </c>
      <c r="AY43" s="429">
        <v>-0.16028999999999999</v>
      </c>
      <c r="AZ43" s="892">
        <v>-5.9607287755000002E-2</v>
      </c>
      <c r="BA43" s="892">
        <v>5.4497031266000001E-2</v>
      </c>
      <c r="BB43" s="352">
        <v>2.8528100000000001E-2</v>
      </c>
      <c r="BC43" s="352">
        <v>2.9319899999999999E-2</v>
      </c>
      <c r="BD43" s="352">
        <v>9.3832700000000005E-2</v>
      </c>
      <c r="BE43" s="352">
        <v>0.137513</v>
      </c>
      <c r="BF43" s="352">
        <v>6.6993800000000006E-2</v>
      </c>
      <c r="BG43" s="352">
        <v>-3.5808399999999997E-2</v>
      </c>
      <c r="BH43" s="352">
        <v>-9.4676800000000005E-2</v>
      </c>
      <c r="BI43" s="352">
        <v>4.4284700000000003E-3</v>
      </c>
      <c r="BJ43" s="352">
        <v>1.32236E-2</v>
      </c>
      <c r="BK43" s="352">
        <v>-0.19572249999999999</v>
      </c>
      <c r="BL43" s="352">
        <v>-0.1609776</v>
      </c>
      <c r="BM43" s="352">
        <v>-0.1034887</v>
      </c>
      <c r="BN43" s="352">
        <v>-5.6410000000000002E-2</v>
      </c>
      <c r="BO43" s="352">
        <v>-2.40777E-2</v>
      </c>
      <c r="BP43" s="352">
        <v>4.6352999999999998E-2</v>
      </c>
      <c r="BQ43" s="352">
        <v>8.8999999999999996E-2</v>
      </c>
      <c r="BR43" s="352">
        <v>3.0669399999999999E-2</v>
      </c>
      <c r="BS43" s="352">
        <v>-6.0732899999999999E-2</v>
      </c>
      <c r="BT43" s="352">
        <v>-0.1089109</v>
      </c>
      <c r="BU43" s="352">
        <v>-5.2476900000000002E-3</v>
      </c>
      <c r="BV43" s="352">
        <v>5.9515100000000001E-3</v>
      </c>
      <c r="BX43" s="304"/>
      <c r="BY43" s="304"/>
    </row>
    <row r="44" spans="1:77" ht="11.1" customHeight="1" x14ac:dyDescent="0.2">
      <c r="A44" s="270" t="s">
        <v>445</v>
      </c>
      <c r="B44" s="565" t="s">
        <v>1103</v>
      </c>
      <c r="C44" s="429">
        <v>-0.28480699999999998</v>
      </c>
      <c r="D44" s="429">
        <v>0.51778599999999997</v>
      </c>
      <c r="E44" s="429">
        <v>0.67396800000000001</v>
      </c>
      <c r="F44" s="429">
        <v>0.82523299999999999</v>
      </c>
      <c r="G44" s="429">
        <v>0.97796799999999995</v>
      </c>
      <c r="H44" s="429">
        <v>0.63149999999999995</v>
      </c>
      <c r="I44" s="429">
        <v>0.504</v>
      </c>
      <c r="J44" s="429">
        <v>0.83390299999999995</v>
      </c>
      <c r="K44" s="429">
        <v>0.58553299999999997</v>
      </c>
      <c r="L44" s="429">
        <v>0.47912900000000003</v>
      </c>
      <c r="M44" s="429">
        <v>5.6333000000000001E-2</v>
      </c>
      <c r="N44" s="429">
        <v>0.32074200000000003</v>
      </c>
      <c r="O44" s="429">
        <v>-0.128</v>
      </c>
      <c r="P44" s="429">
        <v>0.34667900000000001</v>
      </c>
      <c r="Q44" s="429">
        <v>0.84722600000000003</v>
      </c>
      <c r="R44" s="429">
        <v>0.86990000000000001</v>
      </c>
      <c r="S44" s="429">
        <v>0.89632299999999998</v>
      </c>
      <c r="T44" s="429">
        <v>0.771733</v>
      </c>
      <c r="U44" s="429">
        <v>0.66674199999999995</v>
      </c>
      <c r="V44" s="429">
        <v>0.74212900000000004</v>
      </c>
      <c r="W44" s="429">
        <v>0.49440000000000001</v>
      </c>
      <c r="X44" s="429">
        <v>0.747807</v>
      </c>
      <c r="Y44" s="429">
        <v>0.26436700000000002</v>
      </c>
      <c r="Z44" s="429">
        <v>-0.308645</v>
      </c>
      <c r="AA44" s="429">
        <v>-9.171E-2</v>
      </c>
      <c r="AB44" s="429">
        <v>0.83282800000000001</v>
      </c>
      <c r="AC44" s="429">
        <v>0.52880700000000003</v>
      </c>
      <c r="AD44" s="429">
        <v>0.81163300000000005</v>
      </c>
      <c r="AE44" s="429">
        <v>0.69106500000000004</v>
      </c>
      <c r="AF44" s="429">
        <v>0.64403299999999997</v>
      </c>
      <c r="AG44" s="429">
        <v>0.78958099999999998</v>
      </c>
      <c r="AH44" s="429">
        <v>0.62238700000000002</v>
      </c>
      <c r="AI44" s="429">
        <v>0.49776700000000002</v>
      </c>
      <c r="AJ44" s="429">
        <v>0.66848399999999997</v>
      </c>
      <c r="AK44" s="429">
        <v>4.5366999999999998E-2</v>
      </c>
      <c r="AL44" s="429">
        <v>-0.13461300000000001</v>
      </c>
      <c r="AM44" s="429">
        <v>-0.163323</v>
      </c>
      <c r="AN44" s="429">
        <v>0.420429</v>
      </c>
      <c r="AO44" s="429">
        <v>0.69796800000000003</v>
      </c>
      <c r="AP44" s="429">
        <v>0.76483299999999999</v>
      </c>
      <c r="AQ44" s="429">
        <v>0.619807</v>
      </c>
      <c r="AR44" s="429">
        <v>0.408667</v>
      </c>
      <c r="AS44" s="429">
        <v>0.46090300000000001</v>
      </c>
      <c r="AT44" s="429">
        <v>0.545516</v>
      </c>
      <c r="AU44" s="429">
        <v>0.240367</v>
      </c>
      <c r="AV44" s="429">
        <v>0.82803199999999999</v>
      </c>
      <c r="AW44" s="429">
        <v>-0.20693300000000001</v>
      </c>
      <c r="AX44" s="429">
        <v>-0.57245199999999996</v>
      </c>
      <c r="AY44" s="429">
        <v>-0.53225800000000001</v>
      </c>
      <c r="AZ44" s="892">
        <v>0.28975000000000001</v>
      </c>
      <c r="BA44" s="892">
        <v>0.51801882257999998</v>
      </c>
      <c r="BB44" s="352">
        <v>0.59544229999999998</v>
      </c>
      <c r="BC44" s="352">
        <v>0.62980950000000002</v>
      </c>
      <c r="BD44" s="352">
        <v>0.46947290000000003</v>
      </c>
      <c r="BE44" s="352">
        <v>0.39650180000000002</v>
      </c>
      <c r="BF44" s="352">
        <v>0.50320410000000004</v>
      </c>
      <c r="BG44" s="352">
        <v>0.27844099999999999</v>
      </c>
      <c r="BH44" s="352">
        <v>0.44034669999999998</v>
      </c>
      <c r="BI44" s="352">
        <v>-5.2754099999999998E-2</v>
      </c>
      <c r="BJ44" s="352">
        <v>-0.16631979999999999</v>
      </c>
      <c r="BK44" s="352">
        <v>-0.23634250000000001</v>
      </c>
      <c r="BL44" s="352">
        <v>0.28127740000000001</v>
      </c>
      <c r="BM44" s="352">
        <v>0.50876690000000002</v>
      </c>
      <c r="BN44" s="352">
        <v>0.59084210000000004</v>
      </c>
      <c r="BO44" s="352">
        <v>0.68261899999999998</v>
      </c>
      <c r="BP44" s="352">
        <v>0.55150060000000001</v>
      </c>
      <c r="BQ44" s="352">
        <v>0.46438439999999997</v>
      </c>
      <c r="BR44" s="352">
        <v>0.55784469999999997</v>
      </c>
      <c r="BS44" s="352">
        <v>0.31613150000000001</v>
      </c>
      <c r="BT44" s="352">
        <v>0.46112300000000001</v>
      </c>
      <c r="BU44" s="352">
        <v>-5.2867299999999999E-2</v>
      </c>
      <c r="BV44" s="352">
        <v>-0.1616524</v>
      </c>
      <c r="BX44" s="304"/>
      <c r="BY44" s="304"/>
    </row>
    <row r="45" spans="1:77" ht="11.1"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892"/>
      <c r="BA45" s="892"/>
      <c r="BB45" s="352"/>
      <c r="BC45" s="352"/>
      <c r="BD45" s="352"/>
      <c r="BE45" s="352"/>
      <c r="BF45" s="352"/>
      <c r="BG45" s="352"/>
      <c r="BH45" s="352"/>
      <c r="BI45" s="352"/>
      <c r="BJ45" s="352"/>
      <c r="BK45" s="352"/>
      <c r="BL45" s="352"/>
      <c r="BM45" s="352"/>
      <c r="BN45" s="352"/>
      <c r="BO45" s="352"/>
      <c r="BP45" s="352"/>
      <c r="BQ45" s="352"/>
      <c r="BR45" s="352"/>
      <c r="BS45" s="352"/>
      <c r="BT45" s="352"/>
      <c r="BU45" s="352"/>
      <c r="BV45" s="352"/>
      <c r="BX45" s="304"/>
      <c r="BY45" s="304"/>
    </row>
    <row r="46" spans="1:77" s="274" customFormat="1" ht="11.1" customHeight="1" x14ac:dyDescent="0.2">
      <c r="A46" s="548" t="s">
        <v>240</v>
      </c>
      <c r="B46" s="566" t="s">
        <v>1141</v>
      </c>
      <c r="C46" s="100">
        <v>0.98848599999999998</v>
      </c>
      <c r="D46" s="100">
        <v>0.92403500000000005</v>
      </c>
      <c r="E46" s="100">
        <v>1.004067</v>
      </c>
      <c r="F46" s="100">
        <v>1.0501659999999999</v>
      </c>
      <c r="G46" s="100">
        <v>1.0867089999999999</v>
      </c>
      <c r="H46" s="100">
        <v>1.1109009999999999</v>
      </c>
      <c r="I46" s="100">
        <v>1.100482</v>
      </c>
      <c r="J46" s="100">
        <v>1.01013</v>
      </c>
      <c r="K46" s="100">
        <v>1.081998</v>
      </c>
      <c r="L46" s="100">
        <v>1.0138050000000001</v>
      </c>
      <c r="M46" s="100">
        <v>1.023299</v>
      </c>
      <c r="N46" s="100">
        <v>0.98570899999999995</v>
      </c>
      <c r="O46" s="100">
        <v>1.0314540000000001</v>
      </c>
      <c r="P46" s="100">
        <v>0.95485799999999998</v>
      </c>
      <c r="Q46" s="100">
        <v>0.92438900000000002</v>
      </c>
      <c r="R46" s="100">
        <v>1.008634</v>
      </c>
      <c r="S46" s="100">
        <v>0.93196699999999999</v>
      </c>
      <c r="T46" s="100">
        <v>1.049633</v>
      </c>
      <c r="U46" s="100">
        <v>1.04413</v>
      </c>
      <c r="V46" s="100">
        <v>1.0708070000000001</v>
      </c>
      <c r="W46" s="100">
        <v>1.0710679999999999</v>
      </c>
      <c r="X46" s="100">
        <v>1.0310319999999999</v>
      </c>
      <c r="Y46" s="100">
        <v>1.054665</v>
      </c>
      <c r="Z46" s="100">
        <v>1.065612</v>
      </c>
      <c r="AA46" s="100">
        <v>0.96887199999999996</v>
      </c>
      <c r="AB46" s="100">
        <v>0.83903499999999998</v>
      </c>
      <c r="AC46" s="100">
        <v>0.92435500000000004</v>
      </c>
      <c r="AD46" s="100">
        <v>0.97323400000000004</v>
      </c>
      <c r="AE46" s="100">
        <v>0.97599999999999998</v>
      </c>
      <c r="AF46" s="100">
        <v>0.97896799999999995</v>
      </c>
      <c r="AG46" s="100">
        <v>0.91967699999999997</v>
      </c>
      <c r="AH46" s="100">
        <v>1.0033570000000001</v>
      </c>
      <c r="AI46" s="100">
        <v>0.98699800000000004</v>
      </c>
      <c r="AJ46" s="100">
        <v>1.008645</v>
      </c>
      <c r="AK46" s="100">
        <v>1.0306649999999999</v>
      </c>
      <c r="AL46" s="100">
        <v>1.020035</v>
      </c>
      <c r="AM46" s="100">
        <v>0.96013099999999996</v>
      </c>
      <c r="AN46" s="100">
        <v>0.94250100000000003</v>
      </c>
      <c r="AO46" s="100">
        <v>0.91890300000000003</v>
      </c>
      <c r="AP46" s="100">
        <v>0.93333500000000003</v>
      </c>
      <c r="AQ46" s="100">
        <v>1.065742</v>
      </c>
      <c r="AR46" s="100">
        <v>1.023166</v>
      </c>
      <c r="AS46" s="100">
        <v>1.0159050000000001</v>
      </c>
      <c r="AT46" s="100">
        <v>1.0369360000000001</v>
      </c>
      <c r="AU46" s="100">
        <v>0.98656600000000005</v>
      </c>
      <c r="AV46" s="100">
        <v>0.87158199999999997</v>
      </c>
      <c r="AW46" s="100">
        <v>0.91706699999999997</v>
      </c>
      <c r="AX46" s="100">
        <v>0.99409800000000004</v>
      </c>
      <c r="AY46" s="100">
        <v>0.95867599999999997</v>
      </c>
      <c r="AZ46" s="911">
        <v>0.92870079999999999</v>
      </c>
      <c r="BA46" s="911">
        <v>0.9471096</v>
      </c>
      <c r="BB46" s="559">
        <v>1.0153540000000001</v>
      </c>
      <c r="BC46" s="559">
        <v>1.0018389999999999</v>
      </c>
      <c r="BD46" s="559">
        <v>1.0276419999999999</v>
      </c>
      <c r="BE46" s="559">
        <v>1.0227809999999999</v>
      </c>
      <c r="BF46" s="559">
        <v>1.0268489999999999</v>
      </c>
      <c r="BG46" s="559">
        <v>0.97384590000000004</v>
      </c>
      <c r="BH46" s="559">
        <v>0.97293430000000003</v>
      </c>
      <c r="BI46" s="559">
        <v>0.99234889999999998</v>
      </c>
      <c r="BJ46" s="559">
        <v>0.99741080000000004</v>
      </c>
      <c r="BK46" s="559">
        <v>0.9719662</v>
      </c>
      <c r="BL46" s="559">
        <v>0.91549579999999997</v>
      </c>
      <c r="BM46" s="559">
        <v>0.92775700000000005</v>
      </c>
      <c r="BN46" s="559">
        <v>0.96558880000000002</v>
      </c>
      <c r="BO46" s="559">
        <v>0.96053719999999998</v>
      </c>
      <c r="BP46" s="559">
        <v>0.98360040000000004</v>
      </c>
      <c r="BQ46" s="559">
        <v>0.99158329999999995</v>
      </c>
      <c r="BR46" s="559">
        <v>0.99997469999999999</v>
      </c>
      <c r="BS46" s="559">
        <v>0.95903050000000001</v>
      </c>
      <c r="BT46" s="559">
        <v>0.9644277</v>
      </c>
      <c r="BU46" s="559">
        <v>0.99352949999999995</v>
      </c>
      <c r="BV46" s="559">
        <v>1.0002070000000001</v>
      </c>
      <c r="BX46" s="576"/>
      <c r="BY46" s="576"/>
    </row>
    <row r="47" spans="1:77" ht="11.1"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892"/>
      <c r="BA47" s="892"/>
      <c r="BB47" s="352"/>
      <c r="BC47" s="352"/>
      <c r="BD47" s="352"/>
      <c r="BE47" s="352"/>
      <c r="BF47" s="352"/>
      <c r="BG47" s="352"/>
      <c r="BH47" s="352"/>
      <c r="BI47" s="352"/>
      <c r="BJ47" s="352"/>
      <c r="BK47" s="352"/>
      <c r="BL47" s="352"/>
      <c r="BM47" s="352"/>
      <c r="BN47" s="352"/>
      <c r="BO47" s="352"/>
      <c r="BP47" s="352"/>
      <c r="BQ47" s="352"/>
      <c r="BR47" s="352"/>
      <c r="BS47" s="352"/>
      <c r="BT47" s="352"/>
      <c r="BU47" s="352"/>
      <c r="BV47" s="352"/>
      <c r="BX47" s="304"/>
      <c r="BY47" s="304"/>
    </row>
    <row r="48" spans="1:77" s="274" customFormat="1" ht="11.1" customHeight="1" x14ac:dyDescent="0.2">
      <c r="A48" s="548" t="s">
        <v>452</v>
      </c>
      <c r="B48" s="566" t="s">
        <v>1142</v>
      </c>
      <c r="C48" s="100">
        <v>17.873227</v>
      </c>
      <c r="D48" s="100">
        <v>18.442070999999999</v>
      </c>
      <c r="E48" s="100">
        <v>19.186906</v>
      </c>
      <c r="F48" s="100">
        <v>19.452466000000001</v>
      </c>
      <c r="G48" s="100">
        <v>20.050032000000002</v>
      </c>
      <c r="H48" s="100">
        <v>20.240933999999999</v>
      </c>
      <c r="I48" s="100">
        <v>19.954868999999999</v>
      </c>
      <c r="J48" s="100">
        <v>20.129581999999999</v>
      </c>
      <c r="K48" s="100">
        <v>19.831631999999999</v>
      </c>
      <c r="L48" s="100">
        <v>19.245999000000001</v>
      </c>
      <c r="M48" s="100">
        <v>19.647133</v>
      </c>
      <c r="N48" s="100">
        <v>18.663581000000001</v>
      </c>
      <c r="O48" s="100">
        <v>18.116323999999999</v>
      </c>
      <c r="P48" s="100">
        <v>18.447787000000002</v>
      </c>
      <c r="Q48" s="100">
        <v>19.091422000000001</v>
      </c>
      <c r="R48" s="100">
        <v>19.501434</v>
      </c>
      <c r="S48" s="100">
        <v>20.009385999999999</v>
      </c>
      <c r="T48" s="100">
        <v>20.150465000000001</v>
      </c>
      <c r="U48" s="100">
        <v>20.093422</v>
      </c>
      <c r="V48" s="100">
        <v>20.270548999999999</v>
      </c>
      <c r="W48" s="100">
        <v>19.548200999999999</v>
      </c>
      <c r="X48" s="100">
        <v>18.957355</v>
      </c>
      <c r="Y48" s="100">
        <v>19.414332999999999</v>
      </c>
      <c r="Z48" s="100">
        <v>19.511581</v>
      </c>
      <c r="AA48" s="100">
        <v>18.188936000000002</v>
      </c>
      <c r="AB48" s="100">
        <v>18.092068999999999</v>
      </c>
      <c r="AC48" s="100">
        <v>19.181387999999998</v>
      </c>
      <c r="AD48" s="100">
        <v>19.538767</v>
      </c>
      <c r="AE48" s="100">
        <v>20.193517</v>
      </c>
      <c r="AF48" s="100">
        <v>20.309267999999999</v>
      </c>
      <c r="AG48" s="100">
        <v>20.246321999999999</v>
      </c>
      <c r="AH48" s="100">
        <v>20.369519</v>
      </c>
      <c r="AI48" s="100">
        <v>19.467265999999999</v>
      </c>
      <c r="AJ48" s="100">
        <v>19.581807000000001</v>
      </c>
      <c r="AK48" s="100">
        <v>19.508431999999999</v>
      </c>
      <c r="AL48" s="100">
        <v>19.560808999999999</v>
      </c>
      <c r="AM48" s="100">
        <v>18.20684</v>
      </c>
      <c r="AN48" s="100">
        <v>18.261714999999999</v>
      </c>
      <c r="AO48" s="100">
        <v>18.882000999999999</v>
      </c>
      <c r="AP48" s="100">
        <v>19.197167</v>
      </c>
      <c r="AQ48" s="100">
        <v>20.053743000000001</v>
      </c>
      <c r="AR48" s="100">
        <v>20.344132999999999</v>
      </c>
      <c r="AS48" s="100">
        <v>20.303905</v>
      </c>
      <c r="AT48" s="100">
        <v>20.265839</v>
      </c>
      <c r="AU48" s="100">
        <v>19.621732999999999</v>
      </c>
      <c r="AV48" s="100">
        <v>18.896225999999999</v>
      </c>
      <c r="AW48" s="100">
        <v>19.357467</v>
      </c>
      <c r="AX48" s="100">
        <v>19.512744000000001</v>
      </c>
      <c r="AY48" s="100">
        <v>18.466128999999999</v>
      </c>
      <c r="AZ48" s="911">
        <v>18.857679692000001</v>
      </c>
      <c r="BA48" s="911">
        <v>19.527093804</v>
      </c>
      <c r="BB48" s="559">
        <v>19.9009</v>
      </c>
      <c r="BC48" s="559">
        <v>20.081720000000001</v>
      </c>
      <c r="BD48" s="559">
        <v>20.2484</v>
      </c>
      <c r="BE48" s="559">
        <v>20.175889999999999</v>
      </c>
      <c r="BF48" s="559">
        <v>20.111789999999999</v>
      </c>
      <c r="BG48" s="559">
        <v>19.08398</v>
      </c>
      <c r="BH48" s="559">
        <v>18.754840000000002</v>
      </c>
      <c r="BI48" s="559">
        <v>18.742100000000001</v>
      </c>
      <c r="BJ48" s="559">
        <v>18.873180000000001</v>
      </c>
      <c r="BK48" s="559">
        <v>18.023910000000001</v>
      </c>
      <c r="BL48" s="559">
        <v>18.104099999999999</v>
      </c>
      <c r="BM48" s="559">
        <v>18.772379999999998</v>
      </c>
      <c r="BN48" s="559">
        <v>19.221979999999999</v>
      </c>
      <c r="BO48" s="559">
        <v>19.597809999999999</v>
      </c>
      <c r="BP48" s="559">
        <v>19.771419999999999</v>
      </c>
      <c r="BQ48" s="559">
        <v>19.892749999999999</v>
      </c>
      <c r="BR48" s="559">
        <v>19.895700000000001</v>
      </c>
      <c r="BS48" s="559">
        <v>19.043980000000001</v>
      </c>
      <c r="BT48" s="559">
        <v>18.796289999999999</v>
      </c>
      <c r="BU48" s="559">
        <v>18.899799999999999</v>
      </c>
      <c r="BV48" s="559">
        <v>19.049050000000001</v>
      </c>
      <c r="BX48" s="576"/>
      <c r="BY48" s="576"/>
    </row>
    <row r="49" spans="1:79" s="87" customFormat="1" ht="11.1" customHeight="1" x14ac:dyDescent="0.2">
      <c r="A49" s="270" t="s">
        <v>533</v>
      </c>
      <c r="B49" s="565" t="s">
        <v>1139</v>
      </c>
      <c r="C49" s="429">
        <v>0.38187100000000002</v>
      </c>
      <c r="D49" s="429">
        <v>0.45410699999999998</v>
      </c>
      <c r="E49" s="429">
        <v>0.63132299999999997</v>
      </c>
      <c r="F49" s="429">
        <v>0.81006699999999998</v>
      </c>
      <c r="G49" s="429">
        <v>0.84948400000000002</v>
      </c>
      <c r="H49" s="429">
        <v>0.86146699999999998</v>
      </c>
      <c r="I49" s="429">
        <v>0.84690299999999996</v>
      </c>
      <c r="J49" s="429">
        <v>0.80006500000000003</v>
      </c>
      <c r="K49" s="429">
        <v>0.61103300000000005</v>
      </c>
      <c r="L49" s="429">
        <v>0.40428999999999998</v>
      </c>
      <c r="M49" s="429">
        <v>0.33843299999999998</v>
      </c>
      <c r="N49" s="429">
        <v>0.33712900000000001</v>
      </c>
      <c r="O49" s="429">
        <v>0.35154800000000003</v>
      </c>
      <c r="P49" s="429">
        <v>0.40953600000000001</v>
      </c>
      <c r="Q49" s="429">
        <v>0.63306499999999999</v>
      </c>
      <c r="R49" s="429">
        <v>0.80659999999999998</v>
      </c>
      <c r="S49" s="429">
        <v>0.843032</v>
      </c>
      <c r="T49" s="429">
        <v>0.84703300000000004</v>
      </c>
      <c r="U49" s="429">
        <v>0.80932300000000001</v>
      </c>
      <c r="V49" s="429">
        <v>0.82580699999999996</v>
      </c>
      <c r="W49" s="429">
        <v>0.61286700000000005</v>
      </c>
      <c r="X49" s="429">
        <v>0.414742</v>
      </c>
      <c r="Y49" s="429">
        <v>0.33316699999999999</v>
      </c>
      <c r="Z49" s="429">
        <v>0.34525800000000001</v>
      </c>
      <c r="AA49" s="429">
        <v>0.337258</v>
      </c>
      <c r="AB49" s="429">
        <v>0.34672399999999998</v>
      </c>
      <c r="AC49" s="429">
        <v>0.62938700000000003</v>
      </c>
      <c r="AD49" s="429">
        <v>0.79643299999999995</v>
      </c>
      <c r="AE49" s="429">
        <v>0.83364499999999997</v>
      </c>
      <c r="AF49" s="429">
        <v>0.82150000000000001</v>
      </c>
      <c r="AG49" s="429">
        <v>0.77729000000000004</v>
      </c>
      <c r="AH49" s="429">
        <v>0.793323</v>
      </c>
      <c r="AI49" s="429">
        <v>0.60389999999999999</v>
      </c>
      <c r="AJ49" s="429">
        <v>0.39564500000000002</v>
      </c>
      <c r="AK49" s="429">
        <v>0.30763299999999999</v>
      </c>
      <c r="AL49" s="429">
        <v>0.31032300000000002</v>
      </c>
      <c r="AM49" s="429">
        <v>0.29048400000000002</v>
      </c>
      <c r="AN49" s="429">
        <v>0.39821400000000001</v>
      </c>
      <c r="AO49" s="429">
        <v>0.62716099999999997</v>
      </c>
      <c r="AP49" s="429">
        <v>0.755</v>
      </c>
      <c r="AQ49" s="429">
        <v>0.80474199999999996</v>
      </c>
      <c r="AR49" s="429">
        <v>0.82476700000000003</v>
      </c>
      <c r="AS49" s="429">
        <v>0.82080699999999995</v>
      </c>
      <c r="AT49" s="429">
        <v>0.78374200000000005</v>
      </c>
      <c r="AU49" s="429">
        <v>0.59253299999999998</v>
      </c>
      <c r="AV49" s="429">
        <v>0.37438700000000003</v>
      </c>
      <c r="AW49" s="429">
        <v>0.31966699999999998</v>
      </c>
      <c r="AX49" s="429">
        <v>0.34487099999999998</v>
      </c>
      <c r="AY49" s="429">
        <v>0.346161</v>
      </c>
      <c r="AZ49" s="892">
        <v>0.40924110000000002</v>
      </c>
      <c r="BA49" s="892">
        <v>0.59236750000000005</v>
      </c>
      <c r="BB49" s="352">
        <v>0.73454149999999996</v>
      </c>
      <c r="BC49" s="352">
        <v>0.81451430000000002</v>
      </c>
      <c r="BD49" s="352">
        <v>0.81145429999999996</v>
      </c>
      <c r="BE49" s="352">
        <v>0.79048719999999995</v>
      </c>
      <c r="BF49" s="352">
        <v>0.76003299999999996</v>
      </c>
      <c r="BG49" s="352">
        <v>0.55286590000000002</v>
      </c>
      <c r="BH49" s="352">
        <v>0.38269059999999999</v>
      </c>
      <c r="BI49" s="352">
        <v>0.27422940000000001</v>
      </c>
      <c r="BJ49" s="352">
        <v>0.2966432</v>
      </c>
      <c r="BK49" s="352">
        <v>0.31863059999999999</v>
      </c>
      <c r="BL49" s="352">
        <v>0.37534830000000002</v>
      </c>
      <c r="BM49" s="352">
        <v>0.58959269999999997</v>
      </c>
      <c r="BN49" s="352">
        <v>0.73466719999999996</v>
      </c>
      <c r="BO49" s="352">
        <v>0.81413009999999997</v>
      </c>
      <c r="BP49" s="352">
        <v>0.81078289999999997</v>
      </c>
      <c r="BQ49" s="352">
        <v>0.79472640000000006</v>
      </c>
      <c r="BR49" s="352">
        <v>0.76376730000000004</v>
      </c>
      <c r="BS49" s="352">
        <v>0.56026640000000005</v>
      </c>
      <c r="BT49" s="352">
        <v>0.39051649999999999</v>
      </c>
      <c r="BU49" s="352">
        <v>0.28413110000000003</v>
      </c>
      <c r="BV49" s="352">
        <v>0.30600830000000001</v>
      </c>
      <c r="BX49" s="304"/>
      <c r="BY49" s="304"/>
      <c r="BZ49" s="306"/>
      <c r="CA49" s="305"/>
    </row>
    <row r="50" spans="1:79" s="87" customFormat="1" ht="11.1" customHeight="1" x14ac:dyDescent="0.2">
      <c r="A50" s="270" t="s">
        <v>447</v>
      </c>
      <c r="B50" s="569" t="s">
        <v>1104</v>
      </c>
      <c r="C50" s="429">
        <v>8.7581939999999996</v>
      </c>
      <c r="D50" s="429">
        <v>9.3725710000000007</v>
      </c>
      <c r="E50" s="429">
        <v>9.5245809999999995</v>
      </c>
      <c r="F50" s="429">
        <v>9.5468329999999995</v>
      </c>
      <c r="G50" s="429">
        <v>9.8254190000000001</v>
      </c>
      <c r="H50" s="429">
        <v>9.8343000000000007</v>
      </c>
      <c r="I50" s="429">
        <v>9.5799029999999998</v>
      </c>
      <c r="J50" s="429">
        <v>9.8724519999999991</v>
      </c>
      <c r="K50" s="429">
        <v>9.7598669999999998</v>
      </c>
      <c r="L50" s="429">
        <v>9.6538389999999996</v>
      </c>
      <c r="M50" s="429">
        <v>9.6821000000000002</v>
      </c>
      <c r="N50" s="429">
        <v>9.4153549999999999</v>
      </c>
      <c r="O50" s="429">
        <v>8.9510000000000005</v>
      </c>
      <c r="P50" s="429">
        <v>9.3166069999999994</v>
      </c>
      <c r="Q50" s="429">
        <v>9.6073229999999992</v>
      </c>
      <c r="R50" s="429">
        <v>9.6836669999999998</v>
      </c>
      <c r="S50" s="429">
        <v>9.8768390000000004</v>
      </c>
      <c r="T50" s="429">
        <v>9.929767</v>
      </c>
      <c r="U50" s="429">
        <v>9.8277420000000006</v>
      </c>
      <c r="V50" s="429">
        <v>9.9122900000000005</v>
      </c>
      <c r="W50" s="429">
        <v>9.6816999999999993</v>
      </c>
      <c r="X50" s="429">
        <v>9.7320320000000002</v>
      </c>
      <c r="Y50" s="429">
        <v>9.7075669999999992</v>
      </c>
      <c r="Z50" s="429">
        <v>9.508032</v>
      </c>
      <c r="AA50" s="429">
        <v>8.9771289999999997</v>
      </c>
      <c r="AB50" s="429">
        <v>9.2889309999999998</v>
      </c>
      <c r="AC50" s="429">
        <v>9.4607740000000007</v>
      </c>
      <c r="AD50" s="429">
        <v>9.6956330000000008</v>
      </c>
      <c r="AE50" s="429">
        <v>9.8917420000000007</v>
      </c>
      <c r="AF50" s="429">
        <v>9.8408669999999994</v>
      </c>
      <c r="AG50" s="429">
        <v>9.7810000000000006</v>
      </c>
      <c r="AH50" s="429">
        <v>9.8608390000000004</v>
      </c>
      <c r="AI50" s="429">
        <v>9.5347329999999992</v>
      </c>
      <c r="AJ50" s="429">
        <v>9.8685480000000005</v>
      </c>
      <c r="AK50" s="429">
        <v>9.6075330000000001</v>
      </c>
      <c r="AL50" s="429">
        <v>9.6141939999999995</v>
      </c>
      <c r="AM50" s="429">
        <v>8.9884839999999997</v>
      </c>
      <c r="AN50" s="429">
        <v>9.1571429999999996</v>
      </c>
      <c r="AO50" s="429">
        <v>9.3456770000000002</v>
      </c>
      <c r="AP50" s="429">
        <v>9.4744670000000006</v>
      </c>
      <c r="AQ50" s="429">
        <v>9.7170970000000008</v>
      </c>
      <c r="AR50" s="429">
        <v>9.6909329999999994</v>
      </c>
      <c r="AS50" s="429">
        <v>9.6786770000000004</v>
      </c>
      <c r="AT50" s="429">
        <v>9.6371289999999998</v>
      </c>
      <c r="AU50" s="429">
        <v>9.4713670000000008</v>
      </c>
      <c r="AV50" s="429">
        <v>9.6105809999999998</v>
      </c>
      <c r="AW50" s="429">
        <v>9.374333</v>
      </c>
      <c r="AX50" s="429">
        <v>9.3706449999999997</v>
      </c>
      <c r="AY50" s="429">
        <v>8.8027739999999994</v>
      </c>
      <c r="AZ50" s="892">
        <v>9.1876785713999993</v>
      </c>
      <c r="BA50" s="892">
        <v>9.3914561289999998</v>
      </c>
      <c r="BB50" s="352">
        <v>9.4807439999999996</v>
      </c>
      <c r="BC50" s="352">
        <v>9.6092870000000001</v>
      </c>
      <c r="BD50" s="352">
        <v>9.6457840000000008</v>
      </c>
      <c r="BE50" s="352">
        <v>9.5143400000000007</v>
      </c>
      <c r="BF50" s="352">
        <v>9.5868920000000006</v>
      </c>
      <c r="BG50" s="352">
        <v>9.2459559999999996</v>
      </c>
      <c r="BH50" s="352">
        <v>9.4946160000000006</v>
      </c>
      <c r="BI50" s="352">
        <v>9.2207989999999995</v>
      </c>
      <c r="BJ50" s="352">
        <v>9.2941719999999997</v>
      </c>
      <c r="BK50" s="352">
        <v>8.830959</v>
      </c>
      <c r="BL50" s="352">
        <v>9.1107279999999999</v>
      </c>
      <c r="BM50" s="352">
        <v>9.2030840000000005</v>
      </c>
      <c r="BN50" s="352">
        <v>9.4003329999999998</v>
      </c>
      <c r="BO50" s="352">
        <v>9.5227170000000001</v>
      </c>
      <c r="BP50" s="352">
        <v>9.5647289999999998</v>
      </c>
      <c r="BQ50" s="352">
        <v>9.5401240000000005</v>
      </c>
      <c r="BR50" s="352">
        <v>9.5810390000000005</v>
      </c>
      <c r="BS50" s="352">
        <v>9.3143150000000006</v>
      </c>
      <c r="BT50" s="352">
        <v>9.5708529999999996</v>
      </c>
      <c r="BU50" s="352">
        <v>9.3340019999999999</v>
      </c>
      <c r="BV50" s="352">
        <v>9.3908020000000008</v>
      </c>
    </row>
    <row r="51" spans="1:79" ht="11.1" customHeight="1" x14ac:dyDescent="0.2">
      <c r="A51" s="270" t="s">
        <v>448</v>
      </c>
      <c r="B51" s="569" t="s">
        <v>1105</v>
      </c>
      <c r="C51" s="429">
        <v>1.516548</v>
      </c>
      <c r="D51" s="429">
        <v>1.503679</v>
      </c>
      <c r="E51" s="429">
        <v>1.4359360000000001</v>
      </c>
      <c r="F51" s="429">
        <v>1.699233</v>
      </c>
      <c r="G51" s="429">
        <v>1.740677</v>
      </c>
      <c r="H51" s="429">
        <v>1.6862330000000001</v>
      </c>
      <c r="I51" s="429">
        <v>1.7235480000000001</v>
      </c>
      <c r="J51" s="429">
        <v>1.6833229999999999</v>
      </c>
      <c r="K51" s="429">
        <v>1.6012</v>
      </c>
      <c r="L51" s="429">
        <v>1.567839</v>
      </c>
      <c r="M51" s="429">
        <v>1.6588000000000001</v>
      </c>
      <c r="N51" s="429">
        <v>1.5615159999999999</v>
      </c>
      <c r="O51" s="429">
        <v>1.623097</v>
      </c>
      <c r="P51" s="429">
        <v>1.565679</v>
      </c>
      <c r="Q51" s="429">
        <v>1.6793229999999999</v>
      </c>
      <c r="R51" s="429">
        <v>1.7016</v>
      </c>
      <c r="S51" s="429">
        <v>1.6905159999999999</v>
      </c>
      <c r="T51" s="429">
        <v>1.775733</v>
      </c>
      <c r="U51" s="429">
        <v>1.7797419999999999</v>
      </c>
      <c r="V51" s="429">
        <v>1.823742</v>
      </c>
      <c r="W51" s="429">
        <v>1.7496670000000001</v>
      </c>
      <c r="X51" s="429">
        <v>1.611677</v>
      </c>
      <c r="Y51" s="429">
        <v>1.699767</v>
      </c>
      <c r="Z51" s="429">
        <v>1.8280650000000001</v>
      </c>
      <c r="AA51" s="429">
        <v>1.691516</v>
      </c>
      <c r="AB51" s="429">
        <v>1.6443449999999999</v>
      </c>
      <c r="AC51" s="429">
        <v>1.757903</v>
      </c>
      <c r="AD51" s="429">
        <v>1.7538670000000001</v>
      </c>
      <c r="AE51" s="429">
        <v>1.8348070000000001</v>
      </c>
      <c r="AF51" s="429">
        <v>1.9300330000000001</v>
      </c>
      <c r="AG51" s="429">
        <v>1.9210970000000001</v>
      </c>
      <c r="AH51" s="429">
        <v>1.9073230000000001</v>
      </c>
      <c r="AI51" s="429">
        <v>1.785533</v>
      </c>
      <c r="AJ51" s="429">
        <v>1.7623230000000001</v>
      </c>
      <c r="AK51" s="429">
        <v>1.8255669999999999</v>
      </c>
      <c r="AL51" s="429">
        <v>1.839871</v>
      </c>
      <c r="AM51" s="429">
        <v>1.7193229999999999</v>
      </c>
      <c r="AN51" s="429">
        <v>1.642679</v>
      </c>
      <c r="AO51" s="429">
        <v>1.690258</v>
      </c>
      <c r="AP51" s="429">
        <v>1.826233</v>
      </c>
      <c r="AQ51" s="429">
        <v>1.9287099999999999</v>
      </c>
      <c r="AR51" s="429">
        <v>1.9968330000000001</v>
      </c>
      <c r="AS51" s="429">
        <v>1.9198390000000001</v>
      </c>
      <c r="AT51" s="429">
        <v>1.8904190000000001</v>
      </c>
      <c r="AU51" s="429">
        <v>1.8229329999999999</v>
      </c>
      <c r="AV51" s="429">
        <v>1.715516</v>
      </c>
      <c r="AW51" s="429">
        <v>1.863767</v>
      </c>
      <c r="AX51" s="429">
        <v>1.872903</v>
      </c>
      <c r="AY51" s="429">
        <v>1.7723230000000001</v>
      </c>
      <c r="AZ51" s="892">
        <v>1.7436428571</v>
      </c>
      <c r="BA51" s="892">
        <v>1.8902343548</v>
      </c>
      <c r="BB51" s="352">
        <v>2.0254639999999999</v>
      </c>
      <c r="BC51" s="352">
        <v>1.9263170000000001</v>
      </c>
      <c r="BD51" s="352">
        <v>1.9917400000000001</v>
      </c>
      <c r="BE51" s="352">
        <v>1.974173</v>
      </c>
      <c r="BF51" s="352">
        <v>1.9271750000000001</v>
      </c>
      <c r="BG51" s="352">
        <v>1.791204</v>
      </c>
      <c r="BH51" s="352">
        <v>1.6611959999999999</v>
      </c>
      <c r="BI51" s="352">
        <v>1.715819</v>
      </c>
      <c r="BJ51" s="352">
        <v>1.7367870000000001</v>
      </c>
      <c r="BK51" s="352">
        <v>1.668479</v>
      </c>
      <c r="BL51" s="352">
        <v>1.6376230000000001</v>
      </c>
      <c r="BM51" s="352">
        <v>1.750875</v>
      </c>
      <c r="BN51" s="352">
        <v>1.8260449999999999</v>
      </c>
      <c r="BO51" s="352">
        <v>1.8279829999999999</v>
      </c>
      <c r="BP51" s="352">
        <v>1.865848</v>
      </c>
      <c r="BQ51" s="352">
        <v>1.8690370000000001</v>
      </c>
      <c r="BR51" s="352">
        <v>1.840551</v>
      </c>
      <c r="BS51" s="352">
        <v>1.7437240000000001</v>
      </c>
      <c r="BT51" s="352">
        <v>1.652123</v>
      </c>
      <c r="BU51" s="352">
        <v>1.7318229999999999</v>
      </c>
      <c r="BV51" s="352">
        <v>1.7669159999999999</v>
      </c>
    </row>
    <row r="52" spans="1:79" ht="11.1" customHeight="1" x14ac:dyDescent="0.2">
      <c r="A52" s="270" t="s">
        <v>449</v>
      </c>
      <c r="B52" s="569" t="s">
        <v>1106</v>
      </c>
      <c r="C52" s="429">
        <v>4.6704189999999999</v>
      </c>
      <c r="D52" s="429">
        <v>4.6821429999999999</v>
      </c>
      <c r="E52" s="429">
        <v>5.0040969999999998</v>
      </c>
      <c r="F52" s="429">
        <v>4.835267</v>
      </c>
      <c r="G52" s="429">
        <v>4.9879030000000002</v>
      </c>
      <c r="H52" s="429">
        <v>5.1965000000000003</v>
      </c>
      <c r="I52" s="429">
        <v>5.1244839999999998</v>
      </c>
      <c r="J52" s="429">
        <v>5.1423870000000003</v>
      </c>
      <c r="K52" s="429">
        <v>5.1832330000000004</v>
      </c>
      <c r="L52" s="429">
        <v>5.0771610000000003</v>
      </c>
      <c r="M52" s="429">
        <v>5.3384</v>
      </c>
      <c r="N52" s="429">
        <v>4.872871</v>
      </c>
      <c r="O52" s="429">
        <v>4.7022899999999996</v>
      </c>
      <c r="P52" s="429">
        <v>4.6969289999999999</v>
      </c>
      <c r="Q52" s="429">
        <v>4.6824519999999996</v>
      </c>
      <c r="R52" s="429">
        <v>4.743233</v>
      </c>
      <c r="S52" s="429">
        <v>4.9480969999999997</v>
      </c>
      <c r="T52" s="429">
        <v>4.975867</v>
      </c>
      <c r="U52" s="429">
        <v>4.9784519999999999</v>
      </c>
      <c r="V52" s="429">
        <v>5.0175159999999996</v>
      </c>
      <c r="W52" s="429">
        <v>4.8967000000000001</v>
      </c>
      <c r="X52" s="429">
        <v>4.7347419999999998</v>
      </c>
      <c r="Y52" s="429">
        <v>5.1009669999999998</v>
      </c>
      <c r="Z52" s="429">
        <v>5.2440319999999998</v>
      </c>
      <c r="AA52" s="429">
        <v>4.6423870000000003</v>
      </c>
      <c r="AB52" s="429">
        <v>4.3183449999999999</v>
      </c>
      <c r="AC52" s="429">
        <v>4.7288069999999998</v>
      </c>
      <c r="AD52" s="429">
        <v>4.7907330000000004</v>
      </c>
      <c r="AE52" s="429">
        <v>5.0102260000000003</v>
      </c>
      <c r="AF52" s="429">
        <v>5.0438999999999998</v>
      </c>
      <c r="AG52" s="429">
        <v>5.1375479999999998</v>
      </c>
      <c r="AH52" s="429">
        <v>5.1275810000000002</v>
      </c>
      <c r="AI52" s="429">
        <v>4.9915669999999999</v>
      </c>
      <c r="AJ52" s="429">
        <v>5.0198710000000002</v>
      </c>
      <c r="AK52" s="429">
        <v>5.1835329999999997</v>
      </c>
      <c r="AL52" s="429">
        <v>5.2071940000000003</v>
      </c>
      <c r="AM52" s="429">
        <v>4.7412900000000002</v>
      </c>
      <c r="AN52" s="429">
        <v>4.6119289999999999</v>
      </c>
      <c r="AO52" s="429">
        <v>4.739903</v>
      </c>
      <c r="AP52" s="429">
        <v>4.7369329999999996</v>
      </c>
      <c r="AQ52" s="429">
        <v>5.0063550000000001</v>
      </c>
      <c r="AR52" s="429">
        <v>5.1342999999999996</v>
      </c>
      <c r="AS52" s="429">
        <v>5.199516</v>
      </c>
      <c r="AT52" s="429">
        <v>5.2809999999999997</v>
      </c>
      <c r="AU52" s="429">
        <v>5.0714329999999999</v>
      </c>
      <c r="AV52" s="429">
        <v>4.8089029999999999</v>
      </c>
      <c r="AW52" s="429">
        <v>5.2332999999999998</v>
      </c>
      <c r="AX52" s="429">
        <v>5.3293229999999996</v>
      </c>
      <c r="AY52" s="429">
        <v>4.9845480000000002</v>
      </c>
      <c r="AZ52" s="892">
        <v>4.9133214285999998</v>
      </c>
      <c r="BA52" s="892">
        <v>5.0251848387000004</v>
      </c>
      <c r="BB52" s="352">
        <v>5.0434770000000002</v>
      </c>
      <c r="BC52" s="352">
        <v>5.0620659999999997</v>
      </c>
      <c r="BD52" s="352">
        <v>5.1230589999999996</v>
      </c>
      <c r="BE52" s="352">
        <v>5.2110269999999996</v>
      </c>
      <c r="BF52" s="352">
        <v>5.1716629999999997</v>
      </c>
      <c r="BG52" s="352">
        <v>4.9735329999999998</v>
      </c>
      <c r="BH52" s="352">
        <v>4.8063739999999999</v>
      </c>
      <c r="BI52" s="352">
        <v>5.0530419999999996</v>
      </c>
      <c r="BJ52" s="352">
        <v>5.0591819999999998</v>
      </c>
      <c r="BK52" s="352">
        <v>4.773854</v>
      </c>
      <c r="BL52" s="352">
        <v>4.5726599999999999</v>
      </c>
      <c r="BM52" s="352">
        <v>4.7609450000000004</v>
      </c>
      <c r="BN52" s="352">
        <v>4.7720469999999997</v>
      </c>
      <c r="BO52" s="352">
        <v>4.8842210000000001</v>
      </c>
      <c r="BP52" s="352">
        <v>4.9451210000000003</v>
      </c>
      <c r="BQ52" s="352">
        <v>5.0147719999999998</v>
      </c>
      <c r="BR52" s="352">
        <v>5.0552239999999999</v>
      </c>
      <c r="BS52" s="352">
        <v>4.8910030000000004</v>
      </c>
      <c r="BT52" s="352">
        <v>4.7506919999999999</v>
      </c>
      <c r="BU52" s="352">
        <v>5.0482659999999999</v>
      </c>
      <c r="BV52" s="352">
        <v>5.0723370000000001</v>
      </c>
    </row>
    <row r="53" spans="1:79" ht="11.1" customHeight="1" x14ac:dyDescent="0.2">
      <c r="A53" s="270" t="s">
        <v>450</v>
      </c>
      <c r="B53" s="569" t="s">
        <v>1107</v>
      </c>
      <c r="C53" s="429">
        <v>0.27035500000000001</v>
      </c>
      <c r="D53" s="429">
        <v>0.22800000000000001</v>
      </c>
      <c r="E53" s="429">
        <v>0.30058099999999999</v>
      </c>
      <c r="F53" s="429">
        <v>0.23169999999999999</v>
      </c>
      <c r="G53" s="429">
        <v>0.24512900000000001</v>
      </c>
      <c r="H53" s="429">
        <v>0.20536699999999999</v>
      </c>
      <c r="I53" s="429">
        <v>0.217387</v>
      </c>
      <c r="J53" s="429">
        <v>0.27419399999999999</v>
      </c>
      <c r="K53" s="429">
        <v>0.29573300000000002</v>
      </c>
      <c r="L53" s="429">
        <v>0.25316100000000002</v>
      </c>
      <c r="M53" s="429">
        <v>0.21890000000000001</v>
      </c>
      <c r="N53" s="429">
        <v>0.27238699999999999</v>
      </c>
      <c r="O53" s="429">
        <v>0.26148399999999999</v>
      </c>
      <c r="P53" s="429">
        <v>0.27592899999999998</v>
      </c>
      <c r="Q53" s="429">
        <v>0.276194</v>
      </c>
      <c r="R53" s="429">
        <v>0.2873</v>
      </c>
      <c r="S53" s="429">
        <v>0.27777400000000002</v>
      </c>
      <c r="T53" s="429">
        <v>0.22983300000000001</v>
      </c>
      <c r="U53" s="429">
        <v>0.264484</v>
      </c>
      <c r="V53" s="429">
        <v>0.26922600000000002</v>
      </c>
      <c r="W53" s="429">
        <v>0.26166699999999998</v>
      </c>
      <c r="X53" s="429">
        <v>0.27061299999999999</v>
      </c>
      <c r="Y53" s="429">
        <v>0.29049999999999998</v>
      </c>
      <c r="Z53" s="429">
        <v>0.287387</v>
      </c>
      <c r="AA53" s="429">
        <v>0.32032300000000002</v>
      </c>
      <c r="AB53" s="429">
        <v>0.39865499999999998</v>
      </c>
      <c r="AC53" s="429">
        <v>0.40632299999999999</v>
      </c>
      <c r="AD53" s="429">
        <v>0.29609999999999997</v>
      </c>
      <c r="AE53" s="429">
        <v>0.32267699999999999</v>
      </c>
      <c r="AF53" s="429">
        <v>0.29506700000000002</v>
      </c>
      <c r="AG53" s="429">
        <v>0.30729000000000001</v>
      </c>
      <c r="AH53" s="429">
        <v>0.302452</v>
      </c>
      <c r="AI53" s="429">
        <v>0.26490000000000002</v>
      </c>
      <c r="AJ53" s="429">
        <v>0.32222600000000001</v>
      </c>
      <c r="AK53" s="429">
        <v>0.26736700000000002</v>
      </c>
      <c r="AL53" s="429">
        <v>0.29235499999999998</v>
      </c>
      <c r="AM53" s="429">
        <v>0.30738700000000002</v>
      </c>
      <c r="AN53" s="429">
        <v>0.324071</v>
      </c>
      <c r="AO53" s="429">
        <v>0.31822600000000001</v>
      </c>
      <c r="AP53" s="429">
        <v>0.24996699999999999</v>
      </c>
      <c r="AQ53" s="429">
        <v>0.28000000000000003</v>
      </c>
      <c r="AR53" s="429">
        <v>0.31566699999999998</v>
      </c>
      <c r="AS53" s="429">
        <v>0.33145200000000002</v>
      </c>
      <c r="AT53" s="429">
        <v>0.325936</v>
      </c>
      <c r="AU53" s="429">
        <v>0.33286700000000002</v>
      </c>
      <c r="AV53" s="429">
        <v>0.32116099999999997</v>
      </c>
      <c r="AW53" s="429">
        <v>0.32876699999999998</v>
      </c>
      <c r="AX53" s="429">
        <v>0.30548399999999998</v>
      </c>
      <c r="AY53" s="429">
        <v>0.29612899999999998</v>
      </c>
      <c r="AZ53" s="892">
        <v>0.28799999999999998</v>
      </c>
      <c r="BA53" s="892">
        <v>0.30231943548000001</v>
      </c>
      <c r="BB53" s="352">
        <v>0.28728799999999999</v>
      </c>
      <c r="BC53" s="352">
        <v>0.28947869999999998</v>
      </c>
      <c r="BD53" s="352">
        <v>0.28680369999999999</v>
      </c>
      <c r="BE53" s="352">
        <v>0.28855769999999997</v>
      </c>
      <c r="BF53" s="352">
        <v>0.29200910000000002</v>
      </c>
      <c r="BG53" s="352">
        <v>0.2800685</v>
      </c>
      <c r="BH53" s="352">
        <v>0.27252680000000001</v>
      </c>
      <c r="BI53" s="352">
        <v>0.26146789999999998</v>
      </c>
      <c r="BJ53" s="352">
        <v>0.2398477</v>
      </c>
      <c r="BK53" s="352">
        <v>0.26088790000000001</v>
      </c>
      <c r="BL53" s="352">
        <v>0.26126470000000002</v>
      </c>
      <c r="BM53" s="352">
        <v>0.27106039999999998</v>
      </c>
      <c r="BN53" s="352">
        <v>0.25118629999999997</v>
      </c>
      <c r="BO53" s="352">
        <v>0.25109179999999998</v>
      </c>
      <c r="BP53" s="352">
        <v>0.2464739</v>
      </c>
      <c r="BQ53" s="352">
        <v>0.25365199999999999</v>
      </c>
      <c r="BR53" s="352">
        <v>0.26216780000000001</v>
      </c>
      <c r="BS53" s="352">
        <v>0.25651269999999998</v>
      </c>
      <c r="BT53" s="352">
        <v>0.25463459999999999</v>
      </c>
      <c r="BU53" s="352">
        <v>0.24885119999999999</v>
      </c>
      <c r="BV53" s="352">
        <v>0.2316522</v>
      </c>
    </row>
    <row r="54" spans="1:79" ht="11.1" customHeight="1" x14ac:dyDescent="0.2">
      <c r="A54" s="270" t="s">
        <v>451</v>
      </c>
      <c r="B54" s="569" t="s">
        <v>1143</v>
      </c>
      <c r="C54" s="429">
        <v>2.2758400000000001</v>
      </c>
      <c r="D54" s="429">
        <v>2.2015709999999999</v>
      </c>
      <c r="E54" s="429">
        <v>2.2903880000000001</v>
      </c>
      <c r="F54" s="429">
        <v>2.3293659999999998</v>
      </c>
      <c r="G54" s="429">
        <v>2.4014199999999999</v>
      </c>
      <c r="H54" s="429">
        <v>2.4570669999999999</v>
      </c>
      <c r="I54" s="429">
        <v>2.4626440000000001</v>
      </c>
      <c r="J54" s="429">
        <v>2.3571610000000001</v>
      </c>
      <c r="K54" s="429">
        <v>2.380566</v>
      </c>
      <c r="L54" s="429">
        <v>2.2897090000000002</v>
      </c>
      <c r="M54" s="429">
        <v>2.4104999999999999</v>
      </c>
      <c r="N54" s="429">
        <v>2.204323</v>
      </c>
      <c r="O54" s="429">
        <v>2.2269049999999999</v>
      </c>
      <c r="P54" s="429">
        <v>2.1831070000000001</v>
      </c>
      <c r="Q54" s="429">
        <v>2.2130649999999998</v>
      </c>
      <c r="R54" s="429">
        <v>2.2790339999999998</v>
      </c>
      <c r="S54" s="429">
        <v>2.3731279999999999</v>
      </c>
      <c r="T54" s="429">
        <v>2.3922319999999999</v>
      </c>
      <c r="U54" s="429">
        <v>2.4336790000000001</v>
      </c>
      <c r="V54" s="429">
        <v>2.4219680000000001</v>
      </c>
      <c r="W54" s="429">
        <v>2.3456000000000001</v>
      </c>
      <c r="X54" s="429">
        <v>2.193549</v>
      </c>
      <c r="Y54" s="429">
        <v>2.282365</v>
      </c>
      <c r="Z54" s="429">
        <v>2.298807</v>
      </c>
      <c r="AA54" s="429">
        <v>2.220323</v>
      </c>
      <c r="AB54" s="429">
        <v>2.0950690000000001</v>
      </c>
      <c r="AC54" s="429">
        <v>2.198194</v>
      </c>
      <c r="AD54" s="429">
        <v>2.2060010000000001</v>
      </c>
      <c r="AE54" s="429">
        <v>2.3004199999999999</v>
      </c>
      <c r="AF54" s="429">
        <v>2.377901</v>
      </c>
      <c r="AG54" s="429">
        <v>2.3220969999999999</v>
      </c>
      <c r="AH54" s="429">
        <v>2.3780009999999998</v>
      </c>
      <c r="AI54" s="429">
        <v>2.2866330000000001</v>
      </c>
      <c r="AJ54" s="429">
        <v>2.2131940000000001</v>
      </c>
      <c r="AK54" s="429">
        <v>2.3167990000000001</v>
      </c>
      <c r="AL54" s="429">
        <v>2.296872</v>
      </c>
      <c r="AM54" s="429">
        <v>2.159872</v>
      </c>
      <c r="AN54" s="429">
        <v>2.1276790000000001</v>
      </c>
      <c r="AO54" s="429">
        <v>2.1607759999999998</v>
      </c>
      <c r="AP54" s="429">
        <v>2.1545670000000001</v>
      </c>
      <c r="AQ54" s="429">
        <v>2.3168389999999999</v>
      </c>
      <c r="AR54" s="429">
        <v>2.3816329999999999</v>
      </c>
      <c r="AS54" s="429">
        <v>2.3536139999999999</v>
      </c>
      <c r="AT54" s="429">
        <v>2.3476129999999999</v>
      </c>
      <c r="AU54" s="429">
        <v>2.3306</v>
      </c>
      <c r="AV54" s="429">
        <v>2.0656780000000001</v>
      </c>
      <c r="AW54" s="429">
        <v>2.2376330000000002</v>
      </c>
      <c r="AX54" s="429">
        <v>2.2895180000000002</v>
      </c>
      <c r="AY54" s="429">
        <v>2.2641939999999998</v>
      </c>
      <c r="AZ54" s="892">
        <v>2.315795735</v>
      </c>
      <c r="BA54" s="892">
        <v>2.3255315457000001</v>
      </c>
      <c r="BB54" s="352">
        <v>2.3293879999999998</v>
      </c>
      <c r="BC54" s="352">
        <v>2.380061</v>
      </c>
      <c r="BD54" s="352">
        <v>2.3895550000000001</v>
      </c>
      <c r="BE54" s="352">
        <v>2.3973080000000002</v>
      </c>
      <c r="BF54" s="352">
        <v>2.3740209999999999</v>
      </c>
      <c r="BG54" s="352">
        <v>2.240354</v>
      </c>
      <c r="BH54" s="352">
        <v>2.1374409999999999</v>
      </c>
      <c r="BI54" s="352">
        <v>2.216742</v>
      </c>
      <c r="BJ54" s="352">
        <v>2.2465510000000002</v>
      </c>
      <c r="BK54" s="352">
        <v>2.1711</v>
      </c>
      <c r="BL54" s="352">
        <v>2.146477</v>
      </c>
      <c r="BM54" s="352">
        <v>2.1968239999999999</v>
      </c>
      <c r="BN54" s="352">
        <v>2.2376969999999998</v>
      </c>
      <c r="BO54" s="352">
        <v>2.2976679999999998</v>
      </c>
      <c r="BP54" s="352">
        <v>2.3384610000000001</v>
      </c>
      <c r="BQ54" s="352">
        <v>2.4204400000000001</v>
      </c>
      <c r="BR54" s="352">
        <v>2.392954</v>
      </c>
      <c r="BS54" s="352">
        <v>2.2781549999999999</v>
      </c>
      <c r="BT54" s="352">
        <v>2.1774689999999999</v>
      </c>
      <c r="BU54" s="352">
        <v>2.2527249999999999</v>
      </c>
      <c r="BV54" s="352">
        <v>2.2813349999999999</v>
      </c>
    </row>
    <row r="55" spans="1:79" ht="11.1"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892"/>
      <c r="BA55" s="892"/>
      <c r="BB55" s="352"/>
      <c r="BC55" s="352"/>
      <c r="BD55" s="352"/>
      <c r="BE55" s="352"/>
      <c r="BF55" s="352"/>
      <c r="BG55" s="352"/>
      <c r="BH55" s="352"/>
      <c r="BI55" s="352"/>
      <c r="BJ55" s="352"/>
      <c r="BK55" s="352"/>
      <c r="BL55" s="352"/>
      <c r="BM55" s="352"/>
      <c r="BN55" s="352"/>
      <c r="BO55" s="352"/>
      <c r="BP55" s="352"/>
      <c r="BQ55" s="352"/>
      <c r="BR55" s="352"/>
      <c r="BS55" s="352"/>
      <c r="BT55" s="352"/>
      <c r="BU55" s="352"/>
      <c r="BV55" s="352"/>
    </row>
    <row r="56" spans="1:79" s="274" customFormat="1" ht="11.1" customHeight="1" x14ac:dyDescent="0.2">
      <c r="A56" s="548" t="s">
        <v>455</v>
      </c>
      <c r="B56" s="570" t="s">
        <v>1144</v>
      </c>
      <c r="C56" s="100">
        <v>15.969548</v>
      </c>
      <c r="D56" s="100">
        <v>15.946963999999999</v>
      </c>
      <c r="E56" s="100">
        <v>16.414290000000001</v>
      </c>
      <c r="F56" s="100">
        <v>16.121867000000002</v>
      </c>
      <c r="G56" s="100">
        <v>16.734128999999999</v>
      </c>
      <c r="H56" s="100">
        <v>17.1082</v>
      </c>
      <c r="I56" s="100">
        <v>16.887225999999998</v>
      </c>
      <c r="J56" s="100">
        <v>16.903419</v>
      </c>
      <c r="K56" s="100">
        <v>16.660900000000002</v>
      </c>
      <c r="L56" s="100">
        <v>16.265871000000001</v>
      </c>
      <c r="M56" s="100">
        <v>16.939966999999999</v>
      </c>
      <c r="N56" s="100">
        <v>15.842936</v>
      </c>
      <c r="O56" s="100">
        <v>15.625194</v>
      </c>
      <c r="P56" s="100">
        <v>15.627071000000001</v>
      </c>
      <c r="Q56" s="100">
        <v>16.026257999999999</v>
      </c>
      <c r="R56" s="100">
        <v>16.463032999999999</v>
      </c>
      <c r="S56" s="100">
        <v>16.756613000000002</v>
      </c>
      <c r="T56" s="100">
        <v>17.014433</v>
      </c>
      <c r="U56" s="100">
        <v>17.135580999999998</v>
      </c>
      <c r="V56" s="100">
        <v>17.200548000000001</v>
      </c>
      <c r="W56" s="100">
        <v>16.711500000000001</v>
      </c>
      <c r="X56" s="100">
        <v>15.835936</v>
      </c>
      <c r="Y56" s="100">
        <v>16.487133</v>
      </c>
      <c r="Z56" s="100">
        <v>17.074387000000002</v>
      </c>
      <c r="AA56" s="100">
        <v>15.831968</v>
      </c>
      <c r="AB56" s="100">
        <v>15.204862</v>
      </c>
      <c r="AC56" s="100">
        <v>16.257936000000001</v>
      </c>
      <c r="AD56" s="100">
        <v>16.394500000000001</v>
      </c>
      <c r="AE56" s="100">
        <v>17.13571</v>
      </c>
      <c r="AF56" s="100">
        <v>17.2728</v>
      </c>
      <c r="AG56" s="100">
        <v>16.945516000000001</v>
      </c>
      <c r="AH56" s="100">
        <v>17.231290000000001</v>
      </c>
      <c r="AI56" s="100">
        <v>16.582166999999998</v>
      </c>
      <c r="AJ56" s="100">
        <v>16.462</v>
      </c>
      <c r="AK56" s="100">
        <v>16.817767</v>
      </c>
      <c r="AL56" s="100">
        <v>17.077000000000002</v>
      </c>
      <c r="AM56" s="100">
        <v>16.004999999999999</v>
      </c>
      <c r="AN56" s="100">
        <v>15.628857</v>
      </c>
      <c r="AO56" s="100">
        <v>16.152515999999999</v>
      </c>
      <c r="AP56" s="100">
        <v>16.428933000000001</v>
      </c>
      <c r="AQ56" s="100">
        <v>17.125871</v>
      </c>
      <c r="AR56" s="100">
        <v>17.362732999999999</v>
      </c>
      <c r="AS56" s="100">
        <v>17.387936</v>
      </c>
      <c r="AT56" s="100">
        <v>17.324580999999998</v>
      </c>
      <c r="AU56" s="100">
        <v>16.921633</v>
      </c>
      <c r="AV56" s="100">
        <v>16.003354999999999</v>
      </c>
      <c r="AW56" s="100">
        <v>16.8339</v>
      </c>
      <c r="AX56" s="100">
        <v>17.247257999999999</v>
      </c>
      <c r="AY56" s="100">
        <v>16.602741999999999</v>
      </c>
      <c r="AZ56" s="911">
        <v>16.180107143000001</v>
      </c>
      <c r="BA56" s="911">
        <v>16.51303871</v>
      </c>
      <c r="BB56" s="559">
        <v>16.934069999999998</v>
      </c>
      <c r="BC56" s="559">
        <v>17.103259999999999</v>
      </c>
      <c r="BD56" s="559">
        <v>17.38383</v>
      </c>
      <c r="BE56" s="559">
        <v>17.35744</v>
      </c>
      <c r="BF56" s="559">
        <v>17.22212</v>
      </c>
      <c r="BG56" s="559">
        <v>16.469930000000002</v>
      </c>
      <c r="BH56" s="559">
        <v>15.928599999999999</v>
      </c>
      <c r="BI56" s="559">
        <v>16.339860000000002</v>
      </c>
      <c r="BJ56" s="559">
        <v>16.5456</v>
      </c>
      <c r="BK56" s="559">
        <v>16.095680000000002</v>
      </c>
      <c r="BL56" s="559">
        <v>15.697900000000001</v>
      </c>
      <c r="BM56" s="559">
        <v>16.121259999999999</v>
      </c>
      <c r="BN56" s="559">
        <v>16.440149999999999</v>
      </c>
      <c r="BO56" s="559">
        <v>16.705190000000002</v>
      </c>
      <c r="BP56" s="559">
        <v>16.956720000000001</v>
      </c>
      <c r="BQ56" s="559">
        <v>17.112359999999999</v>
      </c>
      <c r="BR56" s="559">
        <v>17.034880000000001</v>
      </c>
      <c r="BS56" s="559">
        <v>16.43807</v>
      </c>
      <c r="BT56" s="559">
        <v>15.96668</v>
      </c>
      <c r="BU56" s="559">
        <v>16.492039999999999</v>
      </c>
      <c r="BV56" s="559">
        <v>16.70459</v>
      </c>
    </row>
    <row r="57" spans="1:79" s="274" customFormat="1" ht="11.1" customHeight="1" x14ac:dyDescent="0.2">
      <c r="A57" s="548" t="s">
        <v>453</v>
      </c>
      <c r="B57" s="570" t="s">
        <v>1145</v>
      </c>
      <c r="C57" s="100">
        <v>17.93431</v>
      </c>
      <c r="D57" s="100">
        <v>17.93431</v>
      </c>
      <c r="E57" s="100">
        <v>17.93431</v>
      </c>
      <c r="F57" s="100">
        <v>17.93431</v>
      </c>
      <c r="G57" s="100">
        <v>17.93431</v>
      </c>
      <c r="H57" s="100">
        <v>17.93431</v>
      </c>
      <c r="I57" s="100">
        <v>17.955310000000001</v>
      </c>
      <c r="J57" s="100">
        <v>17.955310000000001</v>
      </c>
      <c r="K57" s="100">
        <v>18.01661</v>
      </c>
      <c r="L57" s="100">
        <v>18.01661</v>
      </c>
      <c r="M57" s="100">
        <v>18.003609999999998</v>
      </c>
      <c r="N57" s="100">
        <v>18.003609999999998</v>
      </c>
      <c r="O57" s="100">
        <v>18.060369000000001</v>
      </c>
      <c r="P57" s="100">
        <v>18.030369</v>
      </c>
      <c r="Q57" s="100">
        <v>18.270368999999999</v>
      </c>
      <c r="R57" s="100">
        <v>18.270368999999999</v>
      </c>
      <c r="S57" s="100">
        <v>18.270368999999999</v>
      </c>
      <c r="T57" s="100">
        <v>18.270368999999999</v>
      </c>
      <c r="U57" s="100">
        <v>18.272248999999999</v>
      </c>
      <c r="V57" s="100">
        <v>18.272248999999999</v>
      </c>
      <c r="W57" s="100">
        <v>18.272248999999999</v>
      </c>
      <c r="X57" s="100">
        <v>18.272248999999999</v>
      </c>
      <c r="Y57" s="100">
        <v>18.346249</v>
      </c>
      <c r="Z57" s="100">
        <v>18.347978000000001</v>
      </c>
      <c r="AA57" s="100">
        <v>18.384228</v>
      </c>
      <c r="AB57" s="100">
        <v>18.384228</v>
      </c>
      <c r="AC57" s="100">
        <v>18.326028000000001</v>
      </c>
      <c r="AD57" s="100">
        <v>18.326028000000001</v>
      </c>
      <c r="AE57" s="100">
        <v>18.326028000000001</v>
      </c>
      <c r="AF57" s="100">
        <v>18.336528000000001</v>
      </c>
      <c r="AG57" s="100">
        <v>18.336528000000001</v>
      </c>
      <c r="AH57" s="100">
        <v>18.336528000000001</v>
      </c>
      <c r="AI57" s="100">
        <v>18.336528000000001</v>
      </c>
      <c r="AJ57" s="100">
        <v>18.35746</v>
      </c>
      <c r="AK57" s="100">
        <v>18.36496</v>
      </c>
      <c r="AL57" s="100">
        <v>18.36496</v>
      </c>
      <c r="AM57" s="100">
        <v>18.416072</v>
      </c>
      <c r="AN57" s="100">
        <v>18.406472000000001</v>
      </c>
      <c r="AO57" s="100">
        <v>18.159717000000001</v>
      </c>
      <c r="AP57" s="100">
        <v>18.089366999999999</v>
      </c>
      <c r="AQ57" s="100">
        <v>18.159717000000001</v>
      </c>
      <c r="AR57" s="100">
        <v>18.159717000000001</v>
      </c>
      <c r="AS57" s="100">
        <v>18.159717000000001</v>
      </c>
      <c r="AT57" s="100">
        <v>18.159717000000001</v>
      </c>
      <c r="AU57" s="100">
        <v>18.160717000000002</v>
      </c>
      <c r="AV57" s="100">
        <v>18.160717000000002</v>
      </c>
      <c r="AW57" s="100">
        <v>18.022017000000002</v>
      </c>
      <c r="AX57" s="100">
        <v>18.022017000000002</v>
      </c>
      <c r="AY57" s="100">
        <v>18.162493000000001</v>
      </c>
      <c r="AZ57" s="911">
        <v>18.02102</v>
      </c>
      <c r="BA57" s="911">
        <v>18.02102</v>
      </c>
      <c r="BB57" s="559">
        <v>17.948519999999998</v>
      </c>
      <c r="BC57" s="559">
        <v>17.87602</v>
      </c>
      <c r="BD57" s="559">
        <v>17.87602</v>
      </c>
      <c r="BE57" s="559">
        <v>17.87602</v>
      </c>
      <c r="BF57" s="559">
        <v>17.87602</v>
      </c>
      <c r="BG57" s="559">
        <v>17.87602</v>
      </c>
      <c r="BH57" s="559">
        <v>17.87602</v>
      </c>
      <c r="BI57" s="559">
        <v>17.87602</v>
      </c>
      <c r="BJ57" s="559">
        <v>17.87602</v>
      </c>
      <c r="BK57" s="559">
        <v>17.87602</v>
      </c>
      <c r="BL57" s="559">
        <v>17.87602</v>
      </c>
      <c r="BM57" s="559">
        <v>17.87602</v>
      </c>
      <c r="BN57" s="559">
        <v>17.87602</v>
      </c>
      <c r="BO57" s="559">
        <v>17.87602</v>
      </c>
      <c r="BP57" s="559">
        <v>17.87602</v>
      </c>
      <c r="BQ57" s="559">
        <v>17.87602</v>
      </c>
      <c r="BR57" s="559">
        <v>17.87602</v>
      </c>
      <c r="BS57" s="559">
        <v>17.87602</v>
      </c>
      <c r="BT57" s="559">
        <v>17.87602</v>
      </c>
      <c r="BU57" s="559">
        <v>17.87602</v>
      </c>
      <c r="BV57" s="559">
        <v>17.87602</v>
      </c>
    </row>
    <row r="58" spans="1:79" s="274" customFormat="1" ht="11.1" customHeight="1" x14ac:dyDescent="0.2">
      <c r="A58" s="548" t="s">
        <v>454</v>
      </c>
      <c r="B58" s="571" t="s">
        <v>1146</v>
      </c>
      <c r="C58" s="101">
        <v>0.89044674705000004</v>
      </c>
      <c r="D58" s="101">
        <v>0.88918748476999998</v>
      </c>
      <c r="E58" s="101">
        <v>0.91524513628000004</v>
      </c>
      <c r="F58" s="101">
        <v>0.89893990902999998</v>
      </c>
      <c r="G58" s="101">
        <v>0.93307905349999998</v>
      </c>
      <c r="H58" s="101">
        <v>0.95393689526000003</v>
      </c>
      <c r="I58" s="101">
        <v>0.94051431024999999</v>
      </c>
      <c r="J58" s="101">
        <v>0.94141616045999998</v>
      </c>
      <c r="K58" s="101">
        <v>0.92475221476000002</v>
      </c>
      <c r="L58" s="101">
        <v>0.90282639187000002</v>
      </c>
      <c r="M58" s="101">
        <v>0.94092057093000003</v>
      </c>
      <c r="N58" s="101">
        <v>0.87998662490000001</v>
      </c>
      <c r="O58" s="101">
        <v>0.86516471507000003</v>
      </c>
      <c r="P58" s="101">
        <v>0.86670832971</v>
      </c>
      <c r="Q58" s="101">
        <v>0.87717210309000004</v>
      </c>
      <c r="R58" s="101">
        <v>0.90107829787000004</v>
      </c>
      <c r="S58" s="101">
        <v>0.91714693884999998</v>
      </c>
      <c r="T58" s="101">
        <v>0.9312583123</v>
      </c>
      <c r="U58" s="101">
        <v>0.93779266032999997</v>
      </c>
      <c r="V58" s="101">
        <v>0.94134816135999999</v>
      </c>
      <c r="W58" s="101">
        <v>0.91458363992000002</v>
      </c>
      <c r="X58" s="101">
        <v>0.86666594790999996</v>
      </c>
      <c r="Y58" s="101">
        <v>0.89866506226999998</v>
      </c>
      <c r="Z58" s="101">
        <v>0.93058684722999996</v>
      </c>
      <c r="AA58" s="101">
        <v>0.86117121697999999</v>
      </c>
      <c r="AB58" s="101">
        <v>0.82706013002000001</v>
      </c>
      <c r="AC58" s="101">
        <v>0.88715001417999995</v>
      </c>
      <c r="AD58" s="101">
        <v>0.89460192902000002</v>
      </c>
      <c r="AE58" s="101">
        <v>0.93504768190999998</v>
      </c>
      <c r="AF58" s="101">
        <v>0.94198858147999998</v>
      </c>
      <c r="AG58" s="101">
        <v>0.92413983716000003</v>
      </c>
      <c r="AH58" s="101">
        <v>0.93972479413999999</v>
      </c>
      <c r="AI58" s="101">
        <v>0.90432425375000003</v>
      </c>
      <c r="AJ58" s="101">
        <v>0.89674715347</v>
      </c>
      <c r="AK58" s="101">
        <v>0.91575298829999996</v>
      </c>
      <c r="AL58" s="101">
        <v>0.92986861936999998</v>
      </c>
      <c r="AM58" s="101">
        <v>0.86907783592999999</v>
      </c>
      <c r="AN58" s="101">
        <v>0.84909574198000004</v>
      </c>
      <c r="AO58" s="101">
        <v>0.88946958809999999</v>
      </c>
      <c r="AP58" s="101">
        <v>0.90820939174000004</v>
      </c>
      <c r="AQ58" s="101">
        <v>0.94306926699000004</v>
      </c>
      <c r="AR58" s="101">
        <v>0.95611253193000001</v>
      </c>
      <c r="AS58" s="101">
        <v>0.95750038395000003</v>
      </c>
      <c r="AT58" s="101">
        <v>0.95401161813000002</v>
      </c>
      <c r="AU58" s="101">
        <v>0.93177119604000003</v>
      </c>
      <c r="AV58" s="101">
        <v>0.88120722326000001</v>
      </c>
      <c r="AW58" s="101">
        <v>0.93407413831999997</v>
      </c>
      <c r="AX58" s="101">
        <v>0.95701041675999998</v>
      </c>
      <c r="AY58" s="101">
        <v>0.91412241700999997</v>
      </c>
      <c r="AZ58" s="917">
        <v>0.89784635624999998</v>
      </c>
      <c r="BA58" s="917">
        <v>0.91632098014999996</v>
      </c>
      <c r="BB58" s="577">
        <v>0.94348019999999999</v>
      </c>
      <c r="BC58" s="577">
        <v>0.95677120000000004</v>
      </c>
      <c r="BD58" s="577">
        <v>0.97246650000000001</v>
      </c>
      <c r="BE58" s="577">
        <v>0.97099009999999997</v>
      </c>
      <c r="BF58" s="577">
        <v>0.96342030000000001</v>
      </c>
      <c r="BG58" s="577">
        <v>0.92134229999999995</v>
      </c>
      <c r="BH58" s="577">
        <v>0.8910595</v>
      </c>
      <c r="BI58" s="577">
        <v>0.91406580000000004</v>
      </c>
      <c r="BJ58" s="577">
        <v>0.92557489999999998</v>
      </c>
      <c r="BK58" s="577">
        <v>0.90040629999999999</v>
      </c>
      <c r="BL58" s="577">
        <v>0.8781542</v>
      </c>
      <c r="BM58" s="577">
        <v>0.90183720000000001</v>
      </c>
      <c r="BN58" s="577">
        <v>0.91967600000000005</v>
      </c>
      <c r="BO58" s="577">
        <v>0.93450299999999997</v>
      </c>
      <c r="BP58" s="577">
        <v>0.94857329999999995</v>
      </c>
      <c r="BQ58" s="577">
        <v>0.95728040000000003</v>
      </c>
      <c r="BR58" s="577">
        <v>0.95294590000000001</v>
      </c>
      <c r="BS58" s="577">
        <v>0.91956009999999999</v>
      </c>
      <c r="BT58" s="577">
        <v>0.89318960000000003</v>
      </c>
      <c r="BU58" s="577">
        <v>0.92257880000000003</v>
      </c>
      <c r="BV58" s="577">
        <v>0.93446949999999995</v>
      </c>
    </row>
    <row r="59" spans="1:79" s="164" customFormat="1" ht="22.35" customHeight="1" x14ac:dyDescent="0.2">
      <c r="A59" s="163"/>
      <c r="B59" s="1046" t="s">
        <v>1147</v>
      </c>
      <c r="C59" s="1047"/>
      <c r="D59" s="1047"/>
      <c r="E59" s="1047"/>
      <c r="F59" s="1047"/>
      <c r="G59" s="1047"/>
      <c r="H59" s="1047"/>
      <c r="I59" s="1047"/>
      <c r="J59" s="1047"/>
      <c r="K59" s="1047"/>
      <c r="L59" s="1047"/>
      <c r="M59" s="1047"/>
      <c r="N59" s="1047"/>
      <c r="O59" s="1047"/>
      <c r="P59" s="1047"/>
      <c r="Q59" s="1047"/>
      <c r="AY59" s="643"/>
      <c r="AZ59" s="643"/>
      <c r="BA59" s="643"/>
      <c r="BB59" s="643"/>
      <c r="BC59" s="643"/>
      <c r="BD59" s="643"/>
      <c r="BE59" s="643"/>
      <c r="BF59" s="643"/>
      <c r="BG59" s="643"/>
      <c r="BH59" s="643"/>
      <c r="BI59" s="643"/>
      <c r="BJ59" s="218"/>
    </row>
    <row r="60" spans="1:79" ht="12" customHeight="1" x14ac:dyDescent="0.2">
      <c r="A60" s="32"/>
      <c r="B60" s="774" t="s">
        <v>809</v>
      </c>
      <c r="C60" s="786"/>
      <c r="D60" s="786"/>
      <c r="E60" s="786"/>
      <c r="F60" s="786"/>
      <c r="G60" s="786"/>
      <c r="H60" s="786"/>
      <c r="I60" s="786"/>
      <c r="J60" s="786"/>
      <c r="K60" s="786"/>
      <c r="L60" s="786"/>
      <c r="M60" s="786"/>
      <c r="N60" s="786"/>
      <c r="O60" s="786"/>
      <c r="P60" s="786"/>
      <c r="Q60" s="786"/>
      <c r="BD60" s="644"/>
      <c r="BE60" s="644"/>
      <c r="BF60" s="644"/>
      <c r="BH60" s="644"/>
    </row>
    <row r="61" spans="1:79" s="336" customFormat="1" ht="12" customHeight="1" x14ac:dyDescent="0.2">
      <c r="A61" s="335"/>
      <c r="B61" s="990" t="str">
        <f>Dates!$G$2</f>
        <v>EIA completed modeling and analysis for this report on Monday, April 6, 2026.</v>
      </c>
      <c r="C61" s="977"/>
      <c r="D61" s="977"/>
      <c r="E61" s="977"/>
      <c r="F61" s="977"/>
      <c r="G61" s="977"/>
      <c r="H61" s="977"/>
      <c r="I61" s="977"/>
      <c r="J61" s="977"/>
      <c r="K61" s="977"/>
      <c r="L61" s="977"/>
      <c r="M61" s="977"/>
      <c r="N61" s="977"/>
      <c r="O61" s="977"/>
      <c r="P61" s="977"/>
      <c r="Q61" s="977"/>
      <c r="AY61" s="339"/>
      <c r="AZ61" s="339"/>
      <c r="BA61" s="339"/>
      <c r="BB61" s="339"/>
      <c r="BC61" s="339"/>
      <c r="BD61" s="339"/>
      <c r="BE61" s="339"/>
      <c r="BF61" s="339"/>
      <c r="BG61" s="339"/>
      <c r="BH61" s="339"/>
      <c r="BI61" s="339"/>
    </row>
    <row r="62" spans="1:79" s="164" customFormat="1" ht="12" customHeight="1" x14ac:dyDescent="0.2">
      <c r="A62" s="163"/>
      <c r="B62" s="1048" t="s">
        <v>482</v>
      </c>
      <c r="C62" s="1049"/>
      <c r="D62" s="1049"/>
      <c r="E62" s="1049"/>
      <c r="F62" s="1049"/>
      <c r="G62" s="1049"/>
      <c r="H62" s="1049"/>
      <c r="I62" s="1049"/>
      <c r="J62" s="1049"/>
      <c r="K62" s="1049"/>
      <c r="L62" s="1049"/>
      <c r="M62" s="1049"/>
      <c r="N62" s="1049"/>
      <c r="O62" s="1049"/>
      <c r="P62" s="1049"/>
      <c r="Q62" s="1049"/>
      <c r="AY62" s="643"/>
      <c r="AZ62" s="643"/>
      <c r="BA62" s="643"/>
      <c r="BB62" s="643"/>
      <c r="BC62" s="643"/>
      <c r="BD62" s="643"/>
      <c r="BE62" s="643"/>
      <c r="BF62" s="643"/>
      <c r="BG62" s="643"/>
      <c r="BH62" s="643"/>
      <c r="BI62" s="643"/>
      <c r="BJ62" s="218"/>
    </row>
    <row r="63" spans="1:79" s="164" customFormat="1" ht="12" customHeight="1" x14ac:dyDescent="0.2">
      <c r="A63" s="163"/>
      <c r="B63" s="999" t="s">
        <v>1405</v>
      </c>
      <c r="C63" s="986"/>
      <c r="D63" s="986"/>
      <c r="E63" s="986"/>
      <c r="F63" s="986"/>
      <c r="G63" s="986"/>
      <c r="H63" s="986"/>
      <c r="I63" s="986"/>
      <c r="J63" s="986"/>
      <c r="K63" s="986"/>
      <c r="L63" s="986"/>
      <c r="M63" s="986"/>
      <c r="N63" s="986"/>
      <c r="O63" s="986"/>
      <c r="P63" s="986"/>
      <c r="Q63" s="986"/>
      <c r="AY63" s="643"/>
      <c r="AZ63" s="643"/>
      <c r="BA63" s="643"/>
      <c r="BB63" s="643"/>
      <c r="BC63" s="643"/>
      <c r="BD63" s="643"/>
      <c r="BE63" s="643"/>
      <c r="BF63" s="643"/>
      <c r="BG63" s="643"/>
      <c r="BH63" s="643"/>
      <c r="BI63" s="643"/>
      <c r="BJ63" s="218"/>
    </row>
    <row r="64" spans="1:79" s="164" customFormat="1" ht="12" customHeight="1" x14ac:dyDescent="0.2">
      <c r="A64" s="163"/>
      <c r="B64" s="994" t="s">
        <v>490</v>
      </c>
      <c r="C64" s="996"/>
      <c r="D64" s="996"/>
      <c r="E64" s="996"/>
      <c r="F64" s="996"/>
      <c r="G64" s="996"/>
      <c r="H64" s="996"/>
      <c r="I64" s="996"/>
      <c r="J64" s="996"/>
      <c r="K64" s="996"/>
      <c r="L64" s="996"/>
      <c r="M64" s="996"/>
      <c r="N64" s="996"/>
      <c r="O64" s="996"/>
      <c r="P64" s="996"/>
      <c r="Q64" s="1040"/>
      <c r="AY64" s="643"/>
      <c r="AZ64" s="643"/>
      <c r="BA64" s="643"/>
      <c r="BB64" s="643"/>
      <c r="BC64" s="643"/>
      <c r="BD64" s="643"/>
      <c r="BE64" s="643"/>
      <c r="BF64" s="643"/>
      <c r="BG64" s="643"/>
      <c r="BH64" s="643"/>
      <c r="BI64" s="643"/>
      <c r="BJ64" s="218"/>
    </row>
    <row r="65" spans="1:74" s="164" customFormat="1" ht="12" customHeight="1" x14ac:dyDescent="0.2">
      <c r="A65" s="163"/>
      <c r="B65" s="773" t="s">
        <v>823</v>
      </c>
      <c r="C65" s="303"/>
      <c r="D65" s="303"/>
      <c r="E65" s="303"/>
      <c r="F65" s="303"/>
      <c r="G65" s="303"/>
      <c r="H65" s="303"/>
      <c r="I65" s="303"/>
      <c r="J65" s="303"/>
      <c r="K65" s="303"/>
      <c r="L65" s="303"/>
      <c r="M65" s="303"/>
      <c r="N65" s="303"/>
      <c r="O65" s="303"/>
      <c r="P65" s="303"/>
      <c r="Q65" s="303"/>
      <c r="AY65" s="643"/>
      <c r="AZ65" s="643"/>
      <c r="BA65" s="643"/>
      <c r="BB65" s="643"/>
      <c r="BC65" s="643"/>
      <c r="BD65" s="643"/>
      <c r="BE65" s="643"/>
      <c r="BF65" s="643"/>
      <c r="BG65" s="643"/>
      <c r="BH65" s="643"/>
      <c r="BI65" s="643"/>
      <c r="BJ65" s="218"/>
    </row>
    <row r="66" spans="1:74" s="164" customFormat="1" ht="12" customHeight="1" x14ac:dyDescent="0.2">
      <c r="A66" s="163"/>
      <c r="B66" s="994" t="s">
        <v>1596</v>
      </c>
      <c r="C66" s="1045"/>
      <c r="D66" s="1045"/>
      <c r="E66" s="1045"/>
      <c r="F66" s="1045"/>
      <c r="G66" s="1045"/>
      <c r="H66" s="1045"/>
      <c r="I66" s="1045"/>
      <c r="J66" s="1045"/>
      <c r="K66" s="1045"/>
      <c r="L66" s="1045"/>
      <c r="M66" s="1045"/>
      <c r="N66" s="1045"/>
      <c r="O66" s="1045"/>
      <c r="P66" s="1045"/>
      <c r="Q66" s="1040"/>
      <c r="AY66" s="643"/>
      <c r="AZ66" s="643"/>
      <c r="BA66" s="643"/>
      <c r="BB66" s="643"/>
      <c r="BC66" s="643"/>
      <c r="BD66" s="643"/>
      <c r="BE66" s="643"/>
      <c r="BF66" s="643"/>
      <c r="BG66" s="643"/>
      <c r="BH66" s="643"/>
      <c r="BI66" s="643"/>
      <c r="BJ66" s="218"/>
    </row>
    <row r="67" spans="1:74" s="164" customFormat="1" ht="12" customHeight="1" x14ac:dyDescent="0.2">
      <c r="A67" s="158"/>
      <c r="B67" s="997" t="s">
        <v>1538</v>
      </c>
      <c r="C67" s="996"/>
      <c r="D67" s="996"/>
      <c r="E67" s="996"/>
      <c r="F67" s="996"/>
      <c r="G67" s="996"/>
      <c r="H67" s="996"/>
      <c r="I67" s="996"/>
      <c r="J67" s="996"/>
      <c r="K67" s="996"/>
      <c r="L67" s="996"/>
      <c r="M67" s="996"/>
      <c r="N67" s="996"/>
      <c r="O67" s="996"/>
      <c r="P67" s="996"/>
      <c r="Q67" s="1040"/>
      <c r="AY67" s="643"/>
      <c r="AZ67" s="643"/>
      <c r="BA67" s="643"/>
      <c r="BB67" s="643"/>
      <c r="BC67" s="643"/>
      <c r="BD67" s="643"/>
      <c r="BE67" s="643"/>
      <c r="BF67" s="643"/>
      <c r="BG67" s="643"/>
      <c r="BH67" s="643"/>
      <c r="BI67" s="643"/>
      <c r="BJ67" s="218"/>
    </row>
    <row r="68" spans="1:74" ht="12.75" x14ac:dyDescent="0.2">
      <c r="A68" s="158"/>
      <c r="B68" s="1044" t="s">
        <v>1072</v>
      </c>
      <c r="C68" s="1040"/>
      <c r="D68" s="1040"/>
      <c r="E68" s="1040"/>
      <c r="F68" s="1040"/>
      <c r="G68" s="1040"/>
      <c r="H68" s="1040"/>
      <c r="I68" s="1040"/>
      <c r="J68" s="1040"/>
      <c r="K68" s="1040"/>
      <c r="L68" s="1040"/>
      <c r="M68" s="1040"/>
      <c r="N68" s="1040"/>
      <c r="O68" s="1040"/>
      <c r="P68" s="1040"/>
      <c r="Q68" s="1040"/>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5"/>
      <c r="AZ68" s="645"/>
      <c r="BA68" s="645"/>
      <c r="BB68" s="645"/>
      <c r="BC68" s="645"/>
      <c r="BD68" s="645"/>
      <c r="BE68" s="645"/>
      <c r="BF68" s="645"/>
      <c r="BG68" s="645"/>
      <c r="BH68" s="645"/>
      <c r="BI68" s="645"/>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5"/>
      <c r="AZ69" s="645"/>
      <c r="BA69" s="645"/>
      <c r="BB69" s="645"/>
      <c r="BC69" s="645"/>
      <c r="BD69" s="645"/>
      <c r="BE69" s="645"/>
      <c r="BF69" s="645"/>
      <c r="BG69" s="645"/>
      <c r="BH69" s="645"/>
      <c r="BI69" s="645"/>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5"/>
      <c r="AZ70" s="645"/>
      <c r="BA70" s="645"/>
      <c r="BB70" s="645"/>
      <c r="BC70" s="645"/>
      <c r="BD70" s="645"/>
      <c r="BE70" s="645"/>
      <c r="BF70" s="645"/>
      <c r="BG70" s="645"/>
      <c r="BH70" s="645"/>
      <c r="BI70" s="645"/>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5"/>
      <c r="AZ71" s="645"/>
      <c r="BA71" s="645"/>
      <c r="BB71" s="645"/>
      <c r="BC71" s="645"/>
      <c r="BD71" s="645"/>
      <c r="BE71" s="645"/>
      <c r="BF71" s="645"/>
      <c r="BG71" s="645"/>
      <c r="BH71" s="645"/>
      <c r="BI71" s="645"/>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5"/>
      <c r="AZ72" s="645"/>
      <c r="BA72" s="645"/>
      <c r="BB72" s="645"/>
      <c r="BC72" s="645"/>
      <c r="BD72" s="645"/>
      <c r="BE72" s="645"/>
      <c r="BF72" s="645"/>
      <c r="BG72" s="645"/>
      <c r="BH72" s="645"/>
      <c r="BI72" s="645"/>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5"/>
      <c r="AZ73" s="645"/>
      <c r="BA73" s="645"/>
      <c r="BB73" s="645"/>
      <c r="BC73" s="645"/>
      <c r="BD73" s="645"/>
      <c r="BE73" s="645"/>
      <c r="BF73" s="645"/>
      <c r="BG73" s="645"/>
      <c r="BH73" s="645"/>
      <c r="BI73" s="645"/>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5"/>
      <c r="AZ74" s="645"/>
      <c r="BA74" s="645"/>
      <c r="BB74" s="645"/>
      <c r="BC74" s="645"/>
      <c r="BD74" s="645"/>
      <c r="BE74" s="645"/>
      <c r="BF74" s="645"/>
      <c r="BG74" s="645"/>
      <c r="BH74" s="645"/>
      <c r="BI74" s="645"/>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5"/>
      <c r="AZ75" s="645"/>
      <c r="BA75" s="645"/>
      <c r="BB75" s="645"/>
      <c r="BC75" s="645"/>
      <c r="BD75" s="645"/>
      <c r="BE75" s="645"/>
      <c r="BF75" s="645"/>
      <c r="BG75" s="645"/>
      <c r="BH75" s="645"/>
      <c r="BI75" s="645"/>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5"/>
      <c r="AZ76" s="645"/>
      <c r="BA76" s="645"/>
      <c r="BB76" s="645"/>
      <c r="BC76" s="645"/>
      <c r="BD76" s="645"/>
      <c r="BE76" s="645"/>
      <c r="BF76" s="645"/>
      <c r="BG76" s="645"/>
      <c r="BH76" s="645"/>
      <c r="BI76" s="645"/>
      <c r="BJ76" s="147"/>
      <c r="BK76" s="147"/>
      <c r="BL76" s="147"/>
      <c r="BM76" s="147"/>
      <c r="BN76" s="147"/>
      <c r="BO76" s="147"/>
      <c r="BP76" s="147"/>
      <c r="BQ76" s="147"/>
      <c r="BR76" s="147"/>
      <c r="BS76" s="147"/>
      <c r="BT76" s="147"/>
      <c r="BU76" s="147"/>
      <c r="BV76" s="147"/>
    </row>
    <row r="77" spans="1:74" x14ac:dyDescent="0.2">
      <c r="BD77" s="644"/>
      <c r="BE77" s="644"/>
      <c r="BF77" s="644"/>
      <c r="BH77" s="644"/>
      <c r="BK77" s="148"/>
      <c r="BL77" s="148"/>
      <c r="BM77" s="148"/>
      <c r="BN77" s="148"/>
      <c r="BO77" s="148"/>
      <c r="BP77" s="148"/>
      <c r="BQ77" s="148"/>
      <c r="BR77" s="148"/>
      <c r="BS77" s="148"/>
      <c r="BT77" s="148"/>
      <c r="BU77" s="148"/>
      <c r="BV77" s="148"/>
    </row>
    <row r="78" spans="1:74" x14ac:dyDescent="0.2">
      <c r="BD78" s="644"/>
      <c r="BE78" s="644"/>
      <c r="BF78" s="644"/>
      <c r="BH78" s="644"/>
      <c r="BK78" s="148"/>
      <c r="BL78" s="148"/>
      <c r="BM78" s="148"/>
      <c r="BN78" s="148"/>
      <c r="BO78" s="148"/>
      <c r="BP78" s="148"/>
      <c r="BQ78" s="148"/>
      <c r="BR78" s="148"/>
      <c r="BS78" s="148"/>
      <c r="BT78" s="148"/>
      <c r="BU78" s="148"/>
      <c r="BV78" s="148"/>
    </row>
    <row r="79" spans="1:74" x14ac:dyDescent="0.2">
      <c r="BD79" s="644"/>
      <c r="BE79" s="644"/>
      <c r="BF79" s="644"/>
      <c r="BH79" s="644"/>
      <c r="BK79" s="148"/>
      <c r="BL79" s="148"/>
      <c r="BM79" s="148"/>
      <c r="BN79" s="148"/>
      <c r="BO79" s="148"/>
      <c r="BP79" s="148"/>
      <c r="BQ79" s="148"/>
      <c r="BR79" s="148"/>
      <c r="BS79" s="148"/>
      <c r="BT79" s="148"/>
      <c r="BU79" s="148"/>
      <c r="BV79" s="148"/>
    </row>
    <row r="80" spans="1:74" x14ac:dyDescent="0.2">
      <c r="BD80" s="644"/>
      <c r="BE80" s="644"/>
      <c r="BF80" s="644"/>
      <c r="BH80" s="644"/>
      <c r="BK80" s="148"/>
      <c r="BL80" s="148"/>
      <c r="BM80" s="148"/>
      <c r="BN80" s="148"/>
      <c r="BO80" s="148"/>
      <c r="BP80" s="148"/>
      <c r="BQ80" s="148"/>
      <c r="BR80" s="148"/>
      <c r="BS80" s="148"/>
      <c r="BT80" s="148"/>
      <c r="BU80" s="148"/>
      <c r="BV80" s="148"/>
    </row>
    <row r="81" spans="56:74" x14ac:dyDescent="0.2">
      <c r="BD81" s="644"/>
      <c r="BE81" s="644"/>
      <c r="BF81" s="644"/>
      <c r="BH81" s="644"/>
      <c r="BK81" s="148"/>
      <c r="BL81" s="148"/>
      <c r="BM81" s="148"/>
      <c r="BN81" s="148"/>
      <c r="BO81" s="148"/>
      <c r="BP81" s="148"/>
      <c r="BQ81" s="148"/>
      <c r="BR81" s="148"/>
      <c r="BS81" s="148"/>
      <c r="BT81" s="148"/>
      <c r="BU81" s="148"/>
      <c r="BV81" s="148"/>
    </row>
    <row r="82" spans="56:74" x14ac:dyDescent="0.2">
      <c r="BD82" s="644"/>
      <c r="BE82" s="644"/>
      <c r="BF82" s="644"/>
      <c r="BH82" s="644"/>
      <c r="BK82" s="148"/>
      <c r="BL82" s="148"/>
      <c r="BM82" s="148"/>
      <c r="BN82" s="148"/>
      <c r="BO82" s="148"/>
      <c r="BP82" s="148"/>
      <c r="BQ82" s="148"/>
      <c r="BR82" s="148"/>
      <c r="BS82" s="148"/>
      <c r="BT82" s="148"/>
      <c r="BU82" s="148"/>
      <c r="BV82" s="148"/>
    </row>
    <row r="83" spans="56:74" x14ac:dyDescent="0.2">
      <c r="BD83" s="644"/>
      <c r="BE83" s="644"/>
      <c r="BF83" s="644"/>
      <c r="BH83" s="644"/>
      <c r="BK83" s="148"/>
      <c r="BL83" s="148"/>
      <c r="BM83" s="148"/>
      <c r="BN83" s="148"/>
      <c r="BO83" s="148"/>
      <c r="BP83" s="148"/>
      <c r="BQ83" s="148"/>
      <c r="BR83" s="148"/>
      <c r="BS83" s="148"/>
      <c r="BT83" s="148"/>
      <c r="BU83" s="148"/>
      <c r="BV83" s="148"/>
    </row>
    <row r="84" spans="56:74" x14ac:dyDescent="0.2">
      <c r="BD84" s="644"/>
      <c r="BE84" s="644"/>
      <c r="BF84" s="644"/>
      <c r="BH84" s="644"/>
      <c r="BK84" s="148"/>
      <c r="BL84" s="148"/>
      <c r="BM84" s="148"/>
      <c r="BN84" s="148"/>
      <c r="BO84" s="148"/>
      <c r="BP84" s="148"/>
      <c r="BQ84" s="148"/>
      <c r="BR84" s="148"/>
      <c r="BS84" s="148"/>
      <c r="BT84" s="148"/>
      <c r="BU84" s="148"/>
      <c r="BV84" s="148"/>
    </row>
    <row r="85" spans="56:74" x14ac:dyDescent="0.2">
      <c r="BD85" s="644"/>
      <c r="BE85" s="644"/>
      <c r="BF85" s="644"/>
      <c r="BH85" s="644"/>
      <c r="BK85" s="148"/>
      <c r="BL85" s="148"/>
      <c r="BM85" s="148"/>
      <c r="BN85" s="148"/>
      <c r="BO85" s="148"/>
      <c r="BP85" s="148"/>
      <c r="BQ85" s="148"/>
      <c r="BR85" s="148"/>
      <c r="BS85" s="148"/>
      <c r="BT85" s="148"/>
      <c r="BU85" s="148"/>
      <c r="BV85" s="148"/>
    </row>
    <row r="86" spans="56:74" x14ac:dyDescent="0.2">
      <c r="BD86" s="644"/>
      <c r="BE86" s="644"/>
      <c r="BF86" s="644"/>
      <c r="BH86" s="644"/>
      <c r="BK86" s="148"/>
      <c r="BL86" s="148"/>
      <c r="BM86" s="148"/>
      <c r="BN86" s="148"/>
      <c r="BO86" s="148"/>
      <c r="BP86" s="148"/>
      <c r="BQ86" s="148"/>
      <c r="BR86" s="148"/>
      <c r="BS86" s="148"/>
      <c r="BT86" s="148"/>
      <c r="BU86" s="148"/>
      <c r="BV86" s="148"/>
    </row>
    <row r="87" spans="56:74" x14ac:dyDescent="0.2">
      <c r="BD87" s="644"/>
      <c r="BE87" s="644"/>
      <c r="BF87" s="644"/>
      <c r="BH87" s="644"/>
      <c r="BK87" s="148"/>
      <c r="BL87" s="148"/>
      <c r="BM87" s="148"/>
      <c r="BN87" s="148"/>
      <c r="BO87" s="148"/>
      <c r="BP87" s="148"/>
      <c r="BQ87" s="148"/>
      <c r="BR87" s="148"/>
      <c r="BS87" s="148"/>
      <c r="BT87" s="148"/>
      <c r="BU87" s="148"/>
      <c r="BV87" s="148"/>
    </row>
    <row r="88" spans="56:74" x14ac:dyDescent="0.2">
      <c r="BD88" s="644"/>
      <c r="BE88" s="644"/>
      <c r="BF88" s="644"/>
      <c r="BH88" s="644"/>
      <c r="BK88" s="148"/>
      <c r="BL88" s="148"/>
      <c r="BM88" s="148"/>
      <c r="BN88" s="148"/>
      <c r="BO88" s="148"/>
      <c r="BP88" s="148"/>
      <c r="BQ88" s="148"/>
      <c r="BR88" s="148"/>
      <c r="BS88" s="148"/>
      <c r="BT88" s="148"/>
      <c r="BU88" s="148"/>
      <c r="BV88" s="148"/>
    </row>
    <row r="89" spans="56:74" x14ac:dyDescent="0.2">
      <c r="BD89" s="644"/>
      <c r="BE89" s="644"/>
      <c r="BF89" s="644"/>
      <c r="BH89" s="644"/>
      <c r="BK89" s="148"/>
      <c r="BL89" s="148"/>
      <c r="BM89" s="148"/>
      <c r="BN89" s="148"/>
      <c r="BO89" s="148"/>
      <c r="BP89" s="148"/>
      <c r="BQ89" s="148"/>
      <c r="BR89" s="148"/>
      <c r="BS89" s="148"/>
      <c r="BT89" s="148"/>
      <c r="BU89" s="148"/>
      <c r="BV89" s="148"/>
    </row>
    <row r="90" spans="56:74" x14ac:dyDescent="0.2">
      <c r="BD90" s="644"/>
      <c r="BE90" s="644"/>
      <c r="BF90" s="644"/>
      <c r="BH90" s="644"/>
      <c r="BK90" s="148"/>
      <c r="BL90" s="148"/>
      <c r="BM90" s="148"/>
      <c r="BN90" s="148"/>
      <c r="BO90" s="148"/>
      <c r="BP90" s="148"/>
      <c r="BQ90" s="148"/>
      <c r="BR90" s="148"/>
      <c r="BS90" s="148"/>
      <c r="BT90" s="148"/>
      <c r="BU90" s="148"/>
      <c r="BV90" s="148"/>
    </row>
    <row r="91" spans="56:74" x14ac:dyDescent="0.2">
      <c r="BD91" s="644"/>
      <c r="BE91" s="644"/>
      <c r="BF91" s="644"/>
      <c r="BH91" s="644"/>
      <c r="BK91" s="148"/>
      <c r="BL91" s="148"/>
      <c r="BM91" s="148"/>
      <c r="BN91" s="148"/>
      <c r="BO91" s="148"/>
      <c r="BP91" s="148"/>
      <c r="BQ91" s="148"/>
      <c r="BR91" s="148"/>
      <c r="BS91" s="148"/>
      <c r="BT91" s="148"/>
      <c r="BU91" s="148"/>
      <c r="BV91" s="148"/>
    </row>
    <row r="92" spans="56:74" x14ac:dyDescent="0.2">
      <c r="BD92" s="644"/>
      <c r="BE92" s="644"/>
      <c r="BF92" s="644"/>
      <c r="BH92" s="644"/>
      <c r="BK92" s="148"/>
      <c r="BL92" s="148"/>
      <c r="BM92" s="148"/>
      <c r="BN92" s="148"/>
      <c r="BO92" s="148"/>
      <c r="BP92" s="148"/>
      <c r="BQ92" s="148"/>
      <c r="BR92" s="148"/>
      <c r="BS92" s="148"/>
      <c r="BT92" s="148"/>
      <c r="BU92" s="148"/>
      <c r="BV92" s="148"/>
    </row>
    <row r="93" spans="56:74" x14ac:dyDescent="0.2">
      <c r="BD93" s="644"/>
      <c r="BE93" s="644"/>
      <c r="BF93" s="644"/>
      <c r="BH93" s="644"/>
      <c r="BK93" s="148"/>
      <c r="BL93" s="148"/>
      <c r="BM93" s="148"/>
      <c r="BN93" s="148"/>
      <c r="BO93" s="148"/>
      <c r="BP93" s="148"/>
      <c r="BQ93" s="148"/>
      <c r="BR93" s="148"/>
      <c r="BS93" s="148"/>
      <c r="BT93" s="148"/>
      <c r="BU93" s="148"/>
      <c r="BV93" s="148"/>
    </row>
    <row r="94" spans="56:74" x14ac:dyDescent="0.2">
      <c r="BD94" s="644"/>
      <c r="BE94" s="644"/>
      <c r="BF94" s="644"/>
      <c r="BH94" s="644"/>
      <c r="BK94" s="148"/>
      <c r="BL94" s="148"/>
      <c r="BM94" s="148"/>
      <c r="BN94" s="148"/>
      <c r="BO94" s="148"/>
      <c r="BP94" s="148"/>
      <c r="BQ94" s="148"/>
      <c r="BR94" s="148"/>
      <c r="BS94" s="148"/>
      <c r="BT94" s="148"/>
      <c r="BU94" s="148"/>
      <c r="BV94" s="148"/>
    </row>
    <row r="95" spans="56:74" x14ac:dyDescent="0.2">
      <c r="BD95" s="644"/>
      <c r="BE95" s="644"/>
      <c r="BF95" s="644"/>
      <c r="BH95" s="644"/>
      <c r="BK95" s="148"/>
      <c r="BL95" s="148"/>
      <c r="BM95" s="148"/>
      <c r="BN95" s="148"/>
      <c r="BO95" s="148"/>
      <c r="BP95" s="148"/>
      <c r="BQ95" s="148"/>
      <c r="BR95" s="148"/>
      <c r="BS95" s="148"/>
      <c r="BT95" s="148"/>
      <c r="BU95" s="148"/>
      <c r="BV95" s="148"/>
    </row>
    <row r="96" spans="56:74" x14ac:dyDescent="0.2">
      <c r="BD96" s="644"/>
      <c r="BE96" s="644"/>
      <c r="BF96" s="644"/>
      <c r="BH96" s="644"/>
      <c r="BK96" s="148"/>
      <c r="BL96" s="148"/>
      <c r="BM96" s="148"/>
      <c r="BN96" s="148"/>
      <c r="BO96" s="148"/>
      <c r="BP96" s="148"/>
      <c r="BQ96" s="148"/>
      <c r="BR96" s="148"/>
      <c r="BS96" s="148"/>
      <c r="BT96" s="148"/>
      <c r="BU96" s="148"/>
      <c r="BV96" s="148"/>
    </row>
    <row r="97" spans="56:74" x14ac:dyDescent="0.2">
      <c r="BD97" s="644"/>
      <c r="BE97" s="644"/>
      <c r="BF97" s="644"/>
      <c r="BH97" s="644"/>
      <c r="BK97" s="148"/>
      <c r="BL97" s="148"/>
      <c r="BM97" s="148"/>
      <c r="BN97" s="148"/>
      <c r="BO97" s="148"/>
      <c r="BP97" s="148"/>
      <c r="BQ97" s="148"/>
      <c r="BR97" s="148"/>
      <c r="BS97" s="148"/>
      <c r="BT97" s="148"/>
      <c r="BU97" s="148"/>
      <c r="BV97" s="148"/>
    </row>
    <row r="98" spans="56:74" x14ac:dyDescent="0.2">
      <c r="BD98" s="644"/>
      <c r="BE98" s="644"/>
      <c r="BF98" s="644"/>
      <c r="BH98" s="644"/>
      <c r="BK98" s="148"/>
      <c r="BL98" s="148"/>
      <c r="BM98" s="148"/>
      <c r="BN98" s="148"/>
      <c r="BO98" s="148"/>
      <c r="BP98" s="148"/>
      <c r="BQ98" s="148"/>
      <c r="BR98" s="148"/>
      <c r="BS98" s="148"/>
      <c r="BT98" s="148"/>
      <c r="BU98" s="148"/>
      <c r="BV98" s="148"/>
    </row>
    <row r="99" spans="56:74" x14ac:dyDescent="0.2">
      <c r="BD99" s="644"/>
      <c r="BE99" s="644"/>
      <c r="BF99" s="644"/>
      <c r="BH99" s="644"/>
      <c r="BK99" s="148"/>
      <c r="BL99" s="148"/>
      <c r="BM99" s="148"/>
      <c r="BN99" s="148"/>
      <c r="BO99" s="148"/>
      <c r="BP99" s="148"/>
      <c r="BQ99" s="148"/>
      <c r="BR99" s="148"/>
      <c r="BS99" s="148"/>
      <c r="BT99" s="148"/>
      <c r="BU99" s="148"/>
      <c r="BV99" s="148"/>
    </row>
    <row r="100" spans="56:74" x14ac:dyDescent="0.2">
      <c r="BD100" s="644"/>
      <c r="BE100" s="644"/>
      <c r="BF100" s="644"/>
      <c r="BH100" s="644"/>
      <c r="BK100" s="148"/>
      <c r="BL100" s="148"/>
      <c r="BM100" s="148"/>
      <c r="BN100" s="148"/>
      <c r="BO100" s="148"/>
      <c r="BP100" s="148"/>
      <c r="BQ100" s="148"/>
      <c r="BR100" s="148"/>
      <c r="BS100" s="148"/>
      <c r="BT100" s="148"/>
      <c r="BU100" s="148"/>
      <c r="BV100" s="148"/>
    </row>
    <row r="101" spans="56:74" x14ac:dyDescent="0.2">
      <c r="BD101" s="644"/>
      <c r="BE101" s="644"/>
      <c r="BF101" s="644"/>
      <c r="BK101" s="148"/>
      <c r="BL101" s="148"/>
      <c r="BM101" s="148"/>
      <c r="BN101" s="148"/>
      <c r="BO101" s="148"/>
      <c r="BP101" s="148"/>
      <c r="BQ101" s="148"/>
      <c r="BR101" s="148"/>
      <c r="BS101" s="148"/>
      <c r="BT101" s="148"/>
      <c r="BU101" s="148"/>
      <c r="BV101" s="148"/>
    </row>
    <row r="102" spans="56:74" x14ac:dyDescent="0.2">
      <c r="BD102" s="644"/>
      <c r="BE102" s="644"/>
      <c r="BF102" s="644"/>
      <c r="BK102" s="148"/>
      <c r="BL102" s="148"/>
      <c r="BM102" s="148"/>
      <c r="BN102" s="148"/>
      <c r="BO102" s="148"/>
      <c r="BP102" s="148"/>
      <c r="BQ102" s="148"/>
      <c r="BR102" s="148"/>
      <c r="BS102" s="148"/>
      <c r="BT102" s="148"/>
      <c r="BU102" s="148"/>
      <c r="BV102" s="148"/>
    </row>
    <row r="103" spans="56:74" x14ac:dyDescent="0.2">
      <c r="BD103" s="644"/>
      <c r="BE103" s="644"/>
      <c r="BF103" s="644"/>
      <c r="BK103" s="148"/>
      <c r="BL103" s="148"/>
      <c r="BM103" s="148"/>
      <c r="BN103" s="148"/>
      <c r="BO103" s="148"/>
      <c r="BP103" s="148"/>
      <c r="BQ103" s="148"/>
      <c r="BR103" s="148"/>
      <c r="BS103" s="148"/>
      <c r="BT103" s="148"/>
      <c r="BU103" s="148"/>
      <c r="BV103" s="148"/>
    </row>
    <row r="104" spans="56:74" x14ac:dyDescent="0.2">
      <c r="BD104" s="644"/>
      <c r="BE104" s="644"/>
      <c r="BF104" s="644"/>
      <c r="BK104" s="148"/>
      <c r="BL104" s="148"/>
      <c r="BM104" s="148"/>
      <c r="BN104" s="148"/>
      <c r="BO104" s="148"/>
      <c r="BP104" s="148"/>
      <c r="BQ104" s="148"/>
      <c r="BR104" s="148"/>
      <c r="BS104" s="148"/>
      <c r="BT104" s="148"/>
      <c r="BU104" s="148"/>
      <c r="BV104" s="148"/>
    </row>
    <row r="105" spans="56:74" x14ac:dyDescent="0.2">
      <c r="BD105" s="644"/>
      <c r="BE105" s="644"/>
      <c r="BF105" s="644"/>
      <c r="BK105" s="148"/>
      <c r="BL105" s="148"/>
      <c r="BM105" s="148"/>
      <c r="BN105" s="148"/>
      <c r="BO105" s="148"/>
      <c r="BP105" s="148"/>
      <c r="BQ105" s="148"/>
      <c r="BR105" s="148"/>
      <c r="BS105" s="148"/>
      <c r="BT105" s="148"/>
      <c r="BU105" s="148"/>
      <c r="BV105" s="148"/>
    </row>
    <row r="106" spans="56:74" x14ac:dyDescent="0.2">
      <c r="BD106" s="644"/>
      <c r="BE106" s="644"/>
      <c r="BF106" s="644"/>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648" customWidth="1"/>
    <col min="56" max="58" width="6.5703125" style="646" customWidth="1"/>
    <col min="59" max="61" width="6.5703125" style="648" customWidth="1"/>
    <col min="62" max="62" width="6.5703125" style="146" customWidth="1"/>
    <col min="63" max="74" width="6.5703125" style="2" customWidth="1"/>
    <col min="75" max="16384" width="9.5703125" style="2"/>
  </cols>
  <sheetData>
    <row r="1" spans="1:74" ht="15.75" customHeight="1" x14ac:dyDescent="0.2">
      <c r="A1" s="974" t="s">
        <v>478</v>
      </c>
      <c r="B1" s="1053" t="s">
        <v>748</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s="4" customFormat="1"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5"/>
      <c r="AZ2" s="825"/>
      <c r="BA2" s="825"/>
      <c r="BB2" s="825"/>
      <c r="BC2" s="825"/>
      <c r="BD2" s="647"/>
      <c r="BE2" s="647"/>
      <c r="BF2" s="647"/>
      <c r="BG2" s="825"/>
      <c r="BH2" s="825"/>
      <c r="BI2" s="825"/>
      <c r="BJ2" s="214"/>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ht="11.25"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1"/>
      <c r="B5" s="31" t="s">
        <v>1148</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918"/>
      <c r="BA5" s="918"/>
      <c r="BB5" s="864"/>
      <c r="BC5" s="864"/>
      <c r="BD5" s="865"/>
      <c r="BE5" s="865"/>
      <c r="BF5" s="865"/>
      <c r="BG5" s="865"/>
      <c r="BH5" s="589"/>
      <c r="BI5" s="589"/>
      <c r="BJ5" s="589"/>
      <c r="BK5" s="589"/>
      <c r="BL5" s="589"/>
      <c r="BM5" s="589"/>
      <c r="BN5" s="589"/>
      <c r="BO5" s="589"/>
      <c r="BP5" s="589"/>
      <c r="BQ5" s="589"/>
      <c r="BR5" s="589"/>
      <c r="BS5" s="589"/>
      <c r="BT5" s="589"/>
      <c r="BU5" s="589"/>
      <c r="BV5" s="589"/>
    </row>
    <row r="6" spans="1:74" ht="11.1" customHeight="1" x14ac:dyDescent="0.2">
      <c r="A6" s="1" t="s">
        <v>1149</v>
      </c>
      <c r="B6" s="578" t="s">
        <v>1150</v>
      </c>
      <c r="C6" s="585">
        <v>2.423</v>
      </c>
      <c r="D6" s="585">
        <v>2.6389999999999998</v>
      </c>
      <c r="E6" s="585">
        <v>3.2320000000000002</v>
      </c>
      <c r="F6" s="585">
        <v>3.2595239999999999</v>
      </c>
      <c r="G6" s="585">
        <v>3.8660239999999999</v>
      </c>
      <c r="H6" s="585">
        <v>4.1233839999999997</v>
      </c>
      <c r="I6" s="585">
        <v>3.3764400000000001</v>
      </c>
      <c r="J6" s="585">
        <v>3.0518360000000002</v>
      </c>
      <c r="K6" s="585">
        <v>2.9032450000000001</v>
      </c>
      <c r="L6" s="585">
        <v>3.0013809999999999</v>
      </c>
      <c r="M6" s="585">
        <v>2.703665</v>
      </c>
      <c r="N6" s="585">
        <v>2.2908249999999999</v>
      </c>
      <c r="O6" s="585">
        <v>2.6160230000000002</v>
      </c>
      <c r="P6" s="585">
        <v>2.604257</v>
      </c>
      <c r="Q6" s="585">
        <v>2.6338602764000001</v>
      </c>
      <c r="R6" s="585">
        <v>2.7438575888000001</v>
      </c>
      <c r="S6" s="585">
        <v>2.5814268246999998</v>
      </c>
      <c r="T6" s="585">
        <v>2.6152202756</v>
      </c>
      <c r="U6" s="585">
        <v>2.7934427497000001</v>
      </c>
      <c r="V6" s="585">
        <v>3.0170080000000001</v>
      </c>
      <c r="W6" s="585">
        <v>3.068549</v>
      </c>
      <c r="X6" s="585">
        <v>2.4893019999999999</v>
      </c>
      <c r="Y6" s="585">
        <v>2.2987009999999999</v>
      </c>
      <c r="Z6" s="585">
        <v>2.1982930000000001</v>
      </c>
      <c r="AA6" s="585">
        <v>2.2642827313999998</v>
      </c>
      <c r="AB6" s="585">
        <v>2.4352118486999998</v>
      </c>
      <c r="AC6" s="585">
        <v>2.6523562835000001</v>
      </c>
      <c r="AD6" s="585">
        <v>2.8034567244000002</v>
      </c>
      <c r="AE6" s="585">
        <v>2.5435091390000002</v>
      </c>
      <c r="AF6" s="585">
        <v>2.4114263655000001</v>
      </c>
      <c r="AG6" s="585">
        <v>2.4652095768</v>
      </c>
      <c r="AH6" s="585">
        <v>2.3917494054000001</v>
      </c>
      <c r="AI6" s="585">
        <v>2.1459176799000002</v>
      </c>
      <c r="AJ6" s="585">
        <v>2.1766364573999999</v>
      </c>
      <c r="AK6" s="585">
        <v>2.1050561265000001</v>
      </c>
      <c r="AL6" s="585">
        <v>2.0561834808000001</v>
      </c>
      <c r="AM6" s="585">
        <v>2.1951967254999998</v>
      </c>
      <c r="AN6" s="585">
        <v>2.2283396567999998</v>
      </c>
      <c r="AO6" s="585">
        <v>2.1666084232</v>
      </c>
      <c r="AP6" s="585">
        <v>2.1332112376999999</v>
      </c>
      <c r="AQ6" s="585">
        <v>2.1693844436999998</v>
      </c>
      <c r="AR6" s="585">
        <v>2.1937823868000002</v>
      </c>
      <c r="AS6" s="585">
        <v>2.2164928535000001</v>
      </c>
      <c r="AT6" s="585">
        <v>2.2258000607000001</v>
      </c>
      <c r="AU6" s="585">
        <v>2.2261596049999999</v>
      </c>
      <c r="AV6" s="585">
        <v>2.0748896815000002</v>
      </c>
      <c r="AW6" s="585">
        <v>2.0923868091000002</v>
      </c>
      <c r="AX6" s="585">
        <v>1.8511044743</v>
      </c>
      <c r="AY6" s="585">
        <v>2.1686121374999998</v>
      </c>
      <c r="AZ6" s="904">
        <v>2.1644563648999999</v>
      </c>
      <c r="BA6" s="904">
        <v>2.8495849999999998</v>
      </c>
      <c r="BB6" s="590">
        <v>3.5682960000000001</v>
      </c>
      <c r="BC6" s="590">
        <v>3.2478009999999999</v>
      </c>
      <c r="BD6" s="590">
        <v>3.0954540000000001</v>
      </c>
      <c r="BE6" s="590">
        <v>3.016629</v>
      </c>
      <c r="BF6" s="590">
        <v>2.930933</v>
      </c>
      <c r="BG6" s="590">
        <v>2.7647200000000001</v>
      </c>
      <c r="BH6" s="590">
        <v>2.6097589999999999</v>
      </c>
      <c r="BI6" s="590">
        <v>2.4954170000000002</v>
      </c>
      <c r="BJ6" s="590">
        <v>2.401551</v>
      </c>
      <c r="BK6" s="590">
        <v>2.4444279999999998</v>
      </c>
      <c r="BL6" s="590">
        <v>2.4646880000000002</v>
      </c>
      <c r="BM6" s="590">
        <v>2.539323</v>
      </c>
      <c r="BN6" s="590">
        <v>2.6210360000000001</v>
      </c>
      <c r="BO6" s="590">
        <v>2.6065330000000002</v>
      </c>
      <c r="BP6" s="590">
        <v>2.5740919999999998</v>
      </c>
      <c r="BQ6" s="590">
        <v>2.5204970000000002</v>
      </c>
      <c r="BR6" s="590">
        <v>2.4923660000000001</v>
      </c>
      <c r="BS6" s="590">
        <v>2.3921160000000001</v>
      </c>
      <c r="BT6" s="590">
        <v>2.269555</v>
      </c>
      <c r="BU6" s="590">
        <v>2.1652559999999998</v>
      </c>
      <c r="BV6" s="590">
        <v>2.039793</v>
      </c>
    </row>
    <row r="7" spans="1:74" ht="11.1"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919"/>
      <c r="BA7" s="919"/>
      <c r="BB7" s="591"/>
      <c r="BC7" s="591"/>
      <c r="BD7" s="591"/>
      <c r="BE7" s="591"/>
      <c r="BF7" s="591"/>
      <c r="BG7" s="591"/>
      <c r="BH7" s="591"/>
      <c r="BI7" s="591"/>
      <c r="BJ7" s="591"/>
      <c r="BK7" s="591"/>
      <c r="BL7" s="591"/>
      <c r="BM7" s="591"/>
      <c r="BN7" s="591"/>
      <c r="BO7" s="591"/>
      <c r="BP7" s="591"/>
      <c r="BQ7" s="591"/>
      <c r="BR7" s="591"/>
      <c r="BS7" s="591"/>
      <c r="BT7" s="591"/>
      <c r="BU7" s="591"/>
      <c r="BV7" s="591"/>
    </row>
    <row r="8" spans="1:74" ht="11.1" customHeight="1" x14ac:dyDescent="0.2">
      <c r="A8" s="1"/>
      <c r="B8" s="31" t="s">
        <v>1151</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585"/>
      <c r="AZ8" s="904"/>
      <c r="BA8" s="904"/>
      <c r="BB8" s="590"/>
      <c r="BC8" s="590"/>
      <c r="BD8" s="590"/>
      <c r="BE8" s="590"/>
      <c r="BF8" s="590"/>
      <c r="BG8" s="590"/>
      <c r="BH8" s="590"/>
      <c r="BI8" s="590"/>
      <c r="BJ8" s="590"/>
      <c r="BK8" s="590"/>
      <c r="BL8" s="590"/>
      <c r="BM8" s="590"/>
      <c r="BN8" s="590"/>
      <c r="BO8" s="590"/>
      <c r="BP8" s="590"/>
      <c r="BQ8" s="590"/>
      <c r="BR8" s="590"/>
      <c r="BS8" s="590"/>
      <c r="BT8" s="590"/>
      <c r="BU8" s="590"/>
      <c r="BV8" s="590"/>
    </row>
    <row r="9" spans="1:74" s="275" customFormat="1" ht="11.1" customHeight="1" x14ac:dyDescent="0.2">
      <c r="A9" s="580" t="s">
        <v>1152</v>
      </c>
      <c r="B9" s="581" t="s">
        <v>1153</v>
      </c>
      <c r="C9" s="584">
        <v>3.4127999999999998</v>
      </c>
      <c r="D9" s="584">
        <v>3.6110000000000002</v>
      </c>
      <c r="E9" s="584">
        <v>4.3217499999999998</v>
      </c>
      <c r="F9" s="584">
        <v>4.2127499999999998</v>
      </c>
      <c r="G9" s="584">
        <v>4.5449999999999999</v>
      </c>
      <c r="H9" s="584">
        <v>5.0322500000000003</v>
      </c>
      <c r="I9" s="584">
        <v>4.6680000000000001</v>
      </c>
      <c r="J9" s="584">
        <v>4.0873999999999997</v>
      </c>
      <c r="K9" s="584">
        <v>3.8167499999999999</v>
      </c>
      <c r="L9" s="584">
        <v>3.9354</v>
      </c>
      <c r="M9" s="584">
        <v>3.7992499999999998</v>
      </c>
      <c r="N9" s="584">
        <v>3.3235000000000001</v>
      </c>
      <c r="O9" s="584">
        <v>3.4451999999999998</v>
      </c>
      <c r="P9" s="584">
        <v>3.5012500000000002</v>
      </c>
      <c r="Q9" s="584">
        <v>3.5350000000000001</v>
      </c>
      <c r="R9" s="584">
        <v>3.71075</v>
      </c>
      <c r="S9" s="584">
        <v>3.6661999999999999</v>
      </c>
      <c r="T9" s="584">
        <v>3.68425</v>
      </c>
      <c r="U9" s="584">
        <v>3.7124000000000001</v>
      </c>
      <c r="V9" s="584">
        <v>3.95425</v>
      </c>
      <c r="W9" s="584">
        <v>3.9575</v>
      </c>
      <c r="X9" s="584">
        <v>3.742</v>
      </c>
      <c r="Y9" s="584">
        <v>3.4424999999999999</v>
      </c>
      <c r="Z9" s="584">
        <v>3.2570000000000001</v>
      </c>
      <c r="AA9" s="584">
        <v>3.1968000000000001</v>
      </c>
      <c r="AB9" s="584">
        <v>3.3282500000000002</v>
      </c>
      <c r="AC9" s="584">
        <v>3.5415000000000001</v>
      </c>
      <c r="AD9" s="584">
        <v>3.7334000000000001</v>
      </c>
      <c r="AE9" s="584">
        <v>3.72525</v>
      </c>
      <c r="AF9" s="584">
        <v>3.5754999999999999</v>
      </c>
      <c r="AG9" s="584">
        <v>3.6004</v>
      </c>
      <c r="AH9" s="584">
        <v>3.5065</v>
      </c>
      <c r="AI9" s="584">
        <v>3.3384</v>
      </c>
      <c r="AJ9" s="584">
        <v>3.2605</v>
      </c>
      <c r="AK9" s="584">
        <v>3.1752500000000001</v>
      </c>
      <c r="AL9" s="584">
        <v>3.1394000000000002</v>
      </c>
      <c r="AM9" s="584">
        <v>3.19625</v>
      </c>
      <c r="AN9" s="584">
        <v>3.2472500000000002</v>
      </c>
      <c r="AO9" s="584">
        <v>3.2229999999999999</v>
      </c>
      <c r="AP9" s="584">
        <v>3.2985000000000002</v>
      </c>
      <c r="AQ9" s="584">
        <v>3.278</v>
      </c>
      <c r="AR9" s="584">
        <v>3.2764000000000002</v>
      </c>
      <c r="AS9" s="584">
        <v>3.2494999999999998</v>
      </c>
      <c r="AT9" s="584">
        <v>3.2577500000000001</v>
      </c>
      <c r="AU9" s="584">
        <v>3.2934000000000001</v>
      </c>
      <c r="AV9" s="584">
        <v>3.1902499999999998</v>
      </c>
      <c r="AW9" s="584">
        <v>3.1792500000000001</v>
      </c>
      <c r="AX9" s="584">
        <v>3.0238</v>
      </c>
      <c r="AY9" s="584">
        <v>2.9362499999999998</v>
      </c>
      <c r="AZ9" s="920">
        <v>3.03925</v>
      </c>
      <c r="BA9" s="920">
        <v>3.7713999999999999</v>
      </c>
      <c r="BB9" s="594">
        <v>4.4088229999999999</v>
      </c>
      <c r="BC9" s="594">
        <v>4.274896</v>
      </c>
      <c r="BD9" s="594">
        <v>4.1912200000000004</v>
      </c>
      <c r="BE9" s="594">
        <v>4.1639739999999996</v>
      </c>
      <c r="BF9" s="594">
        <v>4.0411339999999996</v>
      </c>
      <c r="BG9" s="594">
        <v>3.9359090000000001</v>
      </c>
      <c r="BH9" s="594">
        <v>3.810467</v>
      </c>
      <c r="BI9" s="594">
        <v>3.6705869999999998</v>
      </c>
      <c r="BJ9" s="594">
        <v>3.5767920000000002</v>
      </c>
      <c r="BK9" s="594">
        <v>3.5318369999999999</v>
      </c>
      <c r="BL9" s="594">
        <v>3.5385840000000002</v>
      </c>
      <c r="BM9" s="594">
        <v>3.6370559999999998</v>
      </c>
      <c r="BN9" s="594">
        <v>3.7345920000000001</v>
      </c>
      <c r="BO9" s="594">
        <v>3.7741709999999999</v>
      </c>
      <c r="BP9" s="594">
        <v>3.7938109999999998</v>
      </c>
      <c r="BQ9" s="594">
        <v>3.7477019999999999</v>
      </c>
      <c r="BR9" s="594">
        <v>3.696971</v>
      </c>
      <c r="BS9" s="594">
        <v>3.6000869999999998</v>
      </c>
      <c r="BT9" s="594">
        <v>3.4949110000000001</v>
      </c>
      <c r="BU9" s="594">
        <v>3.3743319999999999</v>
      </c>
      <c r="BV9" s="594">
        <v>3.2507679999999999</v>
      </c>
    </row>
    <row r="10" spans="1:74" s="275" customFormat="1" ht="11.1" customHeight="1" x14ac:dyDescent="0.2">
      <c r="A10" s="580" t="s">
        <v>1154</v>
      </c>
      <c r="B10" s="581" t="s">
        <v>1155</v>
      </c>
      <c r="C10" s="584">
        <v>3.3146</v>
      </c>
      <c r="D10" s="584">
        <v>3.5172500000000002</v>
      </c>
      <c r="E10" s="584">
        <v>4.2217500000000001</v>
      </c>
      <c r="F10" s="584">
        <v>4.1085000000000003</v>
      </c>
      <c r="G10" s="584">
        <v>4.4436</v>
      </c>
      <c r="H10" s="584">
        <v>4.9290000000000003</v>
      </c>
      <c r="I10" s="584">
        <v>4.5592499999999996</v>
      </c>
      <c r="J10" s="584">
        <v>3.9750000000000001</v>
      </c>
      <c r="K10" s="584">
        <v>3.70025</v>
      </c>
      <c r="L10" s="584">
        <v>3.8151999999999999</v>
      </c>
      <c r="M10" s="584">
        <v>3.6850000000000001</v>
      </c>
      <c r="N10" s="584">
        <v>3.21</v>
      </c>
      <c r="O10" s="584">
        <v>3.3391999999999999</v>
      </c>
      <c r="P10" s="584">
        <v>3.3887499999999999</v>
      </c>
      <c r="Q10" s="584">
        <v>3.4220000000000002</v>
      </c>
      <c r="R10" s="584">
        <v>3.6030000000000002</v>
      </c>
      <c r="S10" s="584">
        <v>3.5548000000000002</v>
      </c>
      <c r="T10" s="584">
        <v>3.5710000000000002</v>
      </c>
      <c r="U10" s="584">
        <v>3.597</v>
      </c>
      <c r="V10" s="584">
        <v>3.83975</v>
      </c>
      <c r="W10" s="584">
        <v>3.8359999999999999</v>
      </c>
      <c r="X10" s="584">
        <v>3.6128</v>
      </c>
      <c r="Y10" s="584">
        <v>3.3180000000000001</v>
      </c>
      <c r="Z10" s="584">
        <v>3.1339999999999999</v>
      </c>
      <c r="AA10" s="584">
        <v>3.0754000000000001</v>
      </c>
      <c r="AB10" s="584">
        <v>3.2115</v>
      </c>
      <c r="AC10" s="584">
        <v>3.4255</v>
      </c>
      <c r="AD10" s="584">
        <v>3.6114000000000002</v>
      </c>
      <c r="AE10" s="584">
        <v>3.6030000000000002</v>
      </c>
      <c r="AF10" s="584">
        <v>3.4544999999999999</v>
      </c>
      <c r="AG10" s="584">
        <v>3.4838</v>
      </c>
      <c r="AH10" s="584">
        <v>3.3892500000000001</v>
      </c>
      <c r="AI10" s="584">
        <v>3.2138</v>
      </c>
      <c r="AJ10" s="584">
        <v>3.137</v>
      </c>
      <c r="AK10" s="584">
        <v>3.0527500000000001</v>
      </c>
      <c r="AL10" s="584">
        <v>3.0175999999999998</v>
      </c>
      <c r="AM10" s="584">
        <v>3.0754999999999999</v>
      </c>
      <c r="AN10" s="584">
        <v>3.1207500000000001</v>
      </c>
      <c r="AO10" s="584">
        <v>3.0964</v>
      </c>
      <c r="AP10" s="584">
        <v>3.1712500000000001</v>
      </c>
      <c r="AQ10" s="584">
        <v>3.15</v>
      </c>
      <c r="AR10" s="584">
        <v>3.1501999999999999</v>
      </c>
      <c r="AS10" s="584">
        <v>3.1247500000000001</v>
      </c>
      <c r="AT10" s="584">
        <v>3.1324999999999998</v>
      </c>
      <c r="AU10" s="584">
        <v>3.1656</v>
      </c>
      <c r="AV10" s="584">
        <v>3.0597500000000002</v>
      </c>
      <c r="AW10" s="584">
        <v>3.0495000000000001</v>
      </c>
      <c r="AX10" s="584">
        <v>2.8944000000000001</v>
      </c>
      <c r="AY10" s="584">
        <v>2.8085</v>
      </c>
      <c r="AZ10" s="920">
        <v>2.9075000000000002</v>
      </c>
      <c r="BA10" s="920">
        <v>3.6375999999999999</v>
      </c>
      <c r="BB10" s="594">
        <v>4.2732970000000003</v>
      </c>
      <c r="BC10" s="594">
        <v>4.1404290000000001</v>
      </c>
      <c r="BD10" s="594">
        <v>4.0576949999999998</v>
      </c>
      <c r="BE10" s="594">
        <v>4.0284490000000002</v>
      </c>
      <c r="BF10" s="594">
        <v>3.9044590000000001</v>
      </c>
      <c r="BG10" s="594">
        <v>3.7974929999999998</v>
      </c>
      <c r="BH10" s="594">
        <v>3.669651</v>
      </c>
      <c r="BI10" s="594">
        <v>3.5286080000000002</v>
      </c>
      <c r="BJ10" s="594">
        <v>3.4341590000000002</v>
      </c>
      <c r="BK10" s="594">
        <v>3.3900229999999998</v>
      </c>
      <c r="BL10" s="594">
        <v>3.3987660000000002</v>
      </c>
      <c r="BM10" s="594">
        <v>3.4985710000000001</v>
      </c>
      <c r="BN10" s="594">
        <v>3.5946479999999998</v>
      </c>
      <c r="BO10" s="594">
        <v>3.6354929999999999</v>
      </c>
      <c r="BP10" s="594">
        <v>3.6562489999999999</v>
      </c>
      <c r="BQ10" s="594">
        <v>3.608317</v>
      </c>
      <c r="BR10" s="594">
        <v>3.5565869999999999</v>
      </c>
      <c r="BS10" s="594">
        <v>3.4581110000000002</v>
      </c>
      <c r="BT10" s="594">
        <v>3.3506740000000002</v>
      </c>
      <c r="BU10" s="594">
        <v>3.2290640000000002</v>
      </c>
      <c r="BV10" s="594">
        <v>3.1049859999999998</v>
      </c>
    </row>
    <row r="11" spans="1:74" ht="11.1" customHeight="1" x14ac:dyDescent="0.2">
      <c r="A11" s="1" t="s">
        <v>1156</v>
      </c>
      <c r="B11" s="545" t="s">
        <v>1157</v>
      </c>
      <c r="C11" s="585">
        <v>3.2528000000000001</v>
      </c>
      <c r="D11" s="585">
        <v>3.4775</v>
      </c>
      <c r="E11" s="585">
        <v>4.1462500000000002</v>
      </c>
      <c r="F11" s="585">
        <v>3.9794999999999998</v>
      </c>
      <c r="G11" s="585">
        <v>4.3673999999999999</v>
      </c>
      <c r="H11" s="585">
        <v>4.7607499999999998</v>
      </c>
      <c r="I11" s="585">
        <v>4.4035000000000002</v>
      </c>
      <c r="J11" s="585">
        <v>3.8809999999999998</v>
      </c>
      <c r="K11" s="585">
        <v>3.5012500000000002</v>
      </c>
      <c r="L11" s="585">
        <v>3.4683999999999999</v>
      </c>
      <c r="M11" s="585">
        <v>3.5517500000000002</v>
      </c>
      <c r="N11" s="585">
        <v>3.1920000000000002</v>
      </c>
      <c r="O11" s="585">
        <v>3.3069999999999999</v>
      </c>
      <c r="P11" s="585">
        <v>3.32</v>
      </c>
      <c r="Q11" s="585">
        <v>3.2907500000000001</v>
      </c>
      <c r="R11" s="585">
        <v>3.4682499999999998</v>
      </c>
      <c r="S11" s="585">
        <v>3.4247999999999998</v>
      </c>
      <c r="T11" s="585">
        <v>3.4165000000000001</v>
      </c>
      <c r="U11" s="585">
        <v>3.4714</v>
      </c>
      <c r="V11" s="585">
        <v>3.7134999999999998</v>
      </c>
      <c r="W11" s="585">
        <v>3.6349999999999998</v>
      </c>
      <c r="X11" s="585">
        <v>3.4169999999999998</v>
      </c>
      <c r="Y11" s="585">
        <v>3.19625</v>
      </c>
      <c r="Z11" s="585">
        <v>3.1240000000000001</v>
      </c>
      <c r="AA11" s="585">
        <v>3.0609999999999999</v>
      </c>
      <c r="AB11" s="585">
        <v>3.1755</v>
      </c>
      <c r="AC11" s="585">
        <v>3.3105000000000002</v>
      </c>
      <c r="AD11" s="585">
        <v>3.4607999999999999</v>
      </c>
      <c r="AE11" s="585">
        <v>3.5</v>
      </c>
      <c r="AF11" s="585">
        <v>3.3832499999999999</v>
      </c>
      <c r="AG11" s="585">
        <v>3.4218000000000002</v>
      </c>
      <c r="AH11" s="585">
        <v>3.3134999999999999</v>
      </c>
      <c r="AI11" s="585">
        <v>3.1158000000000001</v>
      </c>
      <c r="AJ11" s="585">
        <v>3.0375000000000001</v>
      </c>
      <c r="AK11" s="585">
        <v>3.0019999999999998</v>
      </c>
      <c r="AL11" s="585">
        <v>2.976</v>
      </c>
      <c r="AM11" s="585">
        <v>3.0332499999999998</v>
      </c>
      <c r="AN11" s="585">
        <v>3.0259999999999998</v>
      </c>
      <c r="AO11" s="585">
        <v>2.9647999999999999</v>
      </c>
      <c r="AP11" s="585">
        <v>3.0162499999999999</v>
      </c>
      <c r="AQ11" s="585">
        <v>2.9824999999999999</v>
      </c>
      <c r="AR11" s="585">
        <v>3.0022000000000002</v>
      </c>
      <c r="AS11" s="585">
        <v>3.0030000000000001</v>
      </c>
      <c r="AT11" s="585">
        <v>3.0012500000000002</v>
      </c>
      <c r="AU11" s="585">
        <v>3.0207999999999999</v>
      </c>
      <c r="AV11" s="585">
        <v>2.9369999999999998</v>
      </c>
      <c r="AW11" s="585">
        <v>2.9417499999999999</v>
      </c>
      <c r="AX11" s="585">
        <v>2.8532000000000002</v>
      </c>
      <c r="AY11" s="585">
        <v>2.77075</v>
      </c>
      <c r="AZ11" s="904">
        <v>2.82775</v>
      </c>
      <c r="BA11" s="904">
        <v>3.4842</v>
      </c>
      <c r="BB11" s="590">
        <v>4.1063000000000001</v>
      </c>
      <c r="BC11" s="590">
        <v>3.9319700000000002</v>
      </c>
      <c r="BD11" s="590">
        <v>3.8143220000000002</v>
      </c>
      <c r="BE11" s="590">
        <v>3.783655</v>
      </c>
      <c r="BF11" s="590">
        <v>3.6496919999999999</v>
      </c>
      <c r="BG11" s="590">
        <v>3.5575540000000001</v>
      </c>
      <c r="BH11" s="590">
        <v>3.4582980000000001</v>
      </c>
      <c r="BI11" s="590">
        <v>3.3789180000000001</v>
      </c>
      <c r="BJ11" s="590">
        <v>3.3692769999999999</v>
      </c>
      <c r="BK11" s="590">
        <v>3.3495210000000002</v>
      </c>
      <c r="BL11" s="590">
        <v>3.311464</v>
      </c>
      <c r="BM11" s="590">
        <v>3.371953</v>
      </c>
      <c r="BN11" s="590">
        <v>3.4316520000000001</v>
      </c>
      <c r="BO11" s="590">
        <v>3.4845760000000001</v>
      </c>
      <c r="BP11" s="590">
        <v>3.4864090000000001</v>
      </c>
      <c r="BQ11" s="590">
        <v>3.4432330000000002</v>
      </c>
      <c r="BR11" s="590">
        <v>3.3846590000000001</v>
      </c>
      <c r="BS11" s="590">
        <v>3.2864</v>
      </c>
      <c r="BT11" s="590">
        <v>3.181263</v>
      </c>
      <c r="BU11" s="590">
        <v>3.1257630000000001</v>
      </c>
      <c r="BV11" s="590">
        <v>3.0350700000000002</v>
      </c>
    </row>
    <row r="12" spans="1:74" ht="11.1" customHeight="1" x14ac:dyDescent="0.2">
      <c r="A12" s="1" t="s">
        <v>1158</v>
      </c>
      <c r="B12" s="545" t="s">
        <v>1159</v>
      </c>
      <c r="C12" s="585">
        <v>3.1118000000000001</v>
      </c>
      <c r="D12" s="585">
        <v>3.3567499999999999</v>
      </c>
      <c r="E12" s="585">
        <v>4.0237499999999997</v>
      </c>
      <c r="F12" s="585">
        <v>3.9147500000000002</v>
      </c>
      <c r="G12" s="585">
        <v>4.2595999999999998</v>
      </c>
      <c r="H12" s="585">
        <v>4.8789999999999996</v>
      </c>
      <c r="I12" s="585">
        <v>4.4957500000000001</v>
      </c>
      <c r="J12" s="585">
        <v>3.8094000000000001</v>
      </c>
      <c r="K12" s="585">
        <v>3.5895000000000001</v>
      </c>
      <c r="L12" s="585">
        <v>3.7440000000000002</v>
      </c>
      <c r="M12" s="585">
        <v>3.5865</v>
      </c>
      <c r="N12" s="585">
        <v>3.0139999999999998</v>
      </c>
      <c r="O12" s="585">
        <v>3.2172000000000001</v>
      </c>
      <c r="P12" s="585">
        <v>3.23075</v>
      </c>
      <c r="Q12" s="585">
        <v>3.2694999999999999</v>
      </c>
      <c r="R12" s="585">
        <v>3.5117500000000001</v>
      </c>
      <c r="S12" s="585">
        <v>3.4540000000000002</v>
      </c>
      <c r="T12" s="585">
        <v>3.4710000000000001</v>
      </c>
      <c r="U12" s="585">
        <v>3.4359999999999999</v>
      </c>
      <c r="V12" s="585">
        <v>3.7007500000000002</v>
      </c>
      <c r="W12" s="585">
        <v>3.6655000000000002</v>
      </c>
      <c r="X12" s="585">
        <v>3.371</v>
      </c>
      <c r="Y12" s="585">
        <v>3.1375000000000002</v>
      </c>
      <c r="Z12" s="585">
        <v>2.887</v>
      </c>
      <c r="AA12" s="585">
        <v>2.8294000000000001</v>
      </c>
      <c r="AB12" s="585">
        <v>3.0437500000000002</v>
      </c>
      <c r="AC12" s="585">
        <v>3.3177500000000002</v>
      </c>
      <c r="AD12" s="585">
        <v>3.4413999999999998</v>
      </c>
      <c r="AE12" s="585">
        <v>3.43025</v>
      </c>
      <c r="AF12" s="585">
        <v>3.3122500000000001</v>
      </c>
      <c r="AG12" s="585">
        <v>3.4106000000000001</v>
      </c>
      <c r="AH12" s="585">
        <v>3.3380000000000001</v>
      </c>
      <c r="AI12" s="585">
        <v>3.0912000000000002</v>
      </c>
      <c r="AJ12" s="585">
        <v>3.0162499999999999</v>
      </c>
      <c r="AK12" s="585">
        <v>2.88775</v>
      </c>
      <c r="AL12" s="585">
        <v>2.8807999999999998</v>
      </c>
      <c r="AM12" s="585">
        <v>2.9420000000000002</v>
      </c>
      <c r="AN12" s="585">
        <v>2.956</v>
      </c>
      <c r="AO12" s="585">
        <v>2.9538000000000002</v>
      </c>
      <c r="AP12" s="585">
        <v>3.0287500000000001</v>
      </c>
      <c r="AQ12" s="585">
        <v>3.0125000000000002</v>
      </c>
      <c r="AR12" s="585">
        <v>3.0194000000000001</v>
      </c>
      <c r="AS12" s="585">
        <v>3.0034999999999998</v>
      </c>
      <c r="AT12" s="585">
        <v>3.0277500000000002</v>
      </c>
      <c r="AU12" s="585">
        <v>3.012</v>
      </c>
      <c r="AV12" s="585">
        <v>2.85575</v>
      </c>
      <c r="AW12" s="585">
        <v>2.87575</v>
      </c>
      <c r="AX12" s="585">
        <v>2.6722000000000001</v>
      </c>
      <c r="AY12" s="585">
        <v>2.6324999999999998</v>
      </c>
      <c r="AZ12" s="904">
        <v>2.6739999999999999</v>
      </c>
      <c r="BA12" s="904">
        <v>3.3712</v>
      </c>
      <c r="BB12" s="590">
        <v>4.0192050000000004</v>
      </c>
      <c r="BC12" s="590">
        <v>3.8752650000000002</v>
      </c>
      <c r="BD12" s="590">
        <v>3.8218239999999999</v>
      </c>
      <c r="BE12" s="590">
        <v>3.815741</v>
      </c>
      <c r="BF12" s="590">
        <v>3.7118850000000001</v>
      </c>
      <c r="BG12" s="590">
        <v>3.5629050000000002</v>
      </c>
      <c r="BH12" s="590">
        <v>3.4073920000000002</v>
      </c>
      <c r="BI12" s="590">
        <v>3.2776149999999999</v>
      </c>
      <c r="BJ12" s="590">
        <v>3.1356269999999999</v>
      </c>
      <c r="BK12" s="590">
        <v>3.1403819999999998</v>
      </c>
      <c r="BL12" s="590">
        <v>3.198607</v>
      </c>
      <c r="BM12" s="590">
        <v>3.3281849999999999</v>
      </c>
      <c r="BN12" s="590">
        <v>3.4116140000000001</v>
      </c>
      <c r="BO12" s="590">
        <v>3.4082699999999999</v>
      </c>
      <c r="BP12" s="590">
        <v>3.4766900000000001</v>
      </c>
      <c r="BQ12" s="590">
        <v>3.4068420000000001</v>
      </c>
      <c r="BR12" s="590">
        <v>3.3489</v>
      </c>
      <c r="BS12" s="590">
        <v>3.252478</v>
      </c>
      <c r="BT12" s="590">
        <v>3.105988</v>
      </c>
      <c r="BU12" s="590">
        <v>2.9843829999999998</v>
      </c>
      <c r="BV12" s="590">
        <v>2.8189679999999999</v>
      </c>
    </row>
    <row r="13" spans="1:74" ht="11.1" customHeight="1" x14ac:dyDescent="0.2">
      <c r="A13" s="1" t="s">
        <v>1160</v>
      </c>
      <c r="B13" s="545" t="s">
        <v>1161</v>
      </c>
      <c r="C13" s="585">
        <v>2.9714</v>
      </c>
      <c r="D13" s="585">
        <v>3.2132499999999999</v>
      </c>
      <c r="E13" s="585">
        <v>3.9180000000000001</v>
      </c>
      <c r="F13" s="585">
        <v>3.7679999999999998</v>
      </c>
      <c r="G13" s="585">
        <v>4.1003999999999996</v>
      </c>
      <c r="H13" s="585">
        <v>4.5739999999999998</v>
      </c>
      <c r="I13" s="585">
        <v>4.093</v>
      </c>
      <c r="J13" s="585">
        <v>3.4830000000000001</v>
      </c>
      <c r="K13" s="585">
        <v>3.1575000000000002</v>
      </c>
      <c r="L13" s="585">
        <v>3.2178</v>
      </c>
      <c r="M13" s="585">
        <v>3.0647500000000001</v>
      </c>
      <c r="N13" s="585">
        <v>2.7149999999999999</v>
      </c>
      <c r="O13" s="585">
        <v>2.9956</v>
      </c>
      <c r="P13" s="585">
        <v>3.00725</v>
      </c>
      <c r="Q13" s="585">
        <v>3.0425</v>
      </c>
      <c r="R13" s="585">
        <v>3.24925</v>
      </c>
      <c r="S13" s="585">
        <v>3.0863999999999998</v>
      </c>
      <c r="T13" s="585">
        <v>3.1272500000000001</v>
      </c>
      <c r="U13" s="585">
        <v>3.2111999999999998</v>
      </c>
      <c r="V13" s="585">
        <v>3.4260000000000002</v>
      </c>
      <c r="W13" s="585">
        <v>3.3780000000000001</v>
      </c>
      <c r="X13" s="585">
        <v>3.1103999999999998</v>
      </c>
      <c r="Y13" s="585">
        <v>2.794</v>
      </c>
      <c r="Z13" s="585">
        <v>2.6477499999999998</v>
      </c>
      <c r="AA13" s="585">
        <v>2.6873999999999998</v>
      </c>
      <c r="AB13" s="585">
        <v>2.8435000000000001</v>
      </c>
      <c r="AC13" s="585">
        <v>3.0422500000000001</v>
      </c>
      <c r="AD13" s="585">
        <v>3.1863999999999999</v>
      </c>
      <c r="AE13" s="585">
        <v>3.1592500000000001</v>
      </c>
      <c r="AF13" s="585">
        <v>3.0009999999999999</v>
      </c>
      <c r="AG13" s="585">
        <v>3.0760000000000001</v>
      </c>
      <c r="AH13" s="585">
        <v>2.9747499999999998</v>
      </c>
      <c r="AI13" s="585">
        <v>2.76</v>
      </c>
      <c r="AJ13" s="585">
        <v>2.7065000000000001</v>
      </c>
      <c r="AK13" s="585">
        <v>2.62825</v>
      </c>
      <c r="AL13" s="585">
        <v>2.6012</v>
      </c>
      <c r="AM13" s="585">
        <v>2.6767500000000002</v>
      </c>
      <c r="AN13" s="585">
        <v>2.7112500000000002</v>
      </c>
      <c r="AO13" s="585">
        <v>2.6829999999999998</v>
      </c>
      <c r="AP13" s="585">
        <v>2.7395</v>
      </c>
      <c r="AQ13" s="585">
        <v>2.7315</v>
      </c>
      <c r="AR13" s="585">
        <v>2.7471999999999999</v>
      </c>
      <c r="AS13" s="585">
        <v>2.7275</v>
      </c>
      <c r="AT13" s="585">
        <v>2.7124999999999999</v>
      </c>
      <c r="AU13" s="585">
        <v>2.7320000000000002</v>
      </c>
      <c r="AV13" s="585">
        <v>2.6194999999999999</v>
      </c>
      <c r="AW13" s="585">
        <v>2.5882499999999999</v>
      </c>
      <c r="AX13" s="585">
        <v>2.4738000000000002</v>
      </c>
      <c r="AY13" s="585">
        <v>2.39975</v>
      </c>
      <c r="AZ13" s="904">
        <v>2.4834999999999998</v>
      </c>
      <c r="BA13" s="904">
        <v>3.2717999999999998</v>
      </c>
      <c r="BB13" s="590">
        <v>3.902396</v>
      </c>
      <c r="BC13" s="590">
        <v>3.6679650000000001</v>
      </c>
      <c r="BD13" s="590">
        <v>3.534529</v>
      </c>
      <c r="BE13" s="590">
        <v>3.4535779999999998</v>
      </c>
      <c r="BF13" s="590">
        <v>3.352109</v>
      </c>
      <c r="BG13" s="590">
        <v>3.2044359999999998</v>
      </c>
      <c r="BH13" s="590">
        <v>3.117143</v>
      </c>
      <c r="BI13" s="590">
        <v>3.0064009999999999</v>
      </c>
      <c r="BJ13" s="590">
        <v>2.8869319999999998</v>
      </c>
      <c r="BK13" s="590">
        <v>2.8924080000000001</v>
      </c>
      <c r="BL13" s="590">
        <v>2.940261</v>
      </c>
      <c r="BM13" s="590">
        <v>2.993071</v>
      </c>
      <c r="BN13" s="590">
        <v>3.1305990000000001</v>
      </c>
      <c r="BO13" s="590">
        <v>3.1320139999999999</v>
      </c>
      <c r="BP13" s="590">
        <v>3.1015419999999998</v>
      </c>
      <c r="BQ13" s="590">
        <v>3.0357560000000001</v>
      </c>
      <c r="BR13" s="590">
        <v>2.9964409999999999</v>
      </c>
      <c r="BS13" s="590">
        <v>2.8788809999999998</v>
      </c>
      <c r="BT13" s="590">
        <v>2.7538360000000002</v>
      </c>
      <c r="BU13" s="590">
        <v>2.6514639999999998</v>
      </c>
      <c r="BV13" s="590">
        <v>2.5421840000000002</v>
      </c>
    </row>
    <row r="14" spans="1:74" ht="11.1" customHeight="1" x14ac:dyDescent="0.2">
      <c r="A14" s="1" t="s">
        <v>1162</v>
      </c>
      <c r="B14" s="545" t="s">
        <v>1163</v>
      </c>
      <c r="C14" s="585">
        <v>3.3408000000000002</v>
      </c>
      <c r="D14" s="585">
        <v>3.3439999999999999</v>
      </c>
      <c r="E14" s="585">
        <v>4.0597500000000002</v>
      </c>
      <c r="F14" s="585">
        <v>4.1559999999999997</v>
      </c>
      <c r="G14" s="585">
        <v>4.2960000000000003</v>
      </c>
      <c r="H14" s="585">
        <v>4.9017499999999998</v>
      </c>
      <c r="I14" s="585">
        <v>4.8635000000000002</v>
      </c>
      <c r="J14" s="585">
        <v>4.2497999999999996</v>
      </c>
      <c r="K14" s="585">
        <v>3.90625</v>
      </c>
      <c r="L14" s="585">
        <v>3.8744000000000001</v>
      </c>
      <c r="M14" s="585">
        <v>3.6619999999999999</v>
      </c>
      <c r="N14" s="585">
        <v>3.1797499999999999</v>
      </c>
      <c r="O14" s="585">
        <v>3.2869999999999999</v>
      </c>
      <c r="P14" s="585">
        <v>3.76675</v>
      </c>
      <c r="Q14" s="585">
        <v>3.66</v>
      </c>
      <c r="R14" s="585">
        <v>3.4935</v>
      </c>
      <c r="S14" s="585">
        <v>3.5581999999999998</v>
      </c>
      <c r="T14" s="585">
        <v>3.7040000000000002</v>
      </c>
      <c r="U14" s="585">
        <v>3.7862</v>
      </c>
      <c r="V14" s="585">
        <v>3.9780000000000002</v>
      </c>
      <c r="W14" s="585">
        <v>4.0197500000000002</v>
      </c>
      <c r="X14" s="585">
        <v>3.7429999999999999</v>
      </c>
      <c r="Y14" s="585">
        <v>3.2742499999999999</v>
      </c>
      <c r="Z14" s="585">
        <v>2.89575</v>
      </c>
      <c r="AA14" s="585">
        <v>2.7374000000000001</v>
      </c>
      <c r="AB14" s="585">
        <v>2.8602500000000002</v>
      </c>
      <c r="AC14" s="585">
        <v>3.1372499999999999</v>
      </c>
      <c r="AD14" s="585">
        <v>3.4081999999999999</v>
      </c>
      <c r="AE14" s="585">
        <v>3.4119999999999999</v>
      </c>
      <c r="AF14" s="585">
        <v>3.3122500000000001</v>
      </c>
      <c r="AG14" s="585">
        <v>3.3772000000000002</v>
      </c>
      <c r="AH14" s="585">
        <v>3.4192499999999999</v>
      </c>
      <c r="AI14" s="585">
        <v>3.4014000000000002</v>
      </c>
      <c r="AJ14" s="585">
        <v>3.2370000000000001</v>
      </c>
      <c r="AK14" s="585">
        <v>2.98075</v>
      </c>
      <c r="AL14" s="585">
        <v>2.8359999999999999</v>
      </c>
      <c r="AM14" s="585">
        <v>2.90225</v>
      </c>
      <c r="AN14" s="585">
        <v>3.0129999999999999</v>
      </c>
      <c r="AO14" s="585">
        <v>3.0152000000000001</v>
      </c>
      <c r="AP14" s="585">
        <v>3.1317499999999998</v>
      </c>
      <c r="AQ14" s="585">
        <v>3.1259999999999999</v>
      </c>
      <c r="AR14" s="585">
        <v>3.1381999999999999</v>
      </c>
      <c r="AS14" s="585">
        <v>3.12975</v>
      </c>
      <c r="AT14" s="585">
        <v>3.1520000000000001</v>
      </c>
      <c r="AU14" s="585">
        <v>3.1793999999999998</v>
      </c>
      <c r="AV14" s="585">
        <v>3.0209999999999999</v>
      </c>
      <c r="AW14" s="585">
        <v>2.9169999999999998</v>
      </c>
      <c r="AX14" s="585">
        <v>2.58</v>
      </c>
      <c r="AY14" s="585">
        <v>2.4637500000000001</v>
      </c>
      <c r="AZ14" s="904">
        <v>2.6592500000000001</v>
      </c>
      <c r="BA14" s="904">
        <v>3.484</v>
      </c>
      <c r="BB14" s="590">
        <v>4.012302</v>
      </c>
      <c r="BC14" s="590">
        <v>4.0319919999999998</v>
      </c>
      <c r="BD14" s="590">
        <v>4.0245740000000003</v>
      </c>
      <c r="BE14" s="590">
        <v>4.0406319999999996</v>
      </c>
      <c r="BF14" s="590">
        <v>3.9471240000000001</v>
      </c>
      <c r="BG14" s="590">
        <v>3.7922449999999999</v>
      </c>
      <c r="BH14" s="590">
        <v>3.643573</v>
      </c>
      <c r="BI14" s="590">
        <v>3.479114</v>
      </c>
      <c r="BJ14" s="590">
        <v>3.324722</v>
      </c>
      <c r="BK14" s="590">
        <v>3.2234669999999999</v>
      </c>
      <c r="BL14" s="590">
        <v>3.1849449999999999</v>
      </c>
      <c r="BM14" s="590">
        <v>3.334711</v>
      </c>
      <c r="BN14" s="590">
        <v>3.4772409999999998</v>
      </c>
      <c r="BO14" s="590">
        <v>3.5407929999999999</v>
      </c>
      <c r="BP14" s="590">
        <v>3.5806870000000002</v>
      </c>
      <c r="BQ14" s="590">
        <v>3.5562529999999999</v>
      </c>
      <c r="BR14" s="590">
        <v>3.5354239999999999</v>
      </c>
      <c r="BS14" s="590">
        <v>3.4534609999999999</v>
      </c>
      <c r="BT14" s="590">
        <v>3.3412299999999999</v>
      </c>
      <c r="BU14" s="590">
        <v>3.1934969999999998</v>
      </c>
      <c r="BV14" s="590">
        <v>3.0321220000000002</v>
      </c>
    </row>
    <row r="15" spans="1:74" ht="11.1" customHeight="1" x14ac:dyDescent="0.2">
      <c r="A15" s="1" t="s">
        <v>1164</v>
      </c>
      <c r="B15" s="545" t="s">
        <v>1165</v>
      </c>
      <c r="C15" s="585">
        <v>4.1546000000000003</v>
      </c>
      <c r="D15" s="585">
        <v>4.2282500000000001</v>
      </c>
      <c r="E15" s="585">
        <v>5.1052499999999998</v>
      </c>
      <c r="F15" s="585">
        <v>5.13375</v>
      </c>
      <c r="G15" s="585">
        <v>5.3474000000000004</v>
      </c>
      <c r="H15" s="585">
        <v>5.8150000000000004</v>
      </c>
      <c r="I15" s="585">
        <v>5.4812500000000002</v>
      </c>
      <c r="J15" s="585">
        <v>4.9408000000000003</v>
      </c>
      <c r="K15" s="585">
        <v>4.8957499999999996</v>
      </c>
      <c r="L15" s="585">
        <v>5.4017999999999997</v>
      </c>
      <c r="M15" s="585">
        <v>4.8099999999999996</v>
      </c>
      <c r="N15" s="585">
        <v>4.1022499999999997</v>
      </c>
      <c r="O15" s="585">
        <v>3.992</v>
      </c>
      <c r="P15" s="585">
        <v>4.1630000000000003</v>
      </c>
      <c r="Q15" s="585">
        <v>4.3715000000000002</v>
      </c>
      <c r="R15" s="585">
        <v>4.4814999999999996</v>
      </c>
      <c r="S15" s="585">
        <v>4.5288000000000004</v>
      </c>
      <c r="T15" s="585">
        <v>4.5579999999999998</v>
      </c>
      <c r="U15" s="585">
        <v>4.5541999999999998</v>
      </c>
      <c r="V15" s="585">
        <v>4.7975000000000003</v>
      </c>
      <c r="W15" s="585">
        <v>5.0754999999999999</v>
      </c>
      <c r="X15" s="585">
        <v>5.0271999999999997</v>
      </c>
      <c r="Y15" s="585">
        <v>4.4742499999999996</v>
      </c>
      <c r="Z15" s="585">
        <v>4.1247499999999997</v>
      </c>
      <c r="AA15" s="585">
        <v>4.0052000000000003</v>
      </c>
      <c r="AB15" s="585">
        <v>4.0332499999999998</v>
      </c>
      <c r="AC15" s="585">
        <v>4.3412499999999996</v>
      </c>
      <c r="AD15" s="585">
        <v>4.7569999999999997</v>
      </c>
      <c r="AE15" s="585">
        <v>4.6607500000000002</v>
      </c>
      <c r="AF15" s="585">
        <v>4.3547500000000001</v>
      </c>
      <c r="AG15" s="585">
        <v>4.1791999999999998</v>
      </c>
      <c r="AH15" s="585">
        <v>4.0650000000000004</v>
      </c>
      <c r="AI15" s="585">
        <v>4.0987999999999998</v>
      </c>
      <c r="AJ15" s="585">
        <v>4.0202499999999999</v>
      </c>
      <c r="AK15" s="585">
        <v>3.907</v>
      </c>
      <c r="AL15" s="585">
        <v>3.8039999999999998</v>
      </c>
      <c r="AM15" s="585">
        <v>3.8387500000000001</v>
      </c>
      <c r="AN15" s="585">
        <v>4.0824999999999996</v>
      </c>
      <c r="AO15" s="585">
        <v>4.1074000000000002</v>
      </c>
      <c r="AP15" s="585">
        <v>4.2497499999999997</v>
      </c>
      <c r="AQ15" s="585">
        <v>4.2312500000000002</v>
      </c>
      <c r="AR15" s="585">
        <v>4.1517999999999997</v>
      </c>
      <c r="AS15" s="585">
        <v>4.0332499999999998</v>
      </c>
      <c r="AT15" s="585">
        <v>4.0512499999999996</v>
      </c>
      <c r="AU15" s="585">
        <v>4.2249999999999996</v>
      </c>
      <c r="AV15" s="585">
        <v>4.1777499999999996</v>
      </c>
      <c r="AW15" s="585">
        <v>4.1192500000000001</v>
      </c>
      <c r="AX15" s="585">
        <v>3.8673999999999999</v>
      </c>
      <c r="AY15" s="585">
        <v>3.6797499999999999</v>
      </c>
      <c r="AZ15" s="904">
        <v>3.9802499999999998</v>
      </c>
      <c r="BA15" s="904">
        <v>4.8865999999999996</v>
      </c>
      <c r="BB15" s="590">
        <v>5.4284819999999998</v>
      </c>
      <c r="BC15" s="590">
        <v>5.469805</v>
      </c>
      <c r="BD15" s="590">
        <v>5.4376569999999997</v>
      </c>
      <c r="BE15" s="590">
        <v>5.4136030000000002</v>
      </c>
      <c r="BF15" s="590">
        <v>5.2832119999999998</v>
      </c>
      <c r="BG15" s="590">
        <v>5.2196619999999996</v>
      </c>
      <c r="BH15" s="590">
        <v>5.0685510000000003</v>
      </c>
      <c r="BI15" s="590">
        <v>4.7822430000000002</v>
      </c>
      <c r="BJ15" s="590">
        <v>4.6162989999999997</v>
      </c>
      <c r="BK15" s="590">
        <v>4.3938879999999996</v>
      </c>
      <c r="BL15" s="590">
        <v>4.383229</v>
      </c>
      <c r="BM15" s="590">
        <v>4.5334510000000003</v>
      </c>
      <c r="BN15" s="590">
        <v>4.6863809999999999</v>
      </c>
      <c r="BO15" s="590">
        <v>4.810397</v>
      </c>
      <c r="BP15" s="590">
        <v>4.8288440000000001</v>
      </c>
      <c r="BQ15" s="590">
        <v>4.8236230000000004</v>
      </c>
      <c r="BR15" s="590">
        <v>4.8125640000000001</v>
      </c>
      <c r="BS15" s="590">
        <v>4.6829929999999997</v>
      </c>
      <c r="BT15" s="590">
        <v>4.6719299999999997</v>
      </c>
      <c r="BU15" s="590">
        <v>4.4297230000000001</v>
      </c>
      <c r="BV15" s="590">
        <v>4.2839809999999998</v>
      </c>
    </row>
    <row r="16" spans="1:74" ht="11.1"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921"/>
      <c r="BA16" s="921"/>
      <c r="BB16" s="592"/>
      <c r="BC16" s="592"/>
      <c r="BD16" s="592"/>
      <c r="BE16" s="592"/>
      <c r="BF16" s="592"/>
      <c r="BG16" s="592"/>
      <c r="BH16" s="592"/>
      <c r="BI16" s="592"/>
      <c r="BJ16" s="592"/>
      <c r="BK16" s="592"/>
      <c r="BL16" s="592"/>
      <c r="BM16" s="592"/>
      <c r="BN16" s="592"/>
      <c r="BO16" s="592"/>
      <c r="BP16" s="592"/>
      <c r="BQ16" s="592"/>
      <c r="BR16" s="592"/>
      <c r="BS16" s="592"/>
      <c r="BT16" s="592"/>
      <c r="BU16" s="592"/>
      <c r="BV16" s="592"/>
    </row>
    <row r="17" spans="1:74" ht="11.1" customHeight="1" x14ac:dyDescent="0.2">
      <c r="A17" s="1"/>
      <c r="B17" s="31" t="s">
        <v>1166</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922"/>
      <c r="BA17" s="922"/>
      <c r="BB17" s="593"/>
      <c r="BC17" s="593"/>
      <c r="BD17" s="593"/>
      <c r="BE17" s="593"/>
      <c r="BF17" s="593"/>
      <c r="BG17" s="593"/>
      <c r="BH17" s="593"/>
      <c r="BI17" s="593"/>
      <c r="BJ17" s="593"/>
      <c r="BK17" s="593"/>
      <c r="BL17" s="593"/>
      <c r="BM17" s="593"/>
      <c r="BN17" s="593"/>
      <c r="BO17" s="593"/>
      <c r="BP17" s="593"/>
      <c r="BQ17" s="593"/>
      <c r="BR17" s="593"/>
      <c r="BS17" s="593"/>
      <c r="BT17" s="593"/>
      <c r="BU17" s="593"/>
      <c r="BV17" s="593"/>
    </row>
    <row r="18" spans="1:74" s="275" customFormat="1" ht="11.1" customHeight="1" x14ac:dyDescent="0.2">
      <c r="A18" s="580" t="s">
        <v>231</v>
      </c>
      <c r="B18" s="582" t="s">
        <v>1167</v>
      </c>
      <c r="C18" s="34">
        <v>251.78143700000001</v>
      </c>
      <c r="D18" s="34">
        <v>250.26103599999999</v>
      </c>
      <c r="E18" s="34">
        <v>238.50202100000001</v>
      </c>
      <c r="F18" s="34">
        <v>230.01925299999999</v>
      </c>
      <c r="G18" s="34">
        <v>220.72221500000001</v>
      </c>
      <c r="H18" s="34">
        <v>221.01629</v>
      </c>
      <c r="I18" s="34">
        <v>225.133026</v>
      </c>
      <c r="J18" s="34">
        <v>215.59122500000001</v>
      </c>
      <c r="K18" s="34">
        <v>209.51571100000001</v>
      </c>
      <c r="L18" s="34">
        <v>210.44437199999999</v>
      </c>
      <c r="M18" s="34">
        <v>221.35419999999999</v>
      </c>
      <c r="N18" s="34">
        <v>224.41015400000001</v>
      </c>
      <c r="O18" s="34">
        <v>239.63172499999999</v>
      </c>
      <c r="P18" s="34">
        <v>242.635672</v>
      </c>
      <c r="Q18" s="34">
        <v>225.20362700000001</v>
      </c>
      <c r="R18" s="34">
        <v>223.64209</v>
      </c>
      <c r="S18" s="34">
        <v>222.14595199999999</v>
      </c>
      <c r="T18" s="34">
        <v>222.055801</v>
      </c>
      <c r="U18" s="34">
        <v>220.87479500000001</v>
      </c>
      <c r="V18" s="34">
        <v>219.15346</v>
      </c>
      <c r="W18" s="34">
        <v>227.885199</v>
      </c>
      <c r="X18" s="34">
        <v>218.728658</v>
      </c>
      <c r="Y18" s="34">
        <v>221.53345100000001</v>
      </c>
      <c r="Z18" s="34">
        <v>240.716757</v>
      </c>
      <c r="AA18" s="34">
        <v>252.09595899999999</v>
      </c>
      <c r="AB18" s="34">
        <v>240.68621099999999</v>
      </c>
      <c r="AC18" s="34">
        <v>233.531848</v>
      </c>
      <c r="AD18" s="34">
        <v>233.70503299999999</v>
      </c>
      <c r="AE18" s="34">
        <v>231.654179</v>
      </c>
      <c r="AF18" s="34">
        <v>232.51895099999999</v>
      </c>
      <c r="AG18" s="34">
        <v>224.38041699999999</v>
      </c>
      <c r="AH18" s="34">
        <v>220.700153</v>
      </c>
      <c r="AI18" s="34">
        <v>219.772919</v>
      </c>
      <c r="AJ18" s="34">
        <v>212.574747</v>
      </c>
      <c r="AK18" s="34">
        <v>221.03006099999999</v>
      </c>
      <c r="AL18" s="34">
        <v>238.21676099999999</v>
      </c>
      <c r="AM18" s="34">
        <v>251.069999</v>
      </c>
      <c r="AN18" s="34">
        <v>243.69924399999999</v>
      </c>
      <c r="AO18" s="34">
        <v>233.762238</v>
      </c>
      <c r="AP18" s="34">
        <v>228.244021</v>
      </c>
      <c r="AQ18" s="34">
        <v>229.03829999999999</v>
      </c>
      <c r="AR18" s="34">
        <v>232.826528</v>
      </c>
      <c r="AS18" s="34">
        <v>229.508984</v>
      </c>
      <c r="AT18" s="34">
        <v>222.48826</v>
      </c>
      <c r="AU18" s="34">
        <v>223.20902699999999</v>
      </c>
      <c r="AV18" s="34">
        <v>209.433145</v>
      </c>
      <c r="AW18" s="34">
        <v>219.54405600000001</v>
      </c>
      <c r="AX18" s="34">
        <v>243.79028099999999</v>
      </c>
      <c r="AY18" s="34">
        <v>261.03430400000002</v>
      </c>
      <c r="AZ18" s="916">
        <v>252.08628571</v>
      </c>
      <c r="BA18" s="916">
        <v>239.00132065</v>
      </c>
      <c r="BB18" s="437">
        <v>233.8493</v>
      </c>
      <c r="BC18" s="437">
        <v>230.9751</v>
      </c>
      <c r="BD18" s="437">
        <v>229.65440000000001</v>
      </c>
      <c r="BE18" s="437">
        <v>225.96080000000001</v>
      </c>
      <c r="BF18" s="437">
        <v>220.3895</v>
      </c>
      <c r="BG18" s="437">
        <v>219.00649999999999</v>
      </c>
      <c r="BH18" s="437">
        <v>213.9222</v>
      </c>
      <c r="BI18" s="437">
        <v>221.40639999999999</v>
      </c>
      <c r="BJ18" s="437">
        <v>233.49090000000001</v>
      </c>
      <c r="BK18" s="437">
        <v>248.56780000000001</v>
      </c>
      <c r="BL18" s="437">
        <v>242.8578</v>
      </c>
      <c r="BM18" s="437">
        <v>233.83189999999999</v>
      </c>
      <c r="BN18" s="437">
        <v>230.17019999999999</v>
      </c>
      <c r="BO18" s="437">
        <v>226.86189999999999</v>
      </c>
      <c r="BP18" s="437">
        <v>226.66720000000001</v>
      </c>
      <c r="BQ18" s="437">
        <v>224.59970000000001</v>
      </c>
      <c r="BR18" s="437">
        <v>219.3683</v>
      </c>
      <c r="BS18" s="437">
        <v>219.1515</v>
      </c>
      <c r="BT18" s="437">
        <v>213.38849999999999</v>
      </c>
      <c r="BU18" s="437">
        <v>219.69579999999999</v>
      </c>
      <c r="BV18" s="437">
        <v>231.7346</v>
      </c>
    </row>
    <row r="19" spans="1:74" ht="11.1" customHeight="1" x14ac:dyDescent="0.2">
      <c r="A19" s="1" t="s">
        <v>226</v>
      </c>
      <c r="B19" s="545" t="s">
        <v>1157</v>
      </c>
      <c r="C19" s="343">
        <v>65.540999999999997</v>
      </c>
      <c r="D19" s="343">
        <v>61.884</v>
      </c>
      <c r="E19" s="343">
        <v>56.984000000000002</v>
      </c>
      <c r="F19" s="343">
        <v>52.786000000000001</v>
      </c>
      <c r="G19" s="343">
        <v>53.988999999999997</v>
      </c>
      <c r="H19" s="343">
        <v>53.604999999999997</v>
      </c>
      <c r="I19" s="343">
        <v>52.87</v>
      </c>
      <c r="J19" s="343">
        <v>54.121000000000002</v>
      </c>
      <c r="K19" s="343">
        <v>54.334000000000003</v>
      </c>
      <c r="L19" s="343">
        <v>50.932000000000002</v>
      </c>
      <c r="M19" s="343">
        <v>51.101999999999997</v>
      </c>
      <c r="N19" s="343">
        <v>56.398000000000003</v>
      </c>
      <c r="O19" s="343">
        <v>61.972000000000001</v>
      </c>
      <c r="P19" s="343">
        <v>64.33</v>
      </c>
      <c r="Q19" s="343">
        <v>52.69</v>
      </c>
      <c r="R19" s="343">
        <v>53.256</v>
      </c>
      <c r="S19" s="343">
        <v>55.470999999999997</v>
      </c>
      <c r="T19" s="343">
        <v>56.991999999999997</v>
      </c>
      <c r="U19" s="343">
        <v>56.884999999999998</v>
      </c>
      <c r="V19" s="343">
        <v>57.442</v>
      </c>
      <c r="W19" s="343">
        <v>58.790999999999997</v>
      </c>
      <c r="X19" s="343">
        <v>55.790999999999997</v>
      </c>
      <c r="Y19" s="343">
        <v>53.46</v>
      </c>
      <c r="Z19" s="343">
        <v>60.085000000000001</v>
      </c>
      <c r="AA19" s="343">
        <v>64.126999999999995</v>
      </c>
      <c r="AB19" s="343">
        <v>64.191999999999993</v>
      </c>
      <c r="AC19" s="343">
        <v>54.901000000000003</v>
      </c>
      <c r="AD19" s="343">
        <v>54.856999999999999</v>
      </c>
      <c r="AE19" s="343">
        <v>56.49</v>
      </c>
      <c r="AF19" s="343">
        <v>56.776000000000003</v>
      </c>
      <c r="AG19" s="343">
        <v>57.679000000000002</v>
      </c>
      <c r="AH19" s="343">
        <v>59.113999999999997</v>
      </c>
      <c r="AI19" s="343">
        <v>60.994</v>
      </c>
      <c r="AJ19" s="343">
        <v>54.024999999999999</v>
      </c>
      <c r="AK19" s="343">
        <v>53.951999999999998</v>
      </c>
      <c r="AL19" s="343">
        <v>60.722000000000001</v>
      </c>
      <c r="AM19" s="343">
        <v>66.316999999999993</v>
      </c>
      <c r="AN19" s="343">
        <v>65.816000000000003</v>
      </c>
      <c r="AO19" s="343">
        <v>59.530999999999999</v>
      </c>
      <c r="AP19" s="343">
        <v>59.445999999999998</v>
      </c>
      <c r="AQ19" s="343">
        <v>59.963999999999999</v>
      </c>
      <c r="AR19" s="343">
        <v>63.610999999999997</v>
      </c>
      <c r="AS19" s="343">
        <v>58.368000000000002</v>
      </c>
      <c r="AT19" s="343">
        <v>56.683</v>
      </c>
      <c r="AU19" s="343">
        <v>57.167000000000002</v>
      </c>
      <c r="AV19" s="343">
        <v>50.973999999999997</v>
      </c>
      <c r="AW19" s="343">
        <v>49.723999999999997</v>
      </c>
      <c r="AX19" s="343">
        <v>58.960999999999999</v>
      </c>
      <c r="AY19" s="343">
        <v>68.046000000000006</v>
      </c>
      <c r="AZ19" s="894">
        <v>66.768571429000005</v>
      </c>
      <c r="BA19" s="894">
        <v>58.361105371000001</v>
      </c>
      <c r="BB19" s="354">
        <v>56.574979999999996</v>
      </c>
      <c r="BC19" s="354">
        <v>58.707819999999998</v>
      </c>
      <c r="BD19" s="354">
        <v>60.173699999999997</v>
      </c>
      <c r="BE19" s="354">
        <v>57.857289999999999</v>
      </c>
      <c r="BF19" s="354">
        <v>57.37518</v>
      </c>
      <c r="BG19" s="354">
        <v>57.519579999999998</v>
      </c>
      <c r="BH19" s="354">
        <v>55.087769999999999</v>
      </c>
      <c r="BI19" s="354">
        <v>54.813290000000002</v>
      </c>
      <c r="BJ19" s="354">
        <v>59.071469999999998</v>
      </c>
      <c r="BK19" s="354">
        <v>64.034279999999995</v>
      </c>
      <c r="BL19" s="354">
        <v>64.578400000000002</v>
      </c>
      <c r="BM19" s="354">
        <v>59.725439999999999</v>
      </c>
      <c r="BN19" s="354">
        <v>58.111600000000003</v>
      </c>
      <c r="BO19" s="354">
        <v>58.34525</v>
      </c>
      <c r="BP19" s="354">
        <v>59.846919999999997</v>
      </c>
      <c r="BQ19" s="354">
        <v>58.05059</v>
      </c>
      <c r="BR19" s="354">
        <v>57.424500000000002</v>
      </c>
      <c r="BS19" s="354">
        <v>57.751089999999998</v>
      </c>
      <c r="BT19" s="354">
        <v>55.156010000000002</v>
      </c>
      <c r="BU19" s="354">
        <v>53.906640000000003</v>
      </c>
      <c r="BV19" s="354">
        <v>58.695180000000001</v>
      </c>
    </row>
    <row r="20" spans="1:74" ht="11.1" customHeight="1" x14ac:dyDescent="0.2">
      <c r="A20" s="1" t="s">
        <v>227</v>
      </c>
      <c r="B20" s="545" t="s">
        <v>1159</v>
      </c>
      <c r="C20" s="343">
        <v>58.762146000000001</v>
      </c>
      <c r="D20" s="343">
        <v>60.754840000000002</v>
      </c>
      <c r="E20" s="343">
        <v>56.540284</v>
      </c>
      <c r="F20" s="343">
        <v>50.321587000000001</v>
      </c>
      <c r="G20" s="343">
        <v>45.568559999999998</v>
      </c>
      <c r="H20" s="343">
        <v>46.725574999999999</v>
      </c>
      <c r="I20" s="343">
        <v>48.765656999999997</v>
      </c>
      <c r="J20" s="343">
        <v>43.997585999999998</v>
      </c>
      <c r="K20" s="343">
        <v>44.087891999999997</v>
      </c>
      <c r="L20" s="343">
        <v>45.030802999999999</v>
      </c>
      <c r="M20" s="343">
        <v>46.994832000000002</v>
      </c>
      <c r="N20" s="343">
        <v>46.611840000000001</v>
      </c>
      <c r="O20" s="343">
        <v>50.941719999999997</v>
      </c>
      <c r="P20" s="343">
        <v>52.511856000000002</v>
      </c>
      <c r="Q20" s="343">
        <v>49.788389000000002</v>
      </c>
      <c r="R20" s="343">
        <v>46.208598000000002</v>
      </c>
      <c r="S20" s="343">
        <v>45.370578000000002</v>
      </c>
      <c r="T20" s="343">
        <v>44.879550999999999</v>
      </c>
      <c r="U20" s="343">
        <v>46.715552000000002</v>
      </c>
      <c r="V20" s="343">
        <v>45.328581</v>
      </c>
      <c r="W20" s="343">
        <v>46.565556999999998</v>
      </c>
      <c r="X20" s="343">
        <v>43.982638000000001</v>
      </c>
      <c r="Y20" s="343">
        <v>48.148766999999999</v>
      </c>
      <c r="Z20" s="343">
        <v>54.852544000000002</v>
      </c>
      <c r="AA20" s="343">
        <v>61.099718000000003</v>
      </c>
      <c r="AB20" s="343">
        <v>57.032445000000003</v>
      </c>
      <c r="AC20" s="343">
        <v>54.927506999999999</v>
      </c>
      <c r="AD20" s="343">
        <v>53.381495999999999</v>
      </c>
      <c r="AE20" s="343">
        <v>49.156449000000002</v>
      </c>
      <c r="AF20" s="343">
        <v>48.529418999999997</v>
      </c>
      <c r="AG20" s="343">
        <v>46.445495000000001</v>
      </c>
      <c r="AH20" s="343">
        <v>45.769435999999999</v>
      </c>
      <c r="AI20" s="343">
        <v>45.416752000000002</v>
      </c>
      <c r="AJ20" s="343">
        <v>44.485498</v>
      </c>
      <c r="AK20" s="343">
        <v>46.687550999999999</v>
      </c>
      <c r="AL20" s="343">
        <v>52.007697999999998</v>
      </c>
      <c r="AM20" s="343">
        <v>55.944757000000003</v>
      </c>
      <c r="AN20" s="343">
        <v>59.142632999999996</v>
      </c>
      <c r="AO20" s="343">
        <v>56.118523000000003</v>
      </c>
      <c r="AP20" s="343">
        <v>49.392536</v>
      </c>
      <c r="AQ20" s="343">
        <v>47.760527000000003</v>
      </c>
      <c r="AR20" s="343">
        <v>48.068514999999998</v>
      </c>
      <c r="AS20" s="343">
        <v>45.491486000000002</v>
      </c>
      <c r="AT20" s="343">
        <v>45.055477000000003</v>
      </c>
      <c r="AU20" s="343">
        <v>46.758769999999998</v>
      </c>
      <c r="AV20" s="343">
        <v>43.338766999999997</v>
      </c>
      <c r="AW20" s="343">
        <v>47.137579000000002</v>
      </c>
      <c r="AX20" s="343">
        <v>52.696683999999998</v>
      </c>
      <c r="AY20" s="343">
        <v>59.121698000000002</v>
      </c>
      <c r="AZ20" s="894">
        <v>60.785285713999997</v>
      </c>
      <c r="BA20" s="894">
        <v>57.992190686000001</v>
      </c>
      <c r="BB20" s="354">
        <v>53.485619999999997</v>
      </c>
      <c r="BC20" s="354">
        <v>49.451320000000003</v>
      </c>
      <c r="BD20" s="354">
        <v>49.042459999999998</v>
      </c>
      <c r="BE20" s="354">
        <v>48.285989999999998</v>
      </c>
      <c r="BF20" s="354">
        <v>46.161920000000002</v>
      </c>
      <c r="BG20" s="354">
        <v>45.647260000000003</v>
      </c>
      <c r="BH20" s="354">
        <v>44.744390000000003</v>
      </c>
      <c r="BI20" s="354">
        <v>47.912010000000002</v>
      </c>
      <c r="BJ20" s="354">
        <v>51.994480000000003</v>
      </c>
      <c r="BK20" s="354">
        <v>56.448900000000002</v>
      </c>
      <c r="BL20" s="354">
        <v>55.648980000000002</v>
      </c>
      <c r="BM20" s="354">
        <v>52.977989999999998</v>
      </c>
      <c r="BN20" s="354">
        <v>50.143320000000003</v>
      </c>
      <c r="BO20" s="354">
        <v>46.618079999999999</v>
      </c>
      <c r="BP20" s="354">
        <v>46.670490000000001</v>
      </c>
      <c r="BQ20" s="354">
        <v>46.251559999999998</v>
      </c>
      <c r="BR20" s="354">
        <v>44.514600000000002</v>
      </c>
      <c r="BS20" s="354">
        <v>45.078040000000001</v>
      </c>
      <c r="BT20" s="354">
        <v>43.753830000000001</v>
      </c>
      <c r="BU20" s="354">
        <v>47.25723</v>
      </c>
      <c r="BV20" s="354">
        <v>51.706699999999998</v>
      </c>
    </row>
    <row r="21" spans="1:74" ht="11.1" customHeight="1" x14ac:dyDescent="0.2">
      <c r="A21" s="1" t="s">
        <v>228</v>
      </c>
      <c r="B21" s="545" t="s">
        <v>1161</v>
      </c>
      <c r="C21" s="343">
        <v>86.385999999999996</v>
      </c>
      <c r="D21" s="343">
        <v>89.171999999999997</v>
      </c>
      <c r="E21" s="343">
        <v>86.965999999999994</v>
      </c>
      <c r="F21" s="343">
        <v>88.320999999999998</v>
      </c>
      <c r="G21" s="343">
        <v>83.768000000000001</v>
      </c>
      <c r="H21" s="343">
        <v>83.947999999999993</v>
      </c>
      <c r="I21" s="343">
        <v>86.884</v>
      </c>
      <c r="J21" s="343">
        <v>84.506</v>
      </c>
      <c r="K21" s="343">
        <v>80.238</v>
      </c>
      <c r="L21" s="343">
        <v>80.034000000000006</v>
      </c>
      <c r="M21" s="343">
        <v>84.828000000000003</v>
      </c>
      <c r="N21" s="343">
        <v>81.41</v>
      </c>
      <c r="O21" s="343">
        <v>87.152000000000001</v>
      </c>
      <c r="P21" s="343">
        <v>87.635000000000005</v>
      </c>
      <c r="Q21" s="343">
        <v>83.73</v>
      </c>
      <c r="R21" s="343">
        <v>86.442999999999998</v>
      </c>
      <c r="S21" s="343">
        <v>85.177000000000007</v>
      </c>
      <c r="T21" s="343">
        <v>84.382000000000005</v>
      </c>
      <c r="U21" s="343">
        <v>81.692999999999998</v>
      </c>
      <c r="V21" s="343">
        <v>81.891000000000005</v>
      </c>
      <c r="W21" s="343">
        <v>85.475999999999999</v>
      </c>
      <c r="X21" s="343">
        <v>83.415000000000006</v>
      </c>
      <c r="Y21" s="343">
        <v>84.995999999999995</v>
      </c>
      <c r="Z21" s="343">
        <v>89.242000000000004</v>
      </c>
      <c r="AA21" s="343">
        <v>86.588999999999999</v>
      </c>
      <c r="AB21" s="343">
        <v>80.605999999999995</v>
      </c>
      <c r="AC21" s="343">
        <v>85.724999999999994</v>
      </c>
      <c r="AD21" s="343">
        <v>87.186999999999998</v>
      </c>
      <c r="AE21" s="343">
        <v>86.450999999999993</v>
      </c>
      <c r="AF21" s="343">
        <v>86.411000000000001</v>
      </c>
      <c r="AG21" s="343">
        <v>82.236000000000004</v>
      </c>
      <c r="AH21" s="343">
        <v>79.701999999999998</v>
      </c>
      <c r="AI21" s="343">
        <v>79.230999999999995</v>
      </c>
      <c r="AJ21" s="343">
        <v>80.66</v>
      </c>
      <c r="AK21" s="343">
        <v>84.156999999999996</v>
      </c>
      <c r="AL21" s="343">
        <v>87.277000000000001</v>
      </c>
      <c r="AM21" s="343">
        <v>89.923000000000002</v>
      </c>
      <c r="AN21" s="343">
        <v>81.069999999999993</v>
      </c>
      <c r="AO21" s="343">
        <v>81.828000000000003</v>
      </c>
      <c r="AP21" s="343">
        <v>85.201999999999998</v>
      </c>
      <c r="AQ21" s="343">
        <v>85.656000000000006</v>
      </c>
      <c r="AR21" s="343">
        <v>83.626999999999995</v>
      </c>
      <c r="AS21" s="343">
        <v>86.537000000000006</v>
      </c>
      <c r="AT21" s="343">
        <v>82.521000000000001</v>
      </c>
      <c r="AU21" s="343">
        <v>81.816999999999993</v>
      </c>
      <c r="AV21" s="343">
        <v>78.838999999999999</v>
      </c>
      <c r="AW21" s="343">
        <v>86.841999999999999</v>
      </c>
      <c r="AX21" s="343">
        <v>93.144000000000005</v>
      </c>
      <c r="AY21" s="343">
        <v>94.302999999999997</v>
      </c>
      <c r="AZ21" s="894">
        <v>86.618714285999999</v>
      </c>
      <c r="BA21" s="894">
        <v>86.386689391000004</v>
      </c>
      <c r="BB21" s="354">
        <v>88.620930000000001</v>
      </c>
      <c r="BC21" s="354">
        <v>87.939149999999998</v>
      </c>
      <c r="BD21" s="354">
        <v>85.695099999999996</v>
      </c>
      <c r="BE21" s="354">
        <v>85.058549999999997</v>
      </c>
      <c r="BF21" s="354">
        <v>83.029129999999995</v>
      </c>
      <c r="BG21" s="354">
        <v>81.990030000000004</v>
      </c>
      <c r="BH21" s="354">
        <v>81.497</v>
      </c>
      <c r="BI21" s="354">
        <v>84.176000000000002</v>
      </c>
      <c r="BJ21" s="354">
        <v>86.731989999999996</v>
      </c>
      <c r="BK21" s="354">
        <v>89.854259999999996</v>
      </c>
      <c r="BL21" s="354">
        <v>85.814899999999994</v>
      </c>
      <c r="BM21" s="354">
        <v>85.792810000000003</v>
      </c>
      <c r="BN21" s="354">
        <v>87.731899999999996</v>
      </c>
      <c r="BO21" s="354">
        <v>87.924970000000002</v>
      </c>
      <c r="BP21" s="354">
        <v>86.212940000000003</v>
      </c>
      <c r="BQ21" s="354">
        <v>86.119330000000005</v>
      </c>
      <c r="BR21" s="354">
        <v>84.046340000000001</v>
      </c>
      <c r="BS21" s="354">
        <v>83.002510000000001</v>
      </c>
      <c r="BT21" s="354">
        <v>81.979249999999993</v>
      </c>
      <c r="BU21" s="354">
        <v>84.310950000000005</v>
      </c>
      <c r="BV21" s="354">
        <v>86.355009999999993</v>
      </c>
    </row>
    <row r="22" spans="1:74" ht="11.1" customHeight="1" x14ac:dyDescent="0.2">
      <c r="A22" s="1" t="s">
        <v>229</v>
      </c>
      <c r="B22" s="545" t="s">
        <v>1163</v>
      </c>
      <c r="C22" s="343">
        <v>8.91</v>
      </c>
      <c r="D22" s="343">
        <v>8.3019999999999996</v>
      </c>
      <c r="E22" s="343">
        <v>8.0830000000000002</v>
      </c>
      <c r="F22" s="343">
        <v>7.9509999999999996</v>
      </c>
      <c r="G22" s="343">
        <v>6.14</v>
      </c>
      <c r="H22" s="343">
        <v>6.4480000000000004</v>
      </c>
      <c r="I22" s="343">
        <v>6.8159999999999998</v>
      </c>
      <c r="J22" s="343">
        <v>6.3940000000000001</v>
      </c>
      <c r="K22" s="343">
        <v>6.3860000000000001</v>
      </c>
      <c r="L22" s="343">
        <v>7.0030000000000001</v>
      </c>
      <c r="M22" s="343">
        <v>7.2</v>
      </c>
      <c r="N22" s="343">
        <v>7.4169999999999998</v>
      </c>
      <c r="O22" s="343">
        <v>7.3869999999999996</v>
      </c>
      <c r="P22" s="343">
        <v>7.6660000000000004</v>
      </c>
      <c r="Q22" s="343">
        <v>7.8440000000000003</v>
      </c>
      <c r="R22" s="343">
        <v>7.2949999999999999</v>
      </c>
      <c r="S22" s="343">
        <v>6.7610000000000001</v>
      </c>
      <c r="T22" s="343">
        <v>6.9160000000000004</v>
      </c>
      <c r="U22" s="343">
        <v>7.197063</v>
      </c>
      <c r="V22" s="343">
        <v>7.1950630000000002</v>
      </c>
      <c r="W22" s="343">
        <v>7.1640629999999996</v>
      </c>
      <c r="X22" s="343">
        <v>7.2080580000000003</v>
      </c>
      <c r="Y22" s="343">
        <v>7.6610579999999997</v>
      </c>
      <c r="Z22" s="343">
        <v>7.9020580000000002</v>
      </c>
      <c r="AA22" s="343">
        <v>8.6420580000000005</v>
      </c>
      <c r="AB22" s="343">
        <v>8.4950580000000002</v>
      </c>
      <c r="AC22" s="343">
        <v>8.5580580000000008</v>
      </c>
      <c r="AD22" s="343">
        <v>8.5720580000000002</v>
      </c>
      <c r="AE22" s="343">
        <v>8.1440490000000008</v>
      </c>
      <c r="AF22" s="343">
        <v>8.0440489999999993</v>
      </c>
      <c r="AG22" s="343">
        <v>6.8950490000000002</v>
      </c>
      <c r="AH22" s="343">
        <v>6.7770489999999999</v>
      </c>
      <c r="AI22" s="343">
        <v>6.8350489999999997</v>
      </c>
      <c r="AJ22" s="343">
        <v>6.9070489999999998</v>
      </c>
      <c r="AK22" s="343">
        <v>7.9970489999999996</v>
      </c>
      <c r="AL22" s="343">
        <v>8.4490449999999999</v>
      </c>
      <c r="AM22" s="343">
        <v>8.8800450000000009</v>
      </c>
      <c r="AN22" s="343">
        <v>8.9290450000000003</v>
      </c>
      <c r="AO22" s="343">
        <v>8.7140450000000005</v>
      </c>
      <c r="AP22" s="343">
        <v>7.9860449999999998</v>
      </c>
      <c r="AQ22" s="343">
        <v>7.6440450000000002</v>
      </c>
      <c r="AR22" s="343">
        <v>7.1420630000000003</v>
      </c>
      <c r="AS22" s="343">
        <v>6.9810449999999999</v>
      </c>
      <c r="AT22" s="343">
        <v>6.6440450000000002</v>
      </c>
      <c r="AU22" s="343">
        <v>7.1950450000000004</v>
      </c>
      <c r="AV22" s="343">
        <v>7.2820450000000001</v>
      </c>
      <c r="AW22" s="343">
        <v>8.1610449999999997</v>
      </c>
      <c r="AX22" s="343">
        <v>8.4310449999999992</v>
      </c>
      <c r="AY22" s="343">
        <v>8.4790539999999996</v>
      </c>
      <c r="AZ22" s="894">
        <v>9.3569999999999993</v>
      </c>
      <c r="BA22" s="894">
        <v>8.9675246647000009</v>
      </c>
      <c r="BB22" s="354">
        <v>8.5097149999999999</v>
      </c>
      <c r="BC22" s="354">
        <v>8.0871720000000007</v>
      </c>
      <c r="BD22" s="354">
        <v>7.7143870000000003</v>
      </c>
      <c r="BE22" s="354">
        <v>7.3721360000000002</v>
      </c>
      <c r="BF22" s="354">
        <v>7.1847560000000001</v>
      </c>
      <c r="BG22" s="354">
        <v>6.9940239999999996</v>
      </c>
      <c r="BH22" s="354">
        <v>6.8057559999999997</v>
      </c>
      <c r="BI22" s="354">
        <v>7.2842760000000002</v>
      </c>
      <c r="BJ22" s="354">
        <v>7.6132229999999996</v>
      </c>
      <c r="BK22" s="354">
        <v>7.9816659999999997</v>
      </c>
      <c r="BL22" s="354">
        <v>8.1305080000000007</v>
      </c>
      <c r="BM22" s="354">
        <v>8.0270229999999998</v>
      </c>
      <c r="BN22" s="354">
        <v>7.8336579999999998</v>
      </c>
      <c r="BO22" s="354">
        <v>7.6152730000000002</v>
      </c>
      <c r="BP22" s="354">
        <v>7.4972000000000003</v>
      </c>
      <c r="BQ22" s="354">
        <v>7.3445729999999996</v>
      </c>
      <c r="BR22" s="354">
        <v>7.1869839999999998</v>
      </c>
      <c r="BS22" s="354">
        <v>7.0819720000000004</v>
      </c>
      <c r="BT22" s="354">
        <v>6.8972259999999999</v>
      </c>
      <c r="BU22" s="354">
        <v>7.3614490000000004</v>
      </c>
      <c r="BV22" s="354">
        <v>7.6619029999999997</v>
      </c>
    </row>
    <row r="23" spans="1:74" ht="11.1" customHeight="1" x14ac:dyDescent="0.2">
      <c r="A23" s="1" t="s">
        <v>230</v>
      </c>
      <c r="B23" s="583" t="s">
        <v>1165</v>
      </c>
      <c r="C23" s="522">
        <v>32.182290999999999</v>
      </c>
      <c r="D23" s="522">
        <v>30.148195999999999</v>
      </c>
      <c r="E23" s="522">
        <v>29.928737000000002</v>
      </c>
      <c r="F23" s="522">
        <v>30.639665999999998</v>
      </c>
      <c r="G23" s="522">
        <v>31.256654999999999</v>
      </c>
      <c r="H23" s="522">
        <v>30.289715000000001</v>
      </c>
      <c r="I23" s="522">
        <v>29.797369</v>
      </c>
      <c r="J23" s="522">
        <v>26.572638999999999</v>
      </c>
      <c r="K23" s="522">
        <v>24.469819000000001</v>
      </c>
      <c r="L23" s="522">
        <v>27.444569000000001</v>
      </c>
      <c r="M23" s="522">
        <v>31.229368000000001</v>
      </c>
      <c r="N23" s="522">
        <v>32.573314000000003</v>
      </c>
      <c r="O23" s="522">
        <v>32.179004999999997</v>
      </c>
      <c r="P23" s="522">
        <v>30.492816000000001</v>
      </c>
      <c r="Q23" s="522">
        <v>31.151237999999999</v>
      </c>
      <c r="R23" s="522">
        <v>30.439492000000001</v>
      </c>
      <c r="S23" s="522">
        <v>29.366374</v>
      </c>
      <c r="T23" s="522">
        <v>28.88625</v>
      </c>
      <c r="U23" s="522">
        <v>28.384180000000001</v>
      </c>
      <c r="V23" s="522">
        <v>27.296816</v>
      </c>
      <c r="W23" s="522">
        <v>29.888579</v>
      </c>
      <c r="X23" s="522">
        <v>28.331962000000001</v>
      </c>
      <c r="Y23" s="522">
        <v>27.267626</v>
      </c>
      <c r="Z23" s="522">
        <v>28.635155000000001</v>
      </c>
      <c r="AA23" s="522">
        <v>31.638183000000001</v>
      </c>
      <c r="AB23" s="522">
        <v>30.360707999999999</v>
      </c>
      <c r="AC23" s="522">
        <v>29.420283000000001</v>
      </c>
      <c r="AD23" s="522">
        <v>29.707478999999999</v>
      </c>
      <c r="AE23" s="522">
        <v>31.412680999999999</v>
      </c>
      <c r="AF23" s="522">
        <v>32.758482999999998</v>
      </c>
      <c r="AG23" s="522">
        <v>31.124873000000001</v>
      </c>
      <c r="AH23" s="522">
        <v>29.337668000000001</v>
      </c>
      <c r="AI23" s="522">
        <v>27.296118</v>
      </c>
      <c r="AJ23" s="522">
        <v>26.497199999999999</v>
      </c>
      <c r="AK23" s="522">
        <v>28.236460999999998</v>
      </c>
      <c r="AL23" s="522">
        <v>29.761018</v>
      </c>
      <c r="AM23" s="522">
        <v>30.005196999999999</v>
      </c>
      <c r="AN23" s="522">
        <v>28.741565999999999</v>
      </c>
      <c r="AO23" s="522">
        <v>27.57067</v>
      </c>
      <c r="AP23" s="522">
        <v>26.21744</v>
      </c>
      <c r="AQ23" s="522">
        <v>28.013728</v>
      </c>
      <c r="AR23" s="522">
        <v>30.377949999999998</v>
      </c>
      <c r="AS23" s="522">
        <v>32.131453</v>
      </c>
      <c r="AT23" s="522">
        <v>31.584738000000002</v>
      </c>
      <c r="AU23" s="522">
        <v>30.271211999999998</v>
      </c>
      <c r="AV23" s="522">
        <v>28.999333</v>
      </c>
      <c r="AW23" s="522">
        <v>27.679431999999998</v>
      </c>
      <c r="AX23" s="522">
        <v>30.557552000000001</v>
      </c>
      <c r="AY23" s="522">
        <v>31.084551999999999</v>
      </c>
      <c r="AZ23" s="923">
        <v>28.556714285999998</v>
      </c>
      <c r="BA23" s="923">
        <v>27.293810533999999</v>
      </c>
      <c r="BB23" s="507">
        <v>26.658069999999999</v>
      </c>
      <c r="BC23" s="507">
        <v>26.7896</v>
      </c>
      <c r="BD23" s="507">
        <v>27.028739999999999</v>
      </c>
      <c r="BE23" s="507">
        <v>27.386800000000001</v>
      </c>
      <c r="BF23" s="507">
        <v>26.638539999999999</v>
      </c>
      <c r="BG23" s="507">
        <v>26.85557</v>
      </c>
      <c r="BH23" s="507">
        <v>25.787269999999999</v>
      </c>
      <c r="BI23" s="507">
        <v>27.220829999999999</v>
      </c>
      <c r="BJ23" s="507">
        <v>28.079689999999999</v>
      </c>
      <c r="BK23" s="507">
        <v>30.24869</v>
      </c>
      <c r="BL23" s="507">
        <v>28.685030000000001</v>
      </c>
      <c r="BM23" s="507">
        <v>27.308630000000001</v>
      </c>
      <c r="BN23" s="507">
        <v>26.349689999999999</v>
      </c>
      <c r="BO23" s="507">
        <v>26.358319999999999</v>
      </c>
      <c r="BP23" s="507">
        <v>26.439689999999999</v>
      </c>
      <c r="BQ23" s="507">
        <v>26.833690000000001</v>
      </c>
      <c r="BR23" s="507">
        <v>26.195889999999999</v>
      </c>
      <c r="BS23" s="507">
        <v>26.237909999999999</v>
      </c>
      <c r="BT23" s="507">
        <v>25.602150000000002</v>
      </c>
      <c r="BU23" s="507">
        <v>26.859500000000001</v>
      </c>
      <c r="BV23" s="507">
        <v>27.315829999999998</v>
      </c>
    </row>
    <row r="24" spans="1:74" s="113" customFormat="1" ht="12" customHeight="1" x14ac:dyDescent="0.2">
      <c r="A24" s="1"/>
      <c r="B24" s="1039" t="s">
        <v>1216</v>
      </c>
      <c r="C24" s="1045"/>
      <c r="D24" s="1045"/>
      <c r="E24" s="1045"/>
      <c r="F24" s="1045"/>
      <c r="G24" s="1045"/>
      <c r="H24" s="1045"/>
      <c r="I24" s="1045"/>
      <c r="J24" s="1045"/>
      <c r="K24" s="1045"/>
      <c r="L24" s="1045"/>
      <c r="M24" s="1045"/>
      <c r="N24" s="1045"/>
      <c r="O24" s="1045"/>
      <c r="P24" s="1045"/>
      <c r="Q24" s="1040"/>
      <c r="AY24" s="648"/>
      <c r="AZ24" s="648"/>
      <c r="BA24" s="648"/>
      <c r="BB24" s="648"/>
      <c r="BC24" s="648"/>
      <c r="BD24" s="648"/>
      <c r="BE24" s="648"/>
      <c r="BF24" s="648"/>
      <c r="BG24" s="648"/>
      <c r="BH24" s="648"/>
      <c r="BI24" s="648"/>
      <c r="BJ24" s="215"/>
    </row>
    <row r="25" spans="1:74" s="336" customFormat="1" ht="12" customHeight="1" x14ac:dyDescent="0.2">
      <c r="A25" s="335"/>
      <c r="B25" s="1039" t="s">
        <v>1217</v>
      </c>
      <c r="C25" s="1045"/>
      <c r="D25" s="1045"/>
      <c r="E25" s="1045"/>
      <c r="F25" s="1045"/>
      <c r="G25" s="1045"/>
      <c r="H25" s="1045"/>
      <c r="I25" s="1045"/>
      <c r="J25" s="1045"/>
      <c r="K25" s="1045"/>
      <c r="L25" s="1045"/>
      <c r="M25" s="1045"/>
      <c r="N25" s="1045"/>
      <c r="O25" s="1045"/>
      <c r="P25" s="1045"/>
      <c r="Q25" s="1040"/>
      <c r="AY25" s="339"/>
      <c r="AZ25" s="339"/>
      <c r="BA25" s="339"/>
      <c r="BB25" s="339"/>
      <c r="BC25" s="339"/>
      <c r="BD25" s="339"/>
      <c r="BE25" s="339"/>
      <c r="BF25" s="339"/>
      <c r="BG25" s="339"/>
      <c r="BH25" s="339"/>
      <c r="BI25" s="339"/>
    </row>
    <row r="26" spans="1:74" s="167" customFormat="1" ht="12" customHeight="1" x14ac:dyDescent="0.2">
      <c r="A26" s="166"/>
      <c r="B26" s="773" t="s">
        <v>809</v>
      </c>
      <c r="C26" s="773"/>
      <c r="D26" s="773"/>
      <c r="E26" s="773"/>
      <c r="F26" s="773"/>
      <c r="G26" s="773"/>
      <c r="H26" s="773"/>
      <c r="I26" s="773"/>
      <c r="J26" s="773"/>
      <c r="K26" s="773"/>
      <c r="L26" s="773"/>
      <c r="M26" s="773"/>
      <c r="N26" s="773"/>
      <c r="O26" s="773"/>
      <c r="P26" s="773"/>
      <c r="Q26" s="773"/>
      <c r="AY26" s="649"/>
      <c r="AZ26" s="649"/>
      <c r="BA26" s="649"/>
      <c r="BB26" s="649"/>
      <c r="BC26" s="649"/>
      <c r="BD26" s="649"/>
      <c r="BE26" s="649"/>
      <c r="BF26" s="649"/>
      <c r="BG26" s="649"/>
      <c r="BH26" s="649"/>
      <c r="BI26" s="649"/>
      <c r="BJ26" s="216"/>
    </row>
    <row r="27" spans="1:74" s="167" customFormat="1" ht="12" customHeight="1" x14ac:dyDescent="0.2">
      <c r="A27" s="166"/>
      <c r="B27" s="990" t="str">
        <f>Dates!$G$2</f>
        <v>EIA completed modeling and analysis for this report on Monday, April 6, 2026.</v>
      </c>
      <c r="C27" s="977"/>
      <c r="D27" s="977"/>
      <c r="E27" s="977"/>
      <c r="F27" s="977"/>
      <c r="G27" s="977"/>
      <c r="H27" s="977"/>
      <c r="I27" s="977"/>
      <c r="J27" s="977"/>
      <c r="K27" s="977"/>
      <c r="L27" s="977"/>
      <c r="M27" s="977"/>
      <c r="N27" s="977"/>
      <c r="O27" s="977"/>
      <c r="P27" s="977"/>
      <c r="Q27" s="977"/>
      <c r="AY27" s="649"/>
      <c r="AZ27" s="649"/>
      <c r="BA27" s="649"/>
      <c r="BB27" s="649"/>
      <c r="BC27" s="649"/>
      <c r="BD27" s="649"/>
      <c r="BE27" s="649"/>
      <c r="BF27" s="649"/>
      <c r="BG27" s="649"/>
      <c r="BH27" s="649"/>
      <c r="BI27" s="649"/>
      <c r="BJ27" s="216"/>
    </row>
    <row r="28" spans="1:74" s="113" customFormat="1" ht="12" customHeight="1" x14ac:dyDescent="0.2">
      <c r="A28" s="1"/>
      <c r="B28" s="985" t="s">
        <v>482</v>
      </c>
      <c r="C28" s="977"/>
      <c r="D28" s="977"/>
      <c r="E28" s="977"/>
      <c r="F28" s="977"/>
      <c r="G28" s="977"/>
      <c r="H28" s="977"/>
      <c r="I28" s="977"/>
      <c r="J28" s="977"/>
      <c r="K28" s="977"/>
      <c r="L28" s="977"/>
      <c r="M28" s="977"/>
      <c r="N28" s="977"/>
      <c r="O28" s="977"/>
      <c r="P28" s="977"/>
      <c r="Q28" s="977"/>
      <c r="AY28" s="648"/>
      <c r="AZ28" s="648"/>
      <c r="BA28" s="648"/>
      <c r="BB28" s="648"/>
      <c r="BC28" s="648"/>
      <c r="BD28" s="648"/>
      <c r="BE28" s="648"/>
      <c r="BF28" s="648"/>
      <c r="BG28" s="648"/>
      <c r="BH28" s="648"/>
      <c r="BI28" s="648"/>
      <c r="BJ28" s="215"/>
    </row>
    <row r="29" spans="1:74" s="167" customFormat="1" ht="12" customHeight="1" x14ac:dyDescent="0.2">
      <c r="A29" s="166"/>
      <c r="B29" s="999" t="s">
        <v>1405</v>
      </c>
      <c r="C29" s="986"/>
      <c r="D29" s="986"/>
      <c r="E29" s="986"/>
      <c r="F29" s="986"/>
      <c r="G29" s="986"/>
      <c r="H29" s="986"/>
      <c r="I29" s="986"/>
      <c r="J29" s="986"/>
      <c r="K29" s="986"/>
      <c r="L29" s="986"/>
      <c r="M29" s="986"/>
      <c r="N29" s="986"/>
      <c r="O29" s="986"/>
      <c r="P29" s="986"/>
      <c r="Q29" s="986"/>
      <c r="AY29" s="649"/>
      <c r="AZ29" s="649"/>
      <c r="BA29" s="649"/>
      <c r="BB29" s="649"/>
      <c r="BC29" s="649"/>
      <c r="BD29" s="649"/>
      <c r="BE29" s="649"/>
      <c r="BF29" s="649"/>
      <c r="BG29" s="649"/>
      <c r="BH29" s="649"/>
      <c r="BI29" s="649"/>
      <c r="BJ29" s="216"/>
    </row>
    <row r="30" spans="1:74" s="167" customFormat="1" ht="12" customHeight="1" x14ac:dyDescent="0.2">
      <c r="A30" s="166"/>
      <c r="B30" s="994" t="s">
        <v>490</v>
      </c>
      <c r="C30" s="996"/>
      <c r="D30" s="996"/>
      <c r="E30" s="996"/>
      <c r="F30" s="996"/>
      <c r="G30" s="996"/>
      <c r="H30" s="996"/>
      <c r="I30" s="996"/>
      <c r="J30" s="996"/>
      <c r="K30" s="996"/>
      <c r="L30" s="996"/>
      <c r="M30" s="996"/>
      <c r="N30" s="996"/>
      <c r="O30" s="996"/>
      <c r="P30" s="996"/>
      <c r="Q30" s="1040"/>
      <c r="AY30" s="649"/>
      <c r="AZ30" s="649"/>
      <c r="BA30" s="649"/>
      <c r="BB30" s="649"/>
      <c r="BC30" s="649"/>
      <c r="BD30" s="649"/>
      <c r="BE30" s="649"/>
      <c r="BF30" s="649"/>
      <c r="BG30" s="649"/>
      <c r="BH30" s="649"/>
      <c r="BI30" s="649"/>
      <c r="BJ30" s="216"/>
    </row>
    <row r="31" spans="1:74" s="167" customFormat="1" ht="12" customHeight="1" x14ac:dyDescent="0.2">
      <c r="A31" s="166"/>
      <c r="B31" s="1000" t="s">
        <v>66</v>
      </c>
      <c r="C31" s="977"/>
      <c r="D31" s="977"/>
      <c r="E31" s="977"/>
      <c r="F31" s="977"/>
      <c r="G31" s="977"/>
      <c r="H31" s="977"/>
      <c r="I31" s="977"/>
      <c r="J31" s="977"/>
      <c r="K31" s="977"/>
      <c r="L31" s="977"/>
      <c r="M31" s="977"/>
      <c r="N31" s="977"/>
      <c r="O31" s="977"/>
      <c r="P31" s="977"/>
      <c r="Q31" s="977"/>
      <c r="AY31" s="649"/>
      <c r="AZ31" s="649"/>
      <c r="BA31" s="649"/>
      <c r="BB31" s="649"/>
      <c r="BC31" s="649"/>
      <c r="BD31" s="649"/>
      <c r="BE31" s="649"/>
      <c r="BF31" s="649"/>
      <c r="BG31" s="649"/>
      <c r="BH31" s="649"/>
      <c r="BI31" s="649"/>
      <c r="BJ31" s="216"/>
    </row>
    <row r="32" spans="1:74" s="167" customFormat="1" ht="12" customHeight="1" x14ac:dyDescent="0.2">
      <c r="A32" s="166"/>
      <c r="B32" s="994" t="s">
        <v>797</v>
      </c>
      <c r="C32" s="1040"/>
      <c r="D32" s="1040"/>
      <c r="E32" s="1040"/>
      <c r="F32" s="1040"/>
      <c r="G32" s="1040"/>
      <c r="H32" s="1040"/>
      <c r="I32" s="1040"/>
      <c r="J32" s="1040"/>
      <c r="K32" s="1040"/>
      <c r="L32" s="1040"/>
      <c r="M32" s="1040"/>
      <c r="N32" s="1040"/>
      <c r="O32" s="1040"/>
      <c r="P32" s="1040"/>
      <c r="Q32" s="1040"/>
      <c r="AY32" s="649"/>
      <c r="AZ32" s="649"/>
      <c r="BA32" s="649"/>
      <c r="BB32" s="649"/>
      <c r="BC32" s="649"/>
      <c r="BD32" s="649"/>
      <c r="BE32" s="649"/>
      <c r="BF32" s="649"/>
      <c r="BG32" s="649"/>
      <c r="BH32" s="649"/>
      <c r="BI32" s="649"/>
      <c r="BJ32" s="216"/>
    </row>
    <row r="33" spans="1:74" s="167" customFormat="1" ht="12" customHeight="1" x14ac:dyDescent="0.2">
      <c r="A33" s="166"/>
      <c r="B33" s="1052" t="s">
        <v>1552</v>
      </c>
      <c r="C33" s="1040"/>
      <c r="D33" s="1040"/>
      <c r="E33" s="1040"/>
      <c r="F33" s="1040"/>
      <c r="G33" s="1040"/>
      <c r="H33" s="1040"/>
      <c r="I33" s="1040"/>
      <c r="J33" s="1040"/>
      <c r="K33" s="1040"/>
      <c r="L33" s="1040"/>
      <c r="M33" s="1040"/>
      <c r="N33" s="1040"/>
      <c r="O33" s="1040"/>
      <c r="P33" s="1040"/>
      <c r="Q33" s="1040"/>
      <c r="AY33" s="649"/>
      <c r="AZ33" s="649"/>
      <c r="BA33" s="649"/>
      <c r="BB33" s="649"/>
      <c r="BC33" s="649"/>
      <c r="BD33" s="649"/>
      <c r="BE33" s="649"/>
      <c r="BF33" s="649"/>
      <c r="BG33" s="649"/>
      <c r="BH33" s="649"/>
      <c r="BI33" s="649"/>
      <c r="BJ33" s="216"/>
    </row>
    <row r="34" spans="1:74" s="168" customFormat="1" ht="12" customHeight="1" x14ac:dyDescent="0.2">
      <c r="A34" s="158"/>
      <c r="B34" s="773" t="s">
        <v>823</v>
      </c>
      <c r="C34" s="761"/>
      <c r="D34" s="761"/>
      <c r="E34" s="761"/>
      <c r="F34" s="761"/>
      <c r="G34" s="761"/>
      <c r="H34" s="761"/>
      <c r="I34" s="761"/>
      <c r="J34" s="761"/>
      <c r="K34" s="761"/>
      <c r="L34" s="761"/>
      <c r="M34" s="761"/>
      <c r="N34" s="761"/>
      <c r="O34" s="761"/>
      <c r="P34" s="761"/>
      <c r="Q34" s="761"/>
      <c r="AY34" s="649"/>
      <c r="AZ34" s="649"/>
      <c r="BA34" s="649"/>
      <c r="BB34" s="649"/>
      <c r="BC34" s="649"/>
      <c r="BD34" s="649"/>
      <c r="BE34" s="649"/>
      <c r="BF34" s="649"/>
      <c r="BG34" s="649"/>
      <c r="BH34" s="649"/>
      <c r="BI34" s="649"/>
      <c r="BJ34" s="217"/>
    </row>
    <row r="35" spans="1:74" ht="12.75" x14ac:dyDescent="0.2">
      <c r="A35" s="158"/>
      <c r="B35" s="994" t="s">
        <v>1540</v>
      </c>
      <c r="C35" s="1045"/>
      <c r="D35" s="1045"/>
      <c r="E35" s="1045"/>
      <c r="F35" s="1045"/>
      <c r="G35" s="1045"/>
      <c r="H35" s="1045"/>
      <c r="I35" s="1045"/>
      <c r="J35" s="1045"/>
      <c r="K35" s="1045"/>
      <c r="L35" s="1045"/>
      <c r="M35" s="1045"/>
      <c r="N35" s="1045"/>
      <c r="O35" s="1045"/>
      <c r="P35" s="1045"/>
      <c r="Q35" s="1040"/>
      <c r="BD35" s="648"/>
      <c r="BE35" s="648"/>
      <c r="BF35" s="648"/>
      <c r="BK35" s="146"/>
      <c r="BL35" s="146"/>
      <c r="BM35" s="146"/>
      <c r="BN35" s="146"/>
      <c r="BO35" s="146"/>
      <c r="BP35" s="146"/>
      <c r="BQ35" s="146"/>
      <c r="BR35" s="146"/>
      <c r="BS35" s="146"/>
      <c r="BT35" s="146"/>
      <c r="BU35" s="146"/>
      <c r="BV35" s="146"/>
    </row>
    <row r="36" spans="1:74" ht="12.75" x14ac:dyDescent="0.2">
      <c r="A36" s="158"/>
      <c r="B36" s="997" t="s">
        <v>1539</v>
      </c>
      <c r="C36" s="996"/>
      <c r="D36" s="996"/>
      <c r="E36" s="996"/>
      <c r="F36" s="996"/>
      <c r="G36" s="996"/>
      <c r="H36" s="996"/>
      <c r="I36" s="996"/>
      <c r="J36" s="996"/>
      <c r="K36" s="996"/>
      <c r="L36" s="996"/>
      <c r="M36" s="996"/>
      <c r="N36" s="996"/>
      <c r="O36" s="996"/>
      <c r="P36" s="996"/>
      <c r="Q36" s="1040"/>
      <c r="BK36" s="146"/>
      <c r="BL36" s="146"/>
      <c r="BM36" s="146"/>
      <c r="BN36" s="146"/>
      <c r="BO36" s="146"/>
      <c r="BP36" s="146"/>
      <c r="BQ36" s="146"/>
      <c r="BR36" s="146"/>
      <c r="BS36" s="146"/>
      <c r="BT36" s="146"/>
      <c r="BU36" s="146"/>
      <c r="BV36" s="146"/>
    </row>
    <row r="37" spans="1:74" ht="12.75" x14ac:dyDescent="0.2">
      <c r="A37" s="158"/>
      <c r="B37" s="1001" t="s">
        <v>825</v>
      </c>
      <c r="C37" s="996"/>
      <c r="D37" s="996"/>
      <c r="E37" s="996"/>
      <c r="F37" s="996"/>
      <c r="G37" s="996"/>
      <c r="H37" s="996"/>
      <c r="I37" s="996"/>
      <c r="J37" s="996"/>
      <c r="K37" s="996"/>
      <c r="L37" s="996"/>
      <c r="M37" s="996"/>
      <c r="N37" s="996"/>
      <c r="O37" s="996"/>
      <c r="P37" s="996"/>
      <c r="Q37" s="996"/>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4" customWidth="1"/>
    <col min="56" max="58" width="6.5703125" style="642" customWidth="1"/>
    <col min="59" max="61" width="6.5703125" style="644" customWidth="1"/>
    <col min="62" max="62" width="6.5703125" style="149" customWidth="1"/>
    <col min="63" max="74" width="6.5703125" style="24" customWidth="1"/>
    <col min="75" max="16384" width="9.5703125" style="24"/>
  </cols>
  <sheetData>
    <row r="1" spans="1:74" ht="13.35" customHeight="1" x14ac:dyDescent="0.2">
      <c r="A1" s="974" t="s">
        <v>478</v>
      </c>
      <c r="B1" s="1042" t="s">
        <v>1464</v>
      </c>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row>
    <row r="2" spans="1:74"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269"/>
      <c r="B5" s="31" t="s">
        <v>456</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910"/>
      <c r="BA5" s="910"/>
      <c r="BB5" s="860"/>
      <c r="BC5" s="860"/>
      <c r="BD5" s="861"/>
      <c r="BE5" s="861"/>
      <c r="BF5" s="861"/>
      <c r="BG5" s="861"/>
      <c r="BH5" s="558"/>
      <c r="BI5" s="558"/>
      <c r="BJ5" s="558"/>
      <c r="BK5" s="558"/>
      <c r="BL5" s="558"/>
      <c r="BM5" s="558"/>
      <c r="BN5" s="558"/>
      <c r="BO5" s="558"/>
      <c r="BP5" s="558"/>
      <c r="BQ5" s="558"/>
      <c r="BR5" s="558"/>
      <c r="BS5" s="558"/>
      <c r="BT5" s="558"/>
      <c r="BU5" s="558"/>
      <c r="BV5" s="558"/>
    </row>
    <row r="6" spans="1:74" s="273" customFormat="1" ht="11.1" customHeight="1" x14ac:dyDescent="0.2">
      <c r="A6" s="548" t="s">
        <v>1505</v>
      </c>
      <c r="B6" s="544" t="s">
        <v>1514</v>
      </c>
      <c r="C6" s="102">
        <v>1.0260821926999999</v>
      </c>
      <c r="D6" s="102">
        <v>1.0669218575999999</v>
      </c>
      <c r="E6" s="102">
        <v>1.1474330318999999</v>
      </c>
      <c r="F6" s="102">
        <v>1.1251138323000001</v>
      </c>
      <c r="G6" s="102">
        <v>1.1584690335000001</v>
      </c>
      <c r="H6" s="102">
        <v>1.2277938673</v>
      </c>
      <c r="I6" s="102">
        <v>1.1320674838</v>
      </c>
      <c r="J6" s="102">
        <v>1.2084397421999999</v>
      </c>
      <c r="K6" s="102">
        <v>1.1326186997000001</v>
      </c>
      <c r="L6" s="102">
        <v>1.208920129</v>
      </c>
      <c r="M6" s="102">
        <v>1.1925926667</v>
      </c>
      <c r="N6" s="102">
        <v>1.1444288714999999</v>
      </c>
      <c r="O6" s="102">
        <v>1.1451844515</v>
      </c>
      <c r="P6" s="102">
        <v>1.1527673936</v>
      </c>
      <c r="Q6" s="102">
        <v>1.2446727426999999</v>
      </c>
      <c r="R6" s="102">
        <v>1.1985748000000001</v>
      </c>
      <c r="S6" s="102">
        <v>1.3225942259000001</v>
      </c>
      <c r="T6" s="102">
        <v>1.3456291667</v>
      </c>
      <c r="U6" s="102">
        <v>1.2414935799</v>
      </c>
      <c r="V6" s="102">
        <v>1.3356973879</v>
      </c>
      <c r="W6" s="102">
        <v>1.279530633</v>
      </c>
      <c r="X6" s="102">
        <v>1.3195820317</v>
      </c>
      <c r="Y6" s="102">
        <v>1.2575020002999999</v>
      </c>
      <c r="Z6" s="102">
        <v>1.2817268389000001</v>
      </c>
      <c r="AA6" s="102">
        <v>1.1552677745</v>
      </c>
      <c r="AB6" s="102">
        <v>1.3114176201000001</v>
      </c>
      <c r="AC6" s="102">
        <v>1.2720223548</v>
      </c>
      <c r="AD6" s="102">
        <v>1.2724862337</v>
      </c>
      <c r="AE6" s="102">
        <v>1.3718939024000001</v>
      </c>
      <c r="AF6" s="102">
        <v>1.3527365997</v>
      </c>
      <c r="AG6" s="102">
        <v>1.4020428706000001</v>
      </c>
      <c r="AH6" s="102">
        <v>1.3352637096</v>
      </c>
      <c r="AI6" s="102">
        <v>1.3201125667</v>
      </c>
      <c r="AJ6" s="102">
        <v>1.3638783871</v>
      </c>
      <c r="AK6" s="102">
        <v>1.3257577336999999</v>
      </c>
      <c r="AL6" s="102">
        <v>1.2772078057</v>
      </c>
      <c r="AM6" s="102">
        <v>1.1358320003</v>
      </c>
      <c r="AN6" s="102">
        <v>1.2036508571</v>
      </c>
      <c r="AO6" s="102">
        <v>1.1767232264</v>
      </c>
      <c r="AP6" s="102">
        <v>1.2354023332999999</v>
      </c>
      <c r="AQ6" s="102">
        <v>1.1778054187</v>
      </c>
      <c r="AR6" s="102">
        <v>1.2079585337000001</v>
      </c>
      <c r="AS6" s="102">
        <v>1.2227365808999999</v>
      </c>
      <c r="AT6" s="102">
        <v>1.209002452</v>
      </c>
      <c r="AU6" s="102">
        <v>1.2146388996999999</v>
      </c>
      <c r="AV6" s="102">
        <v>1.2573219038000001</v>
      </c>
      <c r="AW6" s="102">
        <v>1.1871212003</v>
      </c>
      <c r="AX6" s="102">
        <v>1.2580297415999999</v>
      </c>
      <c r="AY6" s="102">
        <v>1.0611160968</v>
      </c>
      <c r="AZ6" s="911">
        <v>1.1912972327</v>
      </c>
      <c r="BA6" s="911">
        <v>1.2338744494</v>
      </c>
      <c r="BB6" s="559">
        <v>1.245296</v>
      </c>
      <c r="BC6" s="559">
        <v>1.328101</v>
      </c>
      <c r="BD6" s="559">
        <v>1.3564499999999999</v>
      </c>
      <c r="BE6" s="559">
        <v>1.3554459999999999</v>
      </c>
      <c r="BF6" s="559">
        <v>1.374312</v>
      </c>
      <c r="BG6" s="559">
        <v>1.348492</v>
      </c>
      <c r="BH6" s="559">
        <v>1.386806</v>
      </c>
      <c r="BI6" s="559">
        <v>1.3620429999999999</v>
      </c>
      <c r="BJ6" s="559">
        <v>1.374323</v>
      </c>
      <c r="BK6" s="559">
        <v>1.2989459999999999</v>
      </c>
      <c r="BL6" s="559">
        <v>1.3432360000000001</v>
      </c>
      <c r="BM6" s="559">
        <v>1.351863</v>
      </c>
      <c r="BN6" s="559">
        <v>1.3803989999999999</v>
      </c>
      <c r="BO6" s="559">
        <v>1.430795</v>
      </c>
      <c r="BP6" s="559">
        <v>1.445473</v>
      </c>
      <c r="BQ6" s="559">
        <v>1.4311240000000001</v>
      </c>
      <c r="BR6" s="559">
        <v>1.4372069999999999</v>
      </c>
      <c r="BS6" s="559">
        <v>1.405165</v>
      </c>
      <c r="BT6" s="559">
        <v>1.4414480000000001</v>
      </c>
      <c r="BU6" s="559">
        <v>1.408334</v>
      </c>
      <c r="BV6" s="559">
        <v>1.4182840000000001</v>
      </c>
    </row>
    <row r="7" spans="1:74" ht="11.1" customHeight="1" x14ac:dyDescent="0.2">
      <c r="A7" s="269" t="s">
        <v>469</v>
      </c>
      <c r="B7" s="545" t="s">
        <v>1096</v>
      </c>
      <c r="C7" s="341">
        <v>1.0384089999999999</v>
      </c>
      <c r="D7" s="341">
        <v>1.010856</v>
      </c>
      <c r="E7" s="341">
        <v>1.0187360000000001</v>
      </c>
      <c r="F7" s="341">
        <v>0.96519999999999995</v>
      </c>
      <c r="G7" s="341">
        <v>1.0082469999999999</v>
      </c>
      <c r="H7" s="341">
        <v>1.042924</v>
      </c>
      <c r="I7" s="341">
        <v>1.0160750000000001</v>
      </c>
      <c r="J7" s="341">
        <v>0.98452300000000004</v>
      </c>
      <c r="K7" s="341">
        <v>0.90238600000000002</v>
      </c>
      <c r="L7" s="341">
        <v>1.0142089999999999</v>
      </c>
      <c r="M7" s="341">
        <v>1.052651</v>
      </c>
      <c r="N7" s="341">
        <v>0.96922399999999997</v>
      </c>
      <c r="O7" s="341">
        <v>1.0020690000000001</v>
      </c>
      <c r="P7" s="341">
        <v>0.99927299999999997</v>
      </c>
      <c r="Q7" s="341">
        <v>0.98716800000000005</v>
      </c>
      <c r="R7" s="341">
        <v>0.97206700000000001</v>
      </c>
      <c r="S7" s="341">
        <v>0.99418700000000004</v>
      </c>
      <c r="T7" s="341">
        <v>1.0363119999999999</v>
      </c>
      <c r="U7" s="341">
        <v>1.0327040000000001</v>
      </c>
      <c r="V7" s="341">
        <v>1.0042709999999999</v>
      </c>
      <c r="W7" s="341">
        <v>1.003455</v>
      </c>
      <c r="X7" s="341">
        <v>1.0276730000000001</v>
      </c>
      <c r="Y7" s="341">
        <v>1.0534300000000001</v>
      </c>
      <c r="Z7" s="341">
        <v>1.0815969999999999</v>
      </c>
      <c r="AA7" s="341">
        <v>0.99494000000000005</v>
      </c>
      <c r="AB7" s="341">
        <v>1.074103</v>
      </c>
      <c r="AC7" s="341">
        <v>1.0686929999999999</v>
      </c>
      <c r="AD7" s="341">
        <v>0.98221000000000003</v>
      </c>
      <c r="AE7" s="341">
        <v>1.025274</v>
      </c>
      <c r="AF7" s="341">
        <v>1.043453</v>
      </c>
      <c r="AG7" s="341">
        <v>1.0906309999999999</v>
      </c>
      <c r="AH7" s="341">
        <v>1.080837</v>
      </c>
      <c r="AI7" s="341">
        <v>1.0406550000000001</v>
      </c>
      <c r="AJ7" s="341">
        <v>1.049636</v>
      </c>
      <c r="AK7" s="341">
        <v>1.112771</v>
      </c>
      <c r="AL7" s="341">
        <v>1.102722</v>
      </c>
      <c r="AM7" s="341">
        <v>1.083731</v>
      </c>
      <c r="AN7" s="341">
        <v>1.084055</v>
      </c>
      <c r="AO7" s="341">
        <v>1.054281</v>
      </c>
      <c r="AP7" s="341">
        <v>1.0216229999999999</v>
      </c>
      <c r="AQ7" s="341">
        <v>1.0354099999999999</v>
      </c>
      <c r="AR7" s="341">
        <v>1.0772470000000001</v>
      </c>
      <c r="AS7" s="341">
        <v>1.079399</v>
      </c>
      <c r="AT7" s="341">
        <v>1.080438</v>
      </c>
      <c r="AU7" s="341">
        <v>1.0501819999999999</v>
      </c>
      <c r="AV7" s="341">
        <v>1.1003750000000001</v>
      </c>
      <c r="AW7" s="341">
        <v>1.1174120000000001</v>
      </c>
      <c r="AX7" s="341">
        <v>1.1269149999999999</v>
      </c>
      <c r="AY7" s="341">
        <v>1.088327</v>
      </c>
      <c r="AZ7" s="892">
        <v>1.1101428571</v>
      </c>
      <c r="BA7" s="892">
        <v>1.0952285483999999</v>
      </c>
      <c r="BB7" s="352">
        <v>1.038705</v>
      </c>
      <c r="BC7" s="352">
        <v>1.0738049999999999</v>
      </c>
      <c r="BD7" s="352">
        <v>1.0816840000000001</v>
      </c>
      <c r="BE7" s="352">
        <v>1.083175</v>
      </c>
      <c r="BF7" s="352">
        <v>1.0904769999999999</v>
      </c>
      <c r="BG7" s="352">
        <v>1.067882</v>
      </c>
      <c r="BH7" s="352">
        <v>1.0908100000000001</v>
      </c>
      <c r="BI7" s="352">
        <v>1.130403</v>
      </c>
      <c r="BJ7" s="352">
        <v>1.12568</v>
      </c>
      <c r="BK7" s="352">
        <v>1.1202049999999999</v>
      </c>
      <c r="BL7" s="352">
        <v>1.0718749999999999</v>
      </c>
      <c r="BM7" s="352">
        <v>1.0760130000000001</v>
      </c>
      <c r="BN7" s="352">
        <v>1.0610040000000001</v>
      </c>
      <c r="BO7" s="352">
        <v>1.0919760000000001</v>
      </c>
      <c r="BP7" s="352">
        <v>1.10433</v>
      </c>
      <c r="BQ7" s="352">
        <v>1.1043959999999999</v>
      </c>
      <c r="BR7" s="352">
        <v>1.1146259999999999</v>
      </c>
      <c r="BS7" s="352">
        <v>1.0915429999999999</v>
      </c>
      <c r="BT7" s="352">
        <v>1.1185499999999999</v>
      </c>
      <c r="BU7" s="352">
        <v>1.152868</v>
      </c>
      <c r="BV7" s="352">
        <v>1.1450910000000001</v>
      </c>
    </row>
    <row r="8" spans="1:74" ht="11.1" customHeight="1" x14ac:dyDescent="0.2">
      <c r="A8" s="269" t="s">
        <v>1466</v>
      </c>
      <c r="B8" s="545" t="s">
        <v>1493</v>
      </c>
      <c r="C8" s="341">
        <v>9.2155741999999999E-2</v>
      </c>
      <c r="D8" s="341">
        <v>9.667125E-2</v>
      </c>
      <c r="E8" s="341">
        <v>0.101962355</v>
      </c>
      <c r="F8" s="341">
        <v>0.100589233</v>
      </c>
      <c r="G8" s="341">
        <v>0.104568194</v>
      </c>
      <c r="H8" s="341">
        <v>0.108848167</v>
      </c>
      <c r="I8" s="341">
        <v>0.11258093499999999</v>
      </c>
      <c r="J8" s="341">
        <v>0.11350803199999999</v>
      </c>
      <c r="K8" s="341">
        <v>0.111674067</v>
      </c>
      <c r="L8" s="341">
        <v>0.111738903</v>
      </c>
      <c r="M8" s="341">
        <v>0.1127843</v>
      </c>
      <c r="N8" s="341">
        <v>0.102068355</v>
      </c>
      <c r="O8" s="341">
        <v>0.105642032</v>
      </c>
      <c r="P8" s="341">
        <v>0.101452929</v>
      </c>
      <c r="Q8" s="341">
        <v>0.106961742</v>
      </c>
      <c r="R8" s="341">
        <v>0.1058577</v>
      </c>
      <c r="S8" s="341">
        <v>0.118871871</v>
      </c>
      <c r="T8" s="341">
        <v>0.119592667</v>
      </c>
      <c r="U8" s="341">
        <v>0.116867129</v>
      </c>
      <c r="V8" s="341">
        <v>0.11124835499999999</v>
      </c>
      <c r="W8" s="341">
        <v>0.114594767</v>
      </c>
      <c r="X8" s="341">
        <v>0.11272887099999999</v>
      </c>
      <c r="Y8" s="341">
        <v>0.1076884</v>
      </c>
      <c r="Z8" s="341">
        <v>0.106001839</v>
      </c>
      <c r="AA8" s="341">
        <v>9.7607226000000005E-2</v>
      </c>
      <c r="AB8" s="341">
        <v>0.10300203400000001</v>
      </c>
      <c r="AC8" s="341">
        <v>0.104247774</v>
      </c>
      <c r="AD8" s="341">
        <v>0.1059184</v>
      </c>
      <c r="AE8" s="341">
        <v>0.109887806</v>
      </c>
      <c r="AF8" s="341">
        <v>0.1123376</v>
      </c>
      <c r="AG8" s="341">
        <v>0.112176452</v>
      </c>
      <c r="AH8" s="341">
        <v>0.112308806</v>
      </c>
      <c r="AI8" s="341">
        <v>0.112026167</v>
      </c>
      <c r="AJ8" s="341">
        <v>0.11127074200000001</v>
      </c>
      <c r="AK8" s="341">
        <v>0.1148798</v>
      </c>
      <c r="AL8" s="341">
        <v>0.109066</v>
      </c>
      <c r="AM8" s="341">
        <v>6.0061999999999997E-2</v>
      </c>
      <c r="AN8" s="341">
        <v>6.9138678999999995E-2</v>
      </c>
      <c r="AO8" s="341">
        <v>7.5981967999999997E-2</v>
      </c>
      <c r="AP8" s="341">
        <v>8.2620700000000005E-2</v>
      </c>
      <c r="AQ8" s="341">
        <v>7.6898516E-2</v>
      </c>
      <c r="AR8" s="341">
        <v>7.8361467000000004E-2</v>
      </c>
      <c r="AS8" s="341">
        <v>8.0391096999999995E-2</v>
      </c>
      <c r="AT8" s="341">
        <v>8.3301097000000004E-2</v>
      </c>
      <c r="AU8" s="341">
        <v>8.2266533000000003E-2</v>
      </c>
      <c r="AV8" s="341">
        <v>7.6480871000000006E-2</v>
      </c>
      <c r="AW8" s="341">
        <v>6.9489866999999997E-2</v>
      </c>
      <c r="AX8" s="341">
        <v>6.5229870999999995E-2</v>
      </c>
      <c r="AY8" s="341">
        <v>6.9572999999999996E-2</v>
      </c>
      <c r="AZ8" s="892">
        <v>7.5072E-2</v>
      </c>
      <c r="BA8" s="892">
        <v>7.8754599999999994E-2</v>
      </c>
      <c r="BB8" s="352">
        <v>8.9982500000000007E-2</v>
      </c>
      <c r="BC8" s="352">
        <v>9.9863499999999994E-2</v>
      </c>
      <c r="BD8" s="352">
        <v>0.10826669999999999</v>
      </c>
      <c r="BE8" s="352">
        <v>0.1136441</v>
      </c>
      <c r="BF8" s="352">
        <v>0.11629689999999999</v>
      </c>
      <c r="BG8" s="352">
        <v>0.1139638</v>
      </c>
      <c r="BH8" s="352">
        <v>0.1143219</v>
      </c>
      <c r="BI8" s="352">
        <v>0.11352859999999999</v>
      </c>
      <c r="BJ8" s="352">
        <v>0.1129261</v>
      </c>
      <c r="BK8" s="352">
        <v>9.6186199999999999E-2</v>
      </c>
      <c r="BL8" s="352">
        <v>9.6790600000000004E-2</v>
      </c>
      <c r="BM8" s="352">
        <v>0.1012233</v>
      </c>
      <c r="BN8" s="352">
        <v>0.1053297</v>
      </c>
      <c r="BO8" s="352">
        <v>0.10928019999999999</v>
      </c>
      <c r="BP8" s="352">
        <v>0.1129845</v>
      </c>
      <c r="BQ8" s="352">
        <v>0.1159878</v>
      </c>
      <c r="BR8" s="352">
        <v>0.1168061</v>
      </c>
      <c r="BS8" s="352">
        <v>0.1144525</v>
      </c>
      <c r="BT8" s="352">
        <v>0.1143376</v>
      </c>
      <c r="BU8" s="352">
        <v>0.1125472</v>
      </c>
      <c r="BV8" s="352">
        <v>0.1117218</v>
      </c>
    </row>
    <row r="9" spans="1:74" ht="11.1" customHeight="1" x14ac:dyDescent="0.2">
      <c r="A9" s="269" t="s">
        <v>1467</v>
      </c>
      <c r="B9" s="545" t="s">
        <v>1494</v>
      </c>
      <c r="C9" s="341">
        <v>8.4916676999999996E-2</v>
      </c>
      <c r="D9" s="341">
        <v>8.2126249999999998E-2</v>
      </c>
      <c r="E9" s="341">
        <v>8.3742418999999998E-2</v>
      </c>
      <c r="F9" s="341">
        <v>9.4567833000000004E-2</v>
      </c>
      <c r="G9" s="341">
        <v>9.7044838999999994E-2</v>
      </c>
      <c r="H9" s="341">
        <v>9.8267999999999994E-2</v>
      </c>
      <c r="I9" s="341">
        <v>9.9541581000000004E-2</v>
      </c>
      <c r="J9" s="341">
        <v>9.1342452000000005E-2</v>
      </c>
      <c r="K9" s="341">
        <v>0.109644333</v>
      </c>
      <c r="L9" s="341">
        <v>9.9336967999999998E-2</v>
      </c>
      <c r="M9" s="341">
        <v>0.11550390000000001</v>
      </c>
      <c r="N9" s="341">
        <v>0.11674371</v>
      </c>
      <c r="O9" s="341">
        <v>0.12900177400000001</v>
      </c>
      <c r="P9" s="341">
        <v>0.134272536</v>
      </c>
      <c r="Q9" s="341">
        <v>0.152178323</v>
      </c>
      <c r="R9" s="341">
        <v>0.160675333</v>
      </c>
      <c r="S9" s="341">
        <v>0.172744065</v>
      </c>
      <c r="T9" s="341">
        <v>0.18294813300000001</v>
      </c>
      <c r="U9" s="341">
        <v>0.16405616100000001</v>
      </c>
      <c r="V9" s="341">
        <v>0.18494348399999999</v>
      </c>
      <c r="W9" s="341">
        <v>0.19872193299999999</v>
      </c>
      <c r="X9" s="341">
        <v>0.164331903</v>
      </c>
      <c r="Y9" s="341">
        <v>0.179585467</v>
      </c>
      <c r="Z9" s="341">
        <v>0.20944274199999999</v>
      </c>
      <c r="AA9" s="341">
        <v>0.184093645</v>
      </c>
      <c r="AB9" s="341">
        <v>0.19393962100000001</v>
      </c>
      <c r="AC9" s="341">
        <v>0.183474419</v>
      </c>
      <c r="AD9" s="341">
        <v>0.20739969999999999</v>
      </c>
      <c r="AE9" s="341">
        <v>0.176391516</v>
      </c>
      <c r="AF9" s="341">
        <v>0.2340044</v>
      </c>
      <c r="AG9" s="341">
        <v>0.22049090299999999</v>
      </c>
      <c r="AH9" s="341">
        <v>0.21445545199999999</v>
      </c>
      <c r="AI9" s="341">
        <v>0.21283833299999999</v>
      </c>
      <c r="AJ9" s="341">
        <v>0.218395387</v>
      </c>
      <c r="AK9" s="341">
        <v>0.22657396699999999</v>
      </c>
      <c r="AL9" s="341">
        <v>0.22223767699999999</v>
      </c>
      <c r="AM9" s="341">
        <v>0.16738612899999999</v>
      </c>
      <c r="AN9" s="341">
        <v>0.15771471400000001</v>
      </c>
      <c r="AO9" s="341">
        <v>0.17460387099999999</v>
      </c>
      <c r="AP9" s="341">
        <v>0.16939943299999999</v>
      </c>
      <c r="AQ9" s="341">
        <v>0.20105100000000001</v>
      </c>
      <c r="AR9" s="341">
        <v>0.208067267</v>
      </c>
      <c r="AS9" s="341">
        <v>0.20077445199999999</v>
      </c>
      <c r="AT9" s="341">
        <v>0.18289638699999999</v>
      </c>
      <c r="AU9" s="341">
        <v>0.215474467</v>
      </c>
      <c r="AV9" s="341">
        <v>0.20708074200000001</v>
      </c>
      <c r="AW9" s="341">
        <v>0.2019676</v>
      </c>
      <c r="AX9" s="341">
        <v>0.19601380600000001</v>
      </c>
      <c r="AY9" s="341">
        <v>0.15103</v>
      </c>
      <c r="AZ9" s="892">
        <v>0.16450909999999999</v>
      </c>
      <c r="BA9" s="892">
        <v>0.18059939999999999</v>
      </c>
      <c r="BB9" s="352">
        <v>0.21143770000000001</v>
      </c>
      <c r="BC9" s="352">
        <v>0.22935</v>
      </c>
      <c r="BD9" s="352">
        <v>0.2487326</v>
      </c>
      <c r="BE9" s="352">
        <v>0.25538529999999998</v>
      </c>
      <c r="BF9" s="352">
        <v>0.25955630000000002</v>
      </c>
      <c r="BG9" s="352">
        <v>0.26951019999999998</v>
      </c>
      <c r="BH9" s="352">
        <v>0.27020460000000002</v>
      </c>
      <c r="BI9" s="352">
        <v>0.28129409999999999</v>
      </c>
      <c r="BJ9" s="352">
        <v>0.29025319999999999</v>
      </c>
      <c r="BK9" s="352">
        <v>0.27927489999999999</v>
      </c>
      <c r="BL9" s="352">
        <v>0.28400710000000001</v>
      </c>
      <c r="BM9" s="352">
        <v>0.28874359999999999</v>
      </c>
      <c r="BN9" s="352">
        <v>0.29432950000000002</v>
      </c>
      <c r="BO9" s="352">
        <v>0.29765239999999998</v>
      </c>
      <c r="BP9" s="352">
        <v>0.30479650000000003</v>
      </c>
      <c r="BQ9" s="352">
        <v>0.30129600000000001</v>
      </c>
      <c r="BR9" s="352">
        <v>0.29693770000000003</v>
      </c>
      <c r="BS9" s="352">
        <v>0.29974849999999997</v>
      </c>
      <c r="BT9" s="352">
        <v>0.29501159999999998</v>
      </c>
      <c r="BU9" s="352">
        <v>0.30258869999999999</v>
      </c>
      <c r="BV9" s="352">
        <v>0.3090405</v>
      </c>
    </row>
    <row r="10" spans="1:74" ht="11.1" customHeight="1" x14ac:dyDescent="0.2">
      <c r="A10" s="269" t="s">
        <v>1468</v>
      </c>
      <c r="B10" s="597" t="s">
        <v>1495</v>
      </c>
      <c r="C10" s="341">
        <v>9.9298059999999994E-3</v>
      </c>
      <c r="D10" s="341">
        <v>1.0926178999999999E-2</v>
      </c>
      <c r="E10" s="341">
        <v>8.9895159999999995E-3</v>
      </c>
      <c r="F10" s="341">
        <v>1.0892433E-2</v>
      </c>
      <c r="G10" s="341">
        <v>1.0819194000000001E-2</v>
      </c>
      <c r="H10" s="341">
        <v>1.2175167000000001E-2</v>
      </c>
      <c r="I10" s="341">
        <v>1.4111742E-2</v>
      </c>
      <c r="J10" s="341">
        <v>1.4418484000000001E-2</v>
      </c>
      <c r="K10" s="341">
        <v>1.4921833000000001E-2</v>
      </c>
      <c r="L10" s="341">
        <v>1.5434129E-2</v>
      </c>
      <c r="M10" s="341">
        <v>1.6790300000000001E-2</v>
      </c>
      <c r="N10" s="341">
        <v>1.9586870999999999E-2</v>
      </c>
      <c r="O10" s="341">
        <v>1.8684580999999999E-2</v>
      </c>
      <c r="P10" s="341">
        <v>1.9252499999999999E-2</v>
      </c>
      <c r="Q10" s="341">
        <v>1.9176967999999999E-2</v>
      </c>
      <c r="R10" s="341">
        <v>1.5828167000000001E-2</v>
      </c>
      <c r="S10" s="341">
        <v>1.9089806000000001E-2</v>
      </c>
      <c r="T10" s="341">
        <v>2.0129600000000001E-2</v>
      </c>
      <c r="U10" s="341">
        <v>1.5489548000000001E-2</v>
      </c>
      <c r="V10" s="341">
        <v>1.6807065E-2</v>
      </c>
      <c r="W10" s="341">
        <v>2.0111332999999999E-2</v>
      </c>
      <c r="X10" s="341">
        <v>2.331629E-2</v>
      </c>
      <c r="Y10" s="341">
        <v>1.99639E-2</v>
      </c>
      <c r="Z10" s="341">
        <v>2.4153773999999999E-2</v>
      </c>
      <c r="AA10" s="341">
        <v>2.0103097E-2</v>
      </c>
      <c r="AB10" s="341">
        <v>2.1371240999999999E-2</v>
      </c>
      <c r="AC10" s="341">
        <v>2.2331065000000001E-2</v>
      </c>
      <c r="AD10" s="341">
        <v>2.1705267E-2</v>
      </c>
      <c r="AE10" s="341">
        <v>1.6505161000000001E-2</v>
      </c>
      <c r="AF10" s="341">
        <v>2.1713933000000001E-2</v>
      </c>
      <c r="AG10" s="341">
        <v>1.8710935000000001E-2</v>
      </c>
      <c r="AH10" s="341">
        <v>2.2581128999999998E-2</v>
      </c>
      <c r="AI10" s="341">
        <v>2.9144799999999998E-2</v>
      </c>
      <c r="AJ10" s="341">
        <v>2.3919870999999999E-2</v>
      </c>
      <c r="AK10" s="341">
        <v>2.8517000000000001E-2</v>
      </c>
      <c r="AL10" s="341">
        <v>2.5538419E-2</v>
      </c>
      <c r="AM10" s="341">
        <v>3.3305710000000002E-2</v>
      </c>
      <c r="AN10" s="341">
        <v>4.4202606999999998E-2</v>
      </c>
      <c r="AO10" s="341">
        <v>3.2685839000000001E-2</v>
      </c>
      <c r="AP10" s="341">
        <v>2.9247566999999999E-2</v>
      </c>
      <c r="AQ10" s="341">
        <v>3.5718935E-2</v>
      </c>
      <c r="AR10" s="341">
        <v>3.8074533000000001E-2</v>
      </c>
      <c r="AS10" s="341">
        <v>4.1600419E-2</v>
      </c>
      <c r="AT10" s="341">
        <v>2.3878838999999999E-2</v>
      </c>
      <c r="AU10" s="341">
        <v>4.4717433000000001E-2</v>
      </c>
      <c r="AV10" s="341">
        <v>4.8328193999999998E-2</v>
      </c>
      <c r="AW10" s="341">
        <v>6.00295E-2</v>
      </c>
      <c r="AX10" s="341">
        <v>5.3763484E-2</v>
      </c>
      <c r="AY10" s="341">
        <v>3.3181000000000002E-2</v>
      </c>
      <c r="AZ10" s="892">
        <v>3.2382599999999997E-2</v>
      </c>
      <c r="BA10" s="892">
        <v>3.2796199999999998E-2</v>
      </c>
      <c r="BB10" s="352">
        <v>3.4143100000000003E-2</v>
      </c>
      <c r="BC10" s="352">
        <v>3.5742700000000002E-2</v>
      </c>
      <c r="BD10" s="352">
        <v>3.7986800000000001E-2</v>
      </c>
      <c r="BE10" s="352">
        <v>3.7638900000000003E-2</v>
      </c>
      <c r="BF10" s="352">
        <v>4.0452399999999999E-2</v>
      </c>
      <c r="BG10" s="352">
        <v>4.4082099999999999E-2</v>
      </c>
      <c r="BH10" s="352">
        <v>4.4180799999999999E-2</v>
      </c>
      <c r="BI10" s="352">
        <v>4.6280599999999998E-2</v>
      </c>
      <c r="BJ10" s="352">
        <v>4.6564899999999999E-2</v>
      </c>
      <c r="BK10" s="352">
        <v>4.4974199999999999E-2</v>
      </c>
      <c r="BL10" s="352">
        <v>4.60975E-2</v>
      </c>
      <c r="BM10" s="352">
        <v>4.5337000000000002E-2</v>
      </c>
      <c r="BN10" s="352">
        <v>4.5603699999999997E-2</v>
      </c>
      <c r="BO10" s="352">
        <v>4.5940099999999998E-2</v>
      </c>
      <c r="BP10" s="352">
        <v>4.7073700000000003E-2</v>
      </c>
      <c r="BQ10" s="352">
        <v>4.7780299999999998E-2</v>
      </c>
      <c r="BR10" s="352">
        <v>4.7613999999999997E-2</v>
      </c>
      <c r="BS10" s="352">
        <v>5.0277099999999998E-2</v>
      </c>
      <c r="BT10" s="352">
        <v>4.9825300000000003E-2</v>
      </c>
      <c r="BU10" s="352">
        <v>5.1579800000000002E-2</v>
      </c>
      <c r="BV10" s="352">
        <v>5.1624299999999998E-2</v>
      </c>
    </row>
    <row r="11" spans="1:74" ht="11.1" customHeight="1" x14ac:dyDescent="0.2">
      <c r="A11" s="269" t="s">
        <v>1469</v>
      </c>
      <c r="B11" s="597" t="s">
        <v>1496</v>
      </c>
      <c r="C11" s="341">
        <v>-7.4539999999999995E-2</v>
      </c>
      <c r="D11" s="341">
        <v>-0.122138</v>
      </c>
      <c r="E11" s="341">
        <v>-8.6888000000000007E-2</v>
      </c>
      <c r="F11" s="341">
        <v>-0.154278</v>
      </c>
      <c r="G11" s="341">
        <v>-9.8851999999999995E-2</v>
      </c>
      <c r="H11" s="341">
        <v>-7.8678999999999999E-2</v>
      </c>
      <c r="I11" s="341">
        <v>-8.4362999999999994E-2</v>
      </c>
      <c r="J11" s="341">
        <v>-4.7389000000000001E-2</v>
      </c>
      <c r="K11" s="341">
        <v>-7.1462999999999999E-2</v>
      </c>
      <c r="L11" s="341">
        <v>-5.9457000000000003E-2</v>
      </c>
      <c r="M11" s="341">
        <v>-4.7122999999999998E-2</v>
      </c>
      <c r="N11" s="341">
        <v>-5.3814000000000001E-2</v>
      </c>
      <c r="O11" s="341">
        <v>-8.9997999999999995E-2</v>
      </c>
      <c r="P11" s="341">
        <v>-9.1118000000000005E-2</v>
      </c>
      <c r="Q11" s="341">
        <v>-9.0860999999999997E-2</v>
      </c>
      <c r="R11" s="341">
        <v>-9.5094999999999999E-2</v>
      </c>
      <c r="S11" s="341">
        <v>-8.6313000000000001E-2</v>
      </c>
      <c r="T11" s="341">
        <v>-8.8516999999999998E-2</v>
      </c>
      <c r="U11" s="341">
        <v>-8.6384000000000002E-2</v>
      </c>
      <c r="V11" s="341">
        <v>-6.9235000000000005E-2</v>
      </c>
      <c r="W11" s="341">
        <v>-8.3289000000000002E-2</v>
      </c>
      <c r="X11" s="341">
        <v>-8.9595999999999995E-2</v>
      </c>
      <c r="Y11" s="341">
        <v>-9.1550000000000006E-2</v>
      </c>
      <c r="Z11" s="341">
        <v>-0.119571</v>
      </c>
      <c r="AA11" s="341">
        <v>-0.114954</v>
      </c>
      <c r="AB11" s="341">
        <v>-0.11287800000000001</v>
      </c>
      <c r="AC11" s="341">
        <v>-0.128584</v>
      </c>
      <c r="AD11" s="341">
        <v>-0.148946</v>
      </c>
      <c r="AE11" s="341">
        <v>-0.129081</v>
      </c>
      <c r="AF11" s="341">
        <v>-0.10645399999999999</v>
      </c>
      <c r="AG11" s="341">
        <v>-9.8933999999999994E-2</v>
      </c>
      <c r="AH11" s="341">
        <v>-0.117546</v>
      </c>
      <c r="AI11" s="341">
        <v>-0.13017400000000001</v>
      </c>
      <c r="AJ11" s="341">
        <v>-0.12552199999999999</v>
      </c>
      <c r="AK11" s="341">
        <v>-0.15163499999999999</v>
      </c>
      <c r="AL11" s="341">
        <v>-0.15096300000000001</v>
      </c>
      <c r="AM11" s="341">
        <v>-0.15239</v>
      </c>
      <c r="AN11" s="341">
        <v>-0.118307</v>
      </c>
      <c r="AO11" s="341">
        <v>-0.15066499999999999</v>
      </c>
      <c r="AP11" s="341">
        <v>-0.136994</v>
      </c>
      <c r="AQ11" s="341">
        <v>-0.14225399999999999</v>
      </c>
      <c r="AR11" s="341">
        <v>-0.13811699999999999</v>
      </c>
      <c r="AS11" s="341">
        <v>-0.12651599999999999</v>
      </c>
      <c r="AT11" s="341">
        <v>-0.14529400000000001</v>
      </c>
      <c r="AU11" s="341">
        <v>-0.118062</v>
      </c>
      <c r="AV11" s="341">
        <v>-0.14239599999999999</v>
      </c>
      <c r="AW11" s="341">
        <v>-0.16803399999999999</v>
      </c>
      <c r="AX11" s="341">
        <v>-0.169545</v>
      </c>
      <c r="AY11" s="341">
        <v>-0.163081</v>
      </c>
      <c r="AZ11" s="892">
        <v>-0.17164285713999999</v>
      </c>
      <c r="BA11" s="892">
        <v>-0.14925806452000001</v>
      </c>
      <c r="BB11" s="352">
        <v>-0.15726999999999999</v>
      </c>
      <c r="BC11" s="352">
        <v>-0.1486624</v>
      </c>
      <c r="BD11" s="352">
        <v>-0.14196810000000001</v>
      </c>
      <c r="BE11" s="352">
        <v>-0.1333278</v>
      </c>
      <c r="BF11" s="352">
        <v>-0.1512114</v>
      </c>
      <c r="BG11" s="352">
        <v>-0.1531595</v>
      </c>
      <c r="BH11" s="352">
        <v>-0.14842959999999999</v>
      </c>
      <c r="BI11" s="352">
        <v>-0.16914029999999999</v>
      </c>
      <c r="BJ11" s="352">
        <v>-0.16126119999999999</v>
      </c>
      <c r="BK11" s="352">
        <v>-0.17322309999999999</v>
      </c>
      <c r="BL11" s="352">
        <v>-0.15850439999999999</v>
      </c>
      <c r="BM11" s="352">
        <v>-0.17241480000000001</v>
      </c>
      <c r="BN11" s="352">
        <v>-0.1667737</v>
      </c>
      <c r="BO11" s="352">
        <v>-0.16316149999999999</v>
      </c>
      <c r="BP11" s="352">
        <v>-0.1597384</v>
      </c>
      <c r="BQ11" s="352">
        <v>-0.14935480000000001</v>
      </c>
      <c r="BR11" s="352">
        <v>-0.1704109</v>
      </c>
      <c r="BS11" s="352">
        <v>-0.1715064</v>
      </c>
      <c r="BT11" s="352">
        <v>-0.16674059999999999</v>
      </c>
      <c r="BU11" s="352">
        <v>-0.18272340000000001</v>
      </c>
      <c r="BV11" s="352">
        <v>-0.171124</v>
      </c>
    </row>
    <row r="12" spans="1:74" ht="11.1" customHeight="1" x14ac:dyDescent="0.2">
      <c r="A12" s="269" t="s">
        <v>1470</v>
      </c>
      <c r="B12" s="597" t="s">
        <v>1497</v>
      </c>
      <c r="C12" s="341">
        <v>5.777E-3</v>
      </c>
      <c r="D12" s="341">
        <v>-1.01E-4</v>
      </c>
      <c r="E12" s="341">
        <v>1.5002E-2</v>
      </c>
      <c r="F12" s="341">
        <v>1.3179999999999999E-3</v>
      </c>
      <c r="G12" s="341">
        <v>-1.24E-2</v>
      </c>
      <c r="H12" s="341">
        <v>-8.0850000000000002E-3</v>
      </c>
      <c r="I12" s="341">
        <v>-1.0985999999999999E-2</v>
      </c>
      <c r="J12" s="341">
        <v>-1.4848E-2</v>
      </c>
      <c r="K12" s="341">
        <v>-7.8549999999999991E-3</v>
      </c>
      <c r="L12" s="341">
        <v>6.1250000000000002E-3</v>
      </c>
      <c r="M12" s="341">
        <v>2.2738000000000001E-2</v>
      </c>
      <c r="N12" s="341">
        <v>1.2564000000000001E-2</v>
      </c>
      <c r="O12" s="341">
        <v>2.4702999999999999E-2</v>
      </c>
      <c r="P12" s="341">
        <v>2.8646999999999999E-2</v>
      </c>
      <c r="Q12" s="341">
        <v>2.1137E-2</v>
      </c>
      <c r="R12" s="341">
        <v>-4.7039999999999998E-3</v>
      </c>
      <c r="S12" s="341">
        <v>2.3909999999999999E-3</v>
      </c>
      <c r="T12" s="341">
        <v>5.9109999999999996E-3</v>
      </c>
      <c r="U12" s="341">
        <v>1.0809999999999999E-3</v>
      </c>
      <c r="V12" s="341">
        <v>1.4144E-2</v>
      </c>
      <c r="W12" s="341">
        <v>2.9012E-2</v>
      </c>
      <c r="X12" s="341">
        <v>1.8270000000000002E-2</v>
      </c>
      <c r="Y12" s="341">
        <v>2.9253000000000001E-2</v>
      </c>
      <c r="Z12" s="341">
        <v>2.0641E-2</v>
      </c>
      <c r="AA12" s="341">
        <v>3.6958999999999999E-2</v>
      </c>
      <c r="AB12" s="341">
        <v>5.1754000000000001E-2</v>
      </c>
      <c r="AC12" s="341">
        <v>1.3324000000000001E-2</v>
      </c>
      <c r="AD12" s="341">
        <v>3.4186000000000001E-2</v>
      </c>
      <c r="AE12" s="341">
        <v>9.2040000000000004E-3</v>
      </c>
      <c r="AF12" s="341">
        <v>8.0450000000000001E-3</v>
      </c>
      <c r="AG12" s="341">
        <v>-9.1600000000000004E-4</v>
      </c>
      <c r="AH12" s="341">
        <v>-9.8299999999999993E-4</v>
      </c>
      <c r="AI12" s="341">
        <v>4.0429999999999997E-3</v>
      </c>
      <c r="AJ12" s="341">
        <v>1.1913E-2</v>
      </c>
      <c r="AK12" s="341">
        <v>8.1349999999999999E-3</v>
      </c>
      <c r="AL12" s="341">
        <v>2.0655E-2</v>
      </c>
      <c r="AM12" s="341">
        <v>-3.7590000000000002E-3</v>
      </c>
      <c r="AN12" s="341">
        <v>3.9050000000000001E-3</v>
      </c>
      <c r="AO12" s="341">
        <v>1.3999999999999999E-4</v>
      </c>
      <c r="AP12" s="341">
        <v>-4.0289999999999996E-3</v>
      </c>
      <c r="AQ12" s="341">
        <v>-6.6800000000000002E-3</v>
      </c>
      <c r="AR12" s="341">
        <v>-7.9920000000000008E-3</v>
      </c>
      <c r="AS12" s="341">
        <v>-9.8600000000000007E-3</v>
      </c>
      <c r="AT12" s="341">
        <v>-8.1700000000000002E-3</v>
      </c>
      <c r="AU12" s="341">
        <v>-5.829E-3</v>
      </c>
      <c r="AV12" s="341">
        <v>2.8379999999999998E-3</v>
      </c>
      <c r="AW12" s="341">
        <v>2.0950000000000001E-3</v>
      </c>
      <c r="AX12" s="341">
        <v>8.2899999999999998E-4</v>
      </c>
      <c r="AY12" s="341">
        <v>-1.2E-5</v>
      </c>
      <c r="AZ12" s="892">
        <v>4.0833357142999998E-3</v>
      </c>
      <c r="BA12" s="892">
        <v>4.9063580645000004E-3</v>
      </c>
      <c r="BB12" s="352">
        <v>2.5430600000000002E-3</v>
      </c>
      <c r="BC12" s="352">
        <v>1.9451200000000001E-3</v>
      </c>
      <c r="BD12" s="352">
        <v>6.1826800000000003E-3</v>
      </c>
      <c r="BE12" s="352">
        <v>4.7984899999999999E-3</v>
      </c>
      <c r="BF12" s="352">
        <v>3.6414099999999999E-3</v>
      </c>
      <c r="BG12" s="352">
        <v>4.6843700000000002E-3</v>
      </c>
      <c r="BH12" s="352">
        <v>7.7576499999999996E-3</v>
      </c>
      <c r="BI12" s="352">
        <v>8.1177000000000003E-3</v>
      </c>
      <c r="BJ12" s="352">
        <v>8.4246800000000004E-3</v>
      </c>
      <c r="BK12" s="352">
        <v>3.3606500000000002E-3</v>
      </c>
      <c r="BL12" s="352">
        <v>7.1812999999999998E-3</v>
      </c>
      <c r="BM12" s="352">
        <v>6.1526799999999998E-3</v>
      </c>
      <c r="BN12" s="352">
        <v>3.85623E-3</v>
      </c>
      <c r="BO12" s="352">
        <v>2.0840699999999999E-3</v>
      </c>
      <c r="BP12" s="352">
        <v>6.9628099999999998E-3</v>
      </c>
      <c r="BQ12" s="352">
        <v>6.0695499999999999E-3</v>
      </c>
      <c r="BR12" s="352">
        <v>5.2883599999999998E-3</v>
      </c>
      <c r="BS12" s="352">
        <v>6.6190900000000002E-3</v>
      </c>
      <c r="BT12" s="352">
        <v>1.05945E-2</v>
      </c>
      <c r="BU12" s="352">
        <v>1.1439299999999999E-2</v>
      </c>
      <c r="BV12" s="352">
        <v>1.1872799999999999E-2</v>
      </c>
    </row>
    <row r="13" spans="1:74" ht="11.1" customHeight="1" x14ac:dyDescent="0.2">
      <c r="A13" s="269" t="s">
        <v>1471</v>
      </c>
      <c r="B13" s="597" t="s">
        <v>1519</v>
      </c>
      <c r="C13" s="341">
        <v>2.0386999999999999E-2</v>
      </c>
      <c r="D13" s="341">
        <v>1.2821000000000001E-2</v>
      </c>
      <c r="E13" s="341">
        <v>1.7902999999999999E-2</v>
      </c>
      <c r="F13" s="341">
        <v>1.3067E-2</v>
      </c>
      <c r="G13" s="341">
        <v>2.0936E-2</v>
      </c>
      <c r="H13" s="341">
        <v>1.7867000000000001E-2</v>
      </c>
      <c r="I13" s="341">
        <v>1.9129E-2</v>
      </c>
      <c r="J13" s="341">
        <v>1.3580999999999999E-2</v>
      </c>
      <c r="K13" s="341">
        <v>1.0133E-2</v>
      </c>
      <c r="L13" s="341">
        <v>1.4548E-2</v>
      </c>
      <c r="M13" s="341">
        <v>2.3067000000000001E-2</v>
      </c>
      <c r="N13" s="341">
        <v>2.1613E-2</v>
      </c>
      <c r="O13" s="341">
        <v>2.0419E-2</v>
      </c>
      <c r="P13" s="341">
        <v>1.95E-2</v>
      </c>
      <c r="Q13" s="341">
        <v>2.5354999999999999E-2</v>
      </c>
      <c r="R13" s="341">
        <v>1.4E-2</v>
      </c>
      <c r="S13" s="341">
        <v>3.7065000000000001E-2</v>
      </c>
      <c r="T13" s="341">
        <v>2.2700000000000001E-2</v>
      </c>
      <c r="U13" s="341">
        <v>2.5257999999999999E-2</v>
      </c>
      <c r="V13" s="341">
        <v>3.2355000000000002E-2</v>
      </c>
      <c r="W13" s="341">
        <v>1.35E-2</v>
      </c>
      <c r="X13" s="341">
        <v>1.1323E-2</v>
      </c>
      <c r="Y13" s="341">
        <v>2.7099999999999999E-2</v>
      </c>
      <c r="Z13" s="341">
        <v>3.3936000000000001E-2</v>
      </c>
      <c r="AA13" s="341">
        <v>2.7741999999999999E-2</v>
      </c>
      <c r="AB13" s="341">
        <v>3.4551999999999999E-2</v>
      </c>
      <c r="AC13" s="341">
        <v>3.3967999999999998E-2</v>
      </c>
      <c r="AD13" s="341">
        <v>3.4333000000000002E-2</v>
      </c>
      <c r="AE13" s="341">
        <v>3.9E-2</v>
      </c>
      <c r="AF13" s="341">
        <v>4.8633000000000003E-2</v>
      </c>
      <c r="AG13" s="341">
        <v>5.1612999999999999E-2</v>
      </c>
      <c r="AH13" s="341">
        <v>4.3839000000000003E-2</v>
      </c>
      <c r="AI13" s="341">
        <v>3.3833000000000002E-2</v>
      </c>
      <c r="AJ13" s="341">
        <v>2.2613000000000001E-2</v>
      </c>
      <c r="AK13" s="341">
        <v>4.8329999999999996E-3</v>
      </c>
      <c r="AL13" s="341">
        <v>3.1E-2</v>
      </c>
      <c r="AM13" s="341">
        <v>-5.2269999999999999E-3</v>
      </c>
      <c r="AN13" s="341">
        <v>-3.6080000000000001E-3</v>
      </c>
      <c r="AO13" s="341">
        <v>-1.4970000000000001E-2</v>
      </c>
      <c r="AP13" s="341">
        <v>-4.1023999999999998E-2</v>
      </c>
      <c r="AQ13" s="341">
        <v>-2.7567999999999999E-2</v>
      </c>
      <c r="AR13" s="341">
        <v>-4.8089E-2</v>
      </c>
      <c r="AS13" s="341">
        <v>-4.4006000000000003E-2</v>
      </c>
      <c r="AT13" s="341">
        <v>-2.8981E-2</v>
      </c>
      <c r="AU13" s="341">
        <v>-3.9861000000000001E-2</v>
      </c>
      <c r="AV13" s="341">
        <v>-2.8072E-2</v>
      </c>
      <c r="AW13" s="341">
        <v>-4.8522000000000003E-2</v>
      </c>
      <c r="AX13" s="341">
        <v>-2.4135E-2</v>
      </c>
      <c r="AY13" s="341">
        <v>-1.8242999999999999E-2</v>
      </c>
      <c r="AZ13" s="892">
        <v>-2.0859364286E-2</v>
      </c>
      <c r="BA13" s="892">
        <v>-6.2386387096999996E-3</v>
      </c>
      <c r="BB13" s="352">
        <v>-6.1253799999999997E-3</v>
      </c>
      <c r="BC13" s="352">
        <v>-6.91371E-3</v>
      </c>
      <c r="BD13" s="352">
        <v>-8.1259999999999995E-3</v>
      </c>
      <c r="BE13" s="352">
        <v>-7.3229000000000002E-3</v>
      </c>
      <c r="BF13" s="352">
        <v>-5.79642E-3</v>
      </c>
      <c r="BG13" s="352">
        <v>-6.6540999999999996E-3</v>
      </c>
      <c r="BH13" s="352">
        <v>-5.1628000000000004E-3</v>
      </c>
      <c r="BI13" s="352">
        <v>-9.0994000000000005E-3</v>
      </c>
      <c r="BJ13" s="352">
        <v>-8.2050000000000005E-3</v>
      </c>
      <c r="BK13" s="352">
        <v>1.13185E-2</v>
      </c>
      <c r="BL13" s="352">
        <v>9.3465500000000003E-3</v>
      </c>
      <c r="BM13" s="352">
        <v>7.7260599999999999E-3</v>
      </c>
      <c r="BN13" s="352">
        <v>6.2944999999999997E-3</v>
      </c>
      <c r="BO13" s="352">
        <v>5.4268399999999996E-3</v>
      </c>
      <c r="BP13" s="352">
        <v>4.0577699999999996E-3</v>
      </c>
      <c r="BQ13" s="352">
        <v>4.7548699999999996E-3</v>
      </c>
      <c r="BR13" s="352">
        <v>6.1258199999999997E-3</v>
      </c>
      <c r="BS13" s="352">
        <v>5.1017700000000003E-3</v>
      </c>
      <c r="BT13" s="352">
        <v>6.3708699999999998E-3</v>
      </c>
      <c r="BU13" s="352">
        <v>2.0645799999999999E-3</v>
      </c>
      <c r="BV13" s="352">
        <v>2.5869700000000001E-3</v>
      </c>
    </row>
    <row r="14" spans="1:74" ht="11.1" customHeight="1" x14ac:dyDescent="0.2">
      <c r="A14" s="269" t="s">
        <v>1472</v>
      </c>
      <c r="B14" s="597" t="s">
        <v>1520</v>
      </c>
      <c r="C14" s="341">
        <v>0</v>
      </c>
      <c r="D14" s="341">
        <v>0</v>
      </c>
      <c r="E14" s="341">
        <v>0</v>
      </c>
      <c r="F14" s="341">
        <v>1.6670000000000001E-3</v>
      </c>
      <c r="G14" s="341">
        <v>0</v>
      </c>
      <c r="H14" s="341">
        <v>0</v>
      </c>
      <c r="I14" s="341">
        <v>0</v>
      </c>
      <c r="J14" s="341">
        <v>3.8699999999999997E-4</v>
      </c>
      <c r="K14" s="341">
        <v>0</v>
      </c>
      <c r="L14" s="341">
        <v>0</v>
      </c>
      <c r="M14" s="341">
        <v>0</v>
      </c>
      <c r="N14" s="341">
        <v>1.6770000000000001E-3</v>
      </c>
      <c r="O14" s="341">
        <v>0</v>
      </c>
      <c r="P14" s="341">
        <v>0</v>
      </c>
      <c r="Q14" s="341">
        <v>0</v>
      </c>
      <c r="R14" s="341">
        <v>0</v>
      </c>
      <c r="S14" s="341">
        <v>0</v>
      </c>
      <c r="T14" s="341">
        <v>0</v>
      </c>
      <c r="U14" s="341">
        <v>1.6770000000000001E-3</v>
      </c>
      <c r="V14" s="341">
        <v>0</v>
      </c>
      <c r="W14" s="341">
        <v>0</v>
      </c>
      <c r="X14" s="341">
        <v>0</v>
      </c>
      <c r="Y14" s="341">
        <v>0</v>
      </c>
      <c r="Z14" s="341">
        <v>1.5479999999999999E-3</v>
      </c>
      <c r="AA14" s="341">
        <v>0</v>
      </c>
      <c r="AB14" s="341">
        <v>0</v>
      </c>
      <c r="AC14" s="341">
        <v>0</v>
      </c>
      <c r="AD14" s="341">
        <v>0</v>
      </c>
      <c r="AE14" s="341">
        <v>0</v>
      </c>
      <c r="AF14" s="341">
        <v>0</v>
      </c>
      <c r="AG14" s="341">
        <v>0</v>
      </c>
      <c r="AH14" s="341">
        <v>0</v>
      </c>
      <c r="AI14" s="341">
        <v>0</v>
      </c>
      <c r="AJ14" s="341">
        <v>0</v>
      </c>
      <c r="AK14" s="341">
        <v>0</v>
      </c>
      <c r="AL14" s="341">
        <v>0</v>
      </c>
      <c r="AM14" s="341">
        <v>-9.9999999999999995E-7</v>
      </c>
      <c r="AN14" s="341">
        <v>-1.6230000000000001E-3</v>
      </c>
      <c r="AO14" s="341">
        <v>-3.8000000000000002E-5</v>
      </c>
      <c r="AP14" s="341">
        <v>-9.9999999999999995E-7</v>
      </c>
      <c r="AQ14" s="341">
        <v>-2.0999999999999999E-5</v>
      </c>
      <c r="AR14" s="341">
        <v>-4.0020000000000003E-3</v>
      </c>
      <c r="AS14" s="341">
        <v>0</v>
      </c>
      <c r="AT14" s="341">
        <v>-1.6919999999999999E-3</v>
      </c>
      <c r="AU14" s="341">
        <v>-1.9999999999999999E-6</v>
      </c>
      <c r="AV14" s="341">
        <v>0</v>
      </c>
      <c r="AW14" s="341">
        <v>-3.2290000000000001E-3</v>
      </c>
      <c r="AX14" s="341">
        <v>-2.428E-3</v>
      </c>
      <c r="AY14" s="341">
        <v>0</v>
      </c>
      <c r="AZ14" s="892">
        <v>1.0428571429E-5</v>
      </c>
      <c r="BA14" s="892">
        <v>0</v>
      </c>
      <c r="BB14" s="352">
        <v>0</v>
      </c>
      <c r="BC14" s="352">
        <v>0</v>
      </c>
      <c r="BD14" s="352">
        <v>0</v>
      </c>
      <c r="BE14" s="352">
        <v>0</v>
      </c>
      <c r="BF14" s="352">
        <v>0</v>
      </c>
      <c r="BG14" s="352">
        <v>0</v>
      </c>
      <c r="BH14" s="352">
        <v>0</v>
      </c>
      <c r="BI14" s="3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1" customHeight="1" x14ac:dyDescent="0.2">
      <c r="A15" s="269" t="s">
        <v>1516</v>
      </c>
      <c r="B15" s="597" t="s">
        <v>1515</v>
      </c>
      <c r="C15" s="341">
        <v>-0.15095303226000001</v>
      </c>
      <c r="D15" s="341">
        <v>-2.4239821429E-2</v>
      </c>
      <c r="E15" s="341">
        <v>-1.2014258065E-2</v>
      </c>
      <c r="F15" s="341">
        <v>9.2090333332999999E-2</v>
      </c>
      <c r="G15" s="341">
        <v>2.8105806452E-2</v>
      </c>
      <c r="H15" s="341">
        <v>3.4475533332999998E-2</v>
      </c>
      <c r="I15" s="341">
        <v>-3.4021774194000001E-2</v>
      </c>
      <c r="J15" s="341">
        <v>5.2916774194000003E-2</v>
      </c>
      <c r="K15" s="341">
        <v>6.3177466666999998E-2</v>
      </c>
      <c r="L15" s="341">
        <v>6.9851290323E-3</v>
      </c>
      <c r="M15" s="341">
        <v>-0.10381883333</v>
      </c>
      <c r="N15" s="341">
        <v>-4.5234064515999997E-2</v>
      </c>
      <c r="O15" s="341">
        <v>-6.5336935484000006E-2</v>
      </c>
      <c r="P15" s="341">
        <v>-5.8512571429000002E-2</v>
      </c>
      <c r="Q15" s="341">
        <v>2.3556709677E-2</v>
      </c>
      <c r="R15" s="341">
        <v>2.9945599999999999E-2</v>
      </c>
      <c r="S15" s="341">
        <v>6.4558483870999994E-2</v>
      </c>
      <c r="T15" s="341">
        <v>4.6552766666999999E-2</v>
      </c>
      <c r="U15" s="341">
        <v>-2.9255258065000001E-2</v>
      </c>
      <c r="V15" s="341">
        <v>4.1163483871000002E-2</v>
      </c>
      <c r="W15" s="341">
        <v>-1.6575400000000001E-2</v>
      </c>
      <c r="X15" s="341">
        <v>5.1534967741999997E-2</v>
      </c>
      <c r="Y15" s="341">
        <v>-6.7968766666999997E-2</v>
      </c>
      <c r="Z15" s="341">
        <v>-7.6022516129000003E-2</v>
      </c>
      <c r="AA15" s="341">
        <v>-9.1223193548000001E-2</v>
      </c>
      <c r="AB15" s="341">
        <v>-5.4426275862000002E-2</v>
      </c>
      <c r="AC15" s="341">
        <v>-2.5431903225999999E-2</v>
      </c>
      <c r="AD15" s="341">
        <v>3.5679866667000001E-2</v>
      </c>
      <c r="AE15" s="341">
        <v>0.12471241935000001</v>
      </c>
      <c r="AF15" s="341">
        <v>-8.9963333332999992E-3</v>
      </c>
      <c r="AG15" s="341">
        <v>8.2705806452000007E-3</v>
      </c>
      <c r="AH15" s="341">
        <v>-2.0228677418999998E-2</v>
      </c>
      <c r="AI15" s="341">
        <v>1.7746266667E-2</v>
      </c>
      <c r="AJ15" s="341">
        <v>5.1652387096999999E-2</v>
      </c>
      <c r="AK15" s="341">
        <v>-1.8317033332999999E-2</v>
      </c>
      <c r="AL15" s="341">
        <v>-8.3048290322999999E-2</v>
      </c>
      <c r="AM15" s="341">
        <v>-4.7275838709999997E-2</v>
      </c>
      <c r="AN15" s="341">
        <v>-3.1827142857000001E-2</v>
      </c>
      <c r="AO15" s="341">
        <v>4.7035483870999997E-3</v>
      </c>
      <c r="AP15" s="341">
        <v>0.11455963332999999</v>
      </c>
      <c r="AQ15" s="341">
        <v>5.2499677419000001E-3</v>
      </c>
      <c r="AR15" s="341">
        <v>4.4082666667E-3</v>
      </c>
      <c r="AS15" s="341">
        <v>9.5361290322999997E-4</v>
      </c>
      <c r="AT15" s="341">
        <v>2.2625129032000001E-2</v>
      </c>
      <c r="AU15" s="341">
        <v>-1.4247533333000001E-2</v>
      </c>
      <c r="AV15" s="341">
        <v>-7.3129032258000002E-3</v>
      </c>
      <c r="AW15" s="341">
        <v>-4.4087766666999997E-2</v>
      </c>
      <c r="AX15" s="341">
        <v>1.1386580645E-2</v>
      </c>
      <c r="AY15" s="341">
        <v>-9.9658903226000004E-2</v>
      </c>
      <c r="AZ15" s="892">
        <v>-2.4008673469000002E-3</v>
      </c>
      <c r="BA15" s="892">
        <v>-2.9139538241E-3</v>
      </c>
      <c r="BB15" s="352">
        <v>3.1879699999999997E-2</v>
      </c>
      <c r="BC15" s="352">
        <v>4.29714E-2</v>
      </c>
      <c r="BD15" s="352">
        <v>2.36916E-2</v>
      </c>
      <c r="BE15" s="352">
        <v>1.4552499999999999E-3</v>
      </c>
      <c r="BF15" s="352">
        <v>2.0896000000000001E-2</v>
      </c>
      <c r="BG15" s="352">
        <v>8.1833800000000005E-3</v>
      </c>
      <c r="BH15" s="352">
        <v>1.3122999999999999E-2</v>
      </c>
      <c r="BI15" s="352">
        <v>-3.9340699999999999E-2</v>
      </c>
      <c r="BJ15" s="352">
        <v>-4.00603E-2</v>
      </c>
      <c r="BK15" s="352">
        <v>-8.3149799999999996E-2</v>
      </c>
      <c r="BL15" s="352">
        <v>-1.35581E-2</v>
      </c>
      <c r="BM15" s="352">
        <v>-9.1724700000000005E-4</v>
      </c>
      <c r="BN15" s="352">
        <v>3.0755500000000002E-2</v>
      </c>
      <c r="BO15" s="352">
        <v>4.15962E-2</v>
      </c>
      <c r="BP15" s="352">
        <v>2.50061E-2</v>
      </c>
      <c r="BQ15" s="352">
        <v>1.9457799999999999E-4</v>
      </c>
      <c r="BR15" s="352">
        <v>2.0219899999999999E-2</v>
      </c>
      <c r="BS15" s="352">
        <v>8.9294700000000001E-3</v>
      </c>
      <c r="BT15" s="352">
        <v>1.3498700000000001E-2</v>
      </c>
      <c r="BU15" s="352">
        <v>-4.2030400000000002E-2</v>
      </c>
      <c r="BV15" s="352">
        <v>-4.2529299999999999E-2</v>
      </c>
    </row>
    <row r="16" spans="1:74" ht="11.1"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92"/>
      <c r="BA16" s="892"/>
      <c r="BB16" s="352"/>
      <c r="BC16" s="352"/>
      <c r="BD16" s="352"/>
      <c r="BE16" s="352"/>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548" t="s">
        <v>1506</v>
      </c>
      <c r="B17" s="544" t="s">
        <v>1522</v>
      </c>
      <c r="C17" s="102">
        <v>4.2574871932000002</v>
      </c>
      <c r="D17" s="102">
        <v>4.5033239642999998</v>
      </c>
      <c r="E17" s="102">
        <v>4.3361414513999996</v>
      </c>
      <c r="F17" s="102">
        <v>4.1358242327000001</v>
      </c>
      <c r="G17" s="102">
        <v>4.0265968716999998</v>
      </c>
      <c r="H17" s="102">
        <v>4.2394452002999996</v>
      </c>
      <c r="I17" s="102">
        <v>3.8776627095</v>
      </c>
      <c r="J17" s="102">
        <v>4.1160478388000001</v>
      </c>
      <c r="K17" s="102">
        <v>4.2477109332999996</v>
      </c>
      <c r="L17" s="102">
        <v>4.3503584839</v>
      </c>
      <c r="M17" s="102">
        <v>4.2380059000000001</v>
      </c>
      <c r="N17" s="102">
        <v>3.9694183231000002</v>
      </c>
      <c r="O17" s="102">
        <v>4.1581739672999998</v>
      </c>
      <c r="P17" s="102">
        <v>4.2055985721000004</v>
      </c>
      <c r="Q17" s="102">
        <v>4.3372425810999999</v>
      </c>
      <c r="R17" s="102">
        <v>4.0984126662999998</v>
      </c>
      <c r="S17" s="102">
        <v>4.2153202263000003</v>
      </c>
      <c r="T17" s="102">
        <v>4.2622387000000002</v>
      </c>
      <c r="U17" s="102">
        <v>3.8289317415999999</v>
      </c>
      <c r="V17" s="102">
        <v>4.3329181293000003</v>
      </c>
      <c r="W17" s="102">
        <v>4.1470584332999998</v>
      </c>
      <c r="X17" s="102">
        <v>4.3334708708000003</v>
      </c>
      <c r="Y17" s="102">
        <v>4.1926953002999996</v>
      </c>
      <c r="Z17" s="102">
        <v>3.9448865487</v>
      </c>
      <c r="AA17" s="102">
        <v>4.1062474515999998</v>
      </c>
      <c r="AB17" s="102">
        <v>4.2223191033000003</v>
      </c>
      <c r="AC17" s="102">
        <v>3.977154064</v>
      </c>
      <c r="AD17" s="102">
        <v>4.1005585333000001</v>
      </c>
      <c r="AE17" s="102">
        <v>4.0844892896999996</v>
      </c>
      <c r="AF17" s="102">
        <v>3.9955573666999999</v>
      </c>
      <c r="AG17" s="102">
        <v>4.0517061292000003</v>
      </c>
      <c r="AH17" s="102">
        <v>4.1985389032000002</v>
      </c>
      <c r="AI17" s="102">
        <v>4.0054132332999997</v>
      </c>
      <c r="AJ17" s="102">
        <v>4.4439195161000002</v>
      </c>
      <c r="AK17" s="102">
        <v>3.9885288003000001</v>
      </c>
      <c r="AL17" s="102">
        <v>4.0414888060000003</v>
      </c>
      <c r="AM17" s="102">
        <v>4.2417620321999996</v>
      </c>
      <c r="AN17" s="102">
        <v>4.2101576073000002</v>
      </c>
      <c r="AO17" s="102">
        <v>4.0958454195999998</v>
      </c>
      <c r="AP17" s="102">
        <v>4.0894854997000003</v>
      </c>
      <c r="AQ17" s="102">
        <v>3.9725710965999999</v>
      </c>
      <c r="AR17" s="102">
        <v>4.1111381339999999</v>
      </c>
      <c r="AS17" s="102">
        <v>3.9875600005999998</v>
      </c>
      <c r="AT17" s="102">
        <v>3.9554496774999999</v>
      </c>
      <c r="AU17" s="102">
        <v>4.0819602000000001</v>
      </c>
      <c r="AV17" s="102">
        <v>4.2794093872000003</v>
      </c>
      <c r="AW17" s="102">
        <v>3.9749922337000001</v>
      </c>
      <c r="AX17" s="102">
        <v>4.0162834834999996</v>
      </c>
      <c r="AY17" s="102">
        <v>4.1634021289999996</v>
      </c>
      <c r="AZ17" s="911">
        <v>4.3609684786000003</v>
      </c>
      <c r="BA17" s="911">
        <v>4.2134007064999999</v>
      </c>
      <c r="BB17" s="559">
        <v>4.1270519999999999</v>
      </c>
      <c r="BC17" s="559">
        <v>4.0334690000000002</v>
      </c>
      <c r="BD17" s="559">
        <v>4.1566419999999997</v>
      </c>
      <c r="BE17" s="559">
        <v>4.0298170000000004</v>
      </c>
      <c r="BF17" s="559">
        <v>4.1592440000000002</v>
      </c>
      <c r="BG17" s="559">
        <v>4.1589520000000002</v>
      </c>
      <c r="BH17" s="559">
        <v>4.326994</v>
      </c>
      <c r="BI17" s="559">
        <v>4.1024620000000001</v>
      </c>
      <c r="BJ17" s="559">
        <v>4.0462800000000003</v>
      </c>
      <c r="BK17" s="559">
        <v>4.1317430000000002</v>
      </c>
      <c r="BL17" s="559">
        <v>4.2414500000000004</v>
      </c>
      <c r="BM17" s="559">
        <v>4.216825</v>
      </c>
      <c r="BN17" s="559">
        <v>4.2362570000000002</v>
      </c>
      <c r="BO17" s="559">
        <v>4.1407170000000004</v>
      </c>
      <c r="BP17" s="559">
        <v>4.2730290000000002</v>
      </c>
      <c r="BQ17" s="559">
        <v>4.1018650000000001</v>
      </c>
      <c r="BR17" s="559">
        <v>4.2504</v>
      </c>
      <c r="BS17" s="559">
        <v>4.257555</v>
      </c>
      <c r="BT17" s="559">
        <v>4.4242809999999997</v>
      </c>
      <c r="BU17" s="559">
        <v>4.2414620000000003</v>
      </c>
      <c r="BV17" s="559">
        <v>4.176139</v>
      </c>
    </row>
    <row r="18" spans="1:74" s="273" customFormat="1" ht="11.1" customHeight="1" x14ac:dyDescent="0.2">
      <c r="A18" s="270" t="s">
        <v>449</v>
      </c>
      <c r="B18" s="545" t="s">
        <v>1507</v>
      </c>
      <c r="C18" s="341">
        <v>4.6704189999999999</v>
      </c>
      <c r="D18" s="341">
        <v>4.6821429999999999</v>
      </c>
      <c r="E18" s="341">
        <v>5.0040969999999998</v>
      </c>
      <c r="F18" s="341">
        <v>4.835267</v>
      </c>
      <c r="G18" s="341">
        <v>4.9879030000000002</v>
      </c>
      <c r="H18" s="341">
        <v>5.1965000000000003</v>
      </c>
      <c r="I18" s="341">
        <v>5.1244839999999998</v>
      </c>
      <c r="J18" s="341">
        <v>5.1423870000000003</v>
      </c>
      <c r="K18" s="341">
        <v>5.1832330000000004</v>
      </c>
      <c r="L18" s="341">
        <v>5.0771610000000003</v>
      </c>
      <c r="M18" s="341">
        <v>5.3384</v>
      </c>
      <c r="N18" s="341">
        <v>4.872871</v>
      </c>
      <c r="O18" s="341">
        <v>4.7022899999999996</v>
      </c>
      <c r="P18" s="341">
        <v>4.6969289999999999</v>
      </c>
      <c r="Q18" s="341">
        <v>4.6824519999999996</v>
      </c>
      <c r="R18" s="341">
        <v>4.743233</v>
      </c>
      <c r="S18" s="341">
        <v>4.9480969999999997</v>
      </c>
      <c r="T18" s="341">
        <v>4.975867</v>
      </c>
      <c r="U18" s="341">
        <v>4.9784519999999999</v>
      </c>
      <c r="V18" s="341">
        <v>5.0175159999999996</v>
      </c>
      <c r="W18" s="341">
        <v>4.8967000000000001</v>
      </c>
      <c r="X18" s="341">
        <v>4.7347419999999998</v>
      </c>
      <c r="Y18" s="341">
        <v>5.1009669999999998</v>
      </c>
      <c r="Z18" s="341">
        <v>5.2440319999999998</v>
      </c>
      <c r="AA18" s="341">
        <v>4.6423870000000003</v>
      </c>
      <c r="AB18" s="341">
        <v>4.3183449999999999</v>
      </c>
      <c r="AC18" s="341">
        <v>4.7288069999999998</v>
      </c>
      <c r="AD18" s="341">
        <v>4.7907330000000004</v>
      </c>
      <c r="AE18" s="341">
        <v>5.0102260000000003</v>
      </c>
      <c r="AF18" s="341">
        <v>5.0438999999999998</v>
      </c>
      <c r="AG18" s="341">
        <v>5.1375479999999998</v>
      </c>
      <c r="AH18" s="341">
        <v>5.1275810000000002</v>
      </c>
      <c r="AI18" s="341">
        <v>4.9915669999999999</v>
      </c>
      <c r="AJ18" s="341">
        <v>5.0198710000000002</v>
      </c>
      <c r="AK18" s="341">
        <v>5.1835329999999997</v>
      </c>
      <c r="AL18" s="341">
        <v>5.2071940000000003</v>
      </c>
      <c r="AM18" s="341">
        <v>4.7412900000000002</v>
      </c>
      <c r="AN18" s="341">
        <v>4.6119289999999999</v>
      </c>
      <c r="AO18" s="341">
        <v>4.739903</v>
      </c>
      <c r="AP18" s="341">
        <v>4.7369329999999996</v>
      </c>
      <c r="AQ18" s="341">
        <v>5.0063550000000001</v>
      </c>
      <c r="AR18" s="341">
        <v>5.1342999999999996</v>
      </c>
      <c r="AS18" s="341">
        <v>5.199516</v>
      </c>
      <c r="AT18" s="341">
        <v>5.2809999999999997</v>
      </c>
      <c r="AU18" s="341">
        <v>5.0714329999999999</v>
      </c>
      <c r="AV18" s="341">
        <v>4.8089029999999999</v>
      </c>
      <c r="AW18" s="341">
        <v>5.2332999999999998</v>
      </c>
      <c r="AX18" s="341">
        <v>5.3293229999999996</v>
      </c>
      <c r="AY18" s="341">
        <v>4.9845480000000002</v>
      </c>
      <c r="AZ18" s="892">
        <v>4.9133214285999998</v>
      </c>
      <c r="BA18" s="892">
        <v>5.0251848387000004</v>
      </c>
      <c r="BB18" s="352">
        <v>5.0434770000000002</v>
      </c>
      <c r="BC18" s="352">
        <v>5.0620659999999997</v>
      </c>
      <c r="BD18" s="352">
        <v>5.1230589999999996</v>
      </c>
      <c r="BE18" s="352">
        <v>5.2110269999999996</v>
      </c>
      <c r="BF18" s="352">
        <v>5.1716629999999997</v>
      </c>
      <c r="BG18" s="352">
        <v>4.9735329999999998</v>
      </c>
      <c r="BH18" s="352">
        <v>4.8063739999999999</v>
      </c>
      <c r="BI18" s="352">
        <v>5.0530419999999996</v>
      </c>
      <c r="BJ18" s="352">
        <v>5.0591819999999998</v>
      </c>
      <c r="BK18" s="352">
        <v>4.773854</v>
      </c>
      <c r="BL18" s="352">
        <v>4.5726599999999999</v>
      </c>
      <c r="BM18" s="352">
        <v>4.7609450000000004</v>
      </c>
      <c r="BN18" s="352">
        <v>4.7720469999999997</v>
      </c>
      <c r="BO18" s="352">
        <v>4.8842210000000001</v>
      </c>
      <c r="BP18" s="352">
        <v>4.9451210000000003</v>
      </c>
      <c r="BQ18" s="352">
        <v>5.0147719999999998</v>
      </c>
      <c r="BR18" s="352">
        <v>5.0552239999999999</v>
      </c>
      <c r="BS18" s="352">
        <v>4.8910030000000004</v>
      </c>
      <c r="BT18" s="352">
        <v>4.7506919999999999</v>
      </c>
      <c r="BU18" s="352">
        <v>5.0482659999999999</v>
      </c>
      <c r="BV18" s="352">
        <v>5.0723370000000001</v>
      </c>
    </row>
    <row r="19" spans="1:74" s="273" customFormat="1" ht="11.1" customHeight="1" x14ac:dyDescent="0.2">
      <c r="A19" s="269" t="s">
        <v>1466</v>
      </c>
      <c r="B19" s="545" t="s">
        <v>1493</v>
      </c>
      <c r="C19" s="341">
        <v>9.2155741999999999E-2</v>
      </c>
      <c r="D19" s="341">
        <v>9.667125E-2</v>
      </c>
      <c r="E19" s="341">
        <v>0.101962355</v>
      </c>
      <c r="F19" s="341">
        <v>0.100589233</v>
      </c>
      <c r="G19" s="341">
        <v>0.104568194</v>
      </c>
      <c r="H19" s="341">
        <v>0.108848167</v>
      </c>
      <c r="I19" s="341">
        <v>0.11258093499999999</v>
      </c>
      <c r="J19" s="341">
        <v>0.11350803199999999</v>
      </c>
      <c r="K19" s="341">
        <v>0.111674067</v>
      </c>
      <c r="L19" s="341">
        <v>0.111738903</v>
      </c>
      <c r="M19" s="341">
        <v>0.1127843</v>
      </c>
      <c r="N19" s="341">
        <v>0.102068355</v>
      </c>
      <c r="O19" s="341">
        <v>0.105642032</v>
      </c>
      <c r="P19" s="341">
        <v>0.101452929</v>
      </c>
      <c r="Q19" s="341">
        <v>0.106961742</v>
      </c>
      <c r="R19" s="341">
        <v>0.1058577</v>
      </c>
      <c r="S19" s="341">
        <v>0.118871871</v>
      </c>
      <c r="T19" s="341">
        <v>0.119592667</v>
      </c>
      <c r="U19" s="341">
        <v>0.116867129</v>
      </c>
      <c r="V19" s="341">
        <v>0.11124835499999999</v>
      </c>
      <c r="W19" s="341">
        <v>0.114594767</v>
      </c>
      <c r="X19" s="341">
        <v>0.11272887099999999</v>
      </c>
      <c r="Y19" s="341">
        <v>0.1076884</v>
      </c>
      <c r="Z19" s="341">
        <v>0.106001839</v>
      </c>
      <c r="AA19" s="341">
        <v>9.7607226000000005E-2</v>
      </c>
      <c r="AB19" s="341">
        <v>0.10300203400000001</v>
      </c>
      <c r="AC19" s="341">
        <v>0.104247774</v>
      </c>
      <c r="AD19" s="341">
        <v>0.1059184</v>
      </c>
      <c r="AE19" s="341">
        <v>0.109887806</v>
      </c>
      <c r="AF19" s="341">
        <v>0.1123376</v>
      </c>
      <c r="AG19" s="341">
        <v>0.112176452</v>
      </c>
      <c r="AH19" s="341">
        <v>0.112308806</v>
      </c>
      <c r="AI19" s="341">
        <v>0.112026167</v>
      </c>
      <c r="AJ19" s="341">
        <v>0.11127074200000001</v>
      </c>
      <c r="AK19" s="341">
        <v>0.1148798</v>
      </c>
      <c r="AL19" s="341">
        <v>0.109066</v>
      </c>
      <c r="AM19" s="341">
        <v>6.0061999999999997E-2</v>
      </c>
      <c r="AN19" s="341">
        <v>6.9138678999999995E-2</v>
      </c>
      <c r="AO19" s="341">
        <v>7.5981967999999997E-2</v>
      </c>
      <c r="AP19" s="341">
        <v>8.2620700000000005E-2</v>
      </c>
      <c r="AQ19" s="341">
        <v>7.6898516E-2</v>
      </c>
      <c r="AR19" s="341">
        <v>7.8361467000000004E-2</v>
      </c>
      <c r="AS19" s="341">
        <v>8.0391096999999995E-2</v>
      </c>
      <c r="AT19" s="341">
        <v>8.3301097000000004E-2</v>
      </c>
      <c r="AU19" s="341">
        <v>8.2266533000000003E-2</v>
      </c>
      <c r="AV19" s="341">
        <v>7.6480871000000006E-2</v>
      </c>
      <c r="AW19" s="341">
        <v>6.9489866999999997E-2</v>
      </c>
      <c r="AX19" s="341">
        <v>6.5229870999999995E-2</v>
      </c>
      <c r="AY19" s="341">
        <v>6.9572999999999996E-2</v>
      </c>
      <c r="AZ19" s="892">
        <v>7.5072E-2</v>
      </c>
      <c r="BA19" s="892">
        <v>7.8754599999999994E-2</v>
      </c>
      <c r="BB19" s="352">
        <v>8.9982500000000007E-2</v>
      </c>
      <c r="BC19" s="352">
        <v>9.9863499999999994E-2</v>
      </c>
      <c r="BD19" s="352">
        <v>0.10826669999999999</v>
      </c>
      <c r="BE19" s="352">
        <v>0.1136441</v>
      </c>
      <c r="BF19" s="352">
        <v>0.11629689999999999</v>
      </c>
      <c r="BG19" s="352">
        <v>0.1139638</v>
      </c>
      <c r="BH19" s="352">
        <v>0.1143219</v>
      </c>
      <c r="BI19" s="352">
        <v>0.11352859999999999</v>
      </c>
      <c r="BJ19" s="352">
        <v>0.1129261</v>
      </c>
      <c r="BK19" s="352">
        <v>9.6186199999999999E-2</v>
      </c>
      <c r="BL19" s="352">
        <v>9.6790600000000004E-2</v>
      </c>
      <c r="BM19" s="352">
        <v>0.1012233</v>
      </c>
      <c r="BN19" s="352">
        <v>0.1053297</v>
      </c>
      <c r="BO19" s="352">
        <v>0.10928019999999999</v>
      </c>
      <c r="BP19" s="352">
        <v>0.1129845</v>
      </c>
      <c r="BQ19" s="352">
        <v>0.1159878</v>
      </c>
      <c r="BR19" s="352">
        <v>0.1168061</v>
      </c>
      <c r="BS19" s="352">
        <v>0.1144525</v>
      </c>
      <c r="BT19" s="352">
        <v>0.1143376</v>
      </c>
      <c r="BU19" s="352">
        <v>0.1125472</v>
      </c>
      <c r="BV19" s="352">
        <v>0.1117218</v>
      </c>
    </row>
    <row r="20" spans="1:74" ht="11.1" customHeight="1" x14ac:dyDescent="0.2">
      <c r="A20" s="270" t="s">
        <v>1467</v>
      </c>
      <c r="B20" s="545" t="s">
        <v>1494</v>
      </c>
      <c r="C20" s="341">
        <v>8.4916676999999996E-2</v>
      </c>
      <c r="D20" s="341">
        <v>8.2126249999999998E-2</v>
      </c>
      <c r="E20" s="341">
        <v>8.3742418999999998E-2</v>
      </c>
      <c r="F20" s="341">
        <v>9.4567833000000004E-2</v>
      </c>
      <c r="G20" s="341">
        <v>9.7044838999999994E-2</v>
      </c>
      <c r="H20" s="341">
        <v>9.8267999999999994E-2</v>
      </c>
      <c r="I20" s="341">
        <v>9.9541581000000004E-2</v>
      </c>
      <c r="J20" s="341">
        <v>9.1342452000000005E-2</v>
      </c>
      <c r="K20" s="341">
        <v>0.109644333</v>
      </c>
      <c r="L20" s="341">
        <v>9.9336967999999998E-2</v>
      </c>
      <c r="M20" s="341">
        <v>0.11550390000000001</v>
      </c>
      <c r="N20" s="341">
        <v>0.11674371</v>
      </c>
      <c r="O20" s="341">
        <v>0.12900177400000001</v>
      </c>
      <c r="P20" s="341">
        <v>0.134272536</v>
      </c>
      <c r="Q20" s="341">
        <v>0.152178323</v>
      </c>
      <c r="R20" s="341">
        <v>0.160675333</v>
      </c>
      <c r="S20" s="341">
        <v>0.172744065</v>
      </c>
      <c r="T20" s="341">
        <v>0.18294813300000001</v>
      </c>
      <c r="U20" s="341">
        <v>0.16405616100000001</v>
      </c>
      <c r="V20" s="341">
        <v>0.18494348399999999</v>
      </c>
      <c r="W20" s="341">
        <v>0.19872193299999999</v>
      </c>
      <c r="X20" s="341">
        <v>0.164331903</v>
      </c>
      <c r="Y20" s="341">
        <v>0.179585467</v>
      </c>
      <c r="Z20" s="341">
        <v>0.20944274199999999</v>
      </c>
      <c r="AA20" s="341">
        <v>0.184093645</v>
      </c>
      <c r="AB20" s="341">
        <v>0.19393962100000001</v>
      </c>
      <c r="AC20" s="341">
        <v>0.183474419</v>
      </c>
      <c r="AD20" s="341">
        <v>0.20739969999999999</v>
      </c>
      <c r="AE20" s="341">
        <v>0.176391516</v>
      </c>
      <c r="AF20" s="341">
        <v>0.2340044</v>
      </c>
      <c r="AG20" s="341">
        <v>0.22049090299999999</v>
      </c>
      <c r="AH20" s="341">
        <v>0.21445545199999999</v>
      </c>
      <c r="AI20" s="341">
        <v>0.21283833299999999</v>
      </c>
      <c r="AJ20" s="341">
        <v>0.218395387</v>
      </c>
      <c r="AK20" s="341">
        <v>0.22657396699999999</v>
      </c>
      <c r="AL20" s="341">
        <v>0.22223767699999999</v>
      </c>
      <c r="AM20" s="341">
        <v>0.16738612899999999</v>
      </c>
      <c r="AN20" s="341">
        <v>0.15771471400000001</v>
      </c>
      <c r="AO20" s="341">
        <v>0.17460387099999999</v>
      </c>
      <c r="AP20" s="341">
        <v>0.16939943299999999</v>
      </c>
      <c r="AQ20" s="341">
        <v>0.20105100000000001</v>
      </c>
      <c r="AR20" s="341">
        <v>0.208067267</v>
      </c>
      <c r="AS20" s="341">
        <v>0.20077445199999999</v>
      </c>
      <c r="AT20" s="341">
        <v>0.18289638699999999</v>
      </c>
      <c r="AU20" s="341">
        <v>0.215474467</v>
      </c>
      <c r="AV20" s="341">
        <v>0.20708074200000001</v>
      </c>
      <c r="AW20" s="341">
        <v>0.2019676</v>
      </c>
      <c r="AX20" s="341">
        <v>0.19601380600000001</v>
      </c>
      <c r="AY20" s="341">
        <v>0.15103</v>
      </c>
      <c r="AZ20" s="892">
        <v>0.16450909999999999</v>
      </c>
      <c r="BA20" s="892">
        <v>0.18059939999999999</v>
      </c>
      <c r="BB20" s="352">
        <v>0.21143770000000001</v>
      </c>
      <c r="BC20" s="352">
        <v>0.22935</v>
      </c>
      <c r="BD20" s="352">
        <v>0.2487326</v>
      </c>
      <c r="BE20" s="352">
        <v>0.25538529999999998</v>
      </c>
      <c r="BF20" s="352">
        <v>0.25955630000000002</v>
      </c>
      <c r="BG20" s="352">
        <v>0.26951019999999998</v>
      </c>
      <c r="BH20" s="352">
        <v>0.27020460000000002</v>
      </c>
      <c r="BI20" s="352">
        <v>0.28129409999999999</v>
      </c>
      <c r="BJ20" s="352">
        <v>0.29025319999999999</v>
      </c>
      <c r="BK20" s="352">
        <v>0.27927489999999999</v>
      </c>
      <c r="BL20" s="352">
        <v>0.28400710000000001</v>
      </c>
      <c r="BM20" s="352">
        <v>0.28874359999999999</v>
      </c>
      <c r="BN20" s="352">
        <v>0.29432950000000002</v>
      </c>
      <c r="BO20" s="352">
        <v>0.29765239999999998</v>
      </c>
      <c r="BP20" s="352">
        <v>0.30479650000000003</v>
      </c>
      <c r="BQ20" s="352">
        <v>0.30129600000000001</v>
      </c>
      <c r="BR20" s="352">
        <v>0.29693770000000003</v>
      </c>
      <c r="BS20" s="352">
        <v>0.29974849999999997</v>
      </c>
      <c r="BT20" s="352">
        <v>0.29501159999999998</v>
      </c>
      <c r="BU20" s="352">
        <v>0.30258869999999999</v>
      </c>
      <c r="BV20" s="352">
        <v>0.3090405</v>
      </c>
    </row>
    <row r="21" spans="1:74" ht="11.1" customHeight="1" x14ac:dyDescent="0.2">
      <c r="A21" s="269" t="s">
        <v>96</v>
      </c>
      <c r="B21" s="545" t="s">
        <v>1508</v>
      </c>
      <c r="C21" s="341">
        <v>-0.69510400000000006</v>
      </c>
      <c r="D21" s="341">
        <v>-0.48419800000000002</v>
      </c>
      <c r="E21" s="341">
        <v>-1.012964</v>
      </c>
      <c r="F21" s="341">
        <v>-1.1385799999999999</v>
      </c>
      <c r="G21" s="341">
        <v>-1.001911</v>
      </c>
      <c r="H21" s="341">
        <v>-1.093478</v>
      </c>
      <c r="I21" s="341">
        <v>-1.362303</v>
      </c>
      <c r="J21" s="341">
        <v>-1.1848179999999999</v>
      </c>
      <c r="K21" s="341">
        <v>-1.182345</v>
      </c>
      <c r="L21" s="341">
        <v>-0.91573199999999999</v>
      </c>
      <c r="M21" s="341">
        <v>-0.941805</v>
      </c>
      <c r="N21" s="341">
        <v>-1.134962</v>
      </c>
      <c r="O21" s="341">
        <v>-0.61289199999999999</v>
      </c>
      <c r="P21" s="341">
        <v>-0.628077</v>
      </c>
      <c r="Q21" s="341">
        <v>-0.98728099999999996</v>
      </c>
      <c r="R21" s="341">
        <v>-0.86398299999999995</v>
      </c>
      <c r="S21" s="341">
        <v>-0.99500200000000005</v>
      </c>
      <c r="T21" s="341">
        <v>-1.0237149999999999</v>
      </c>
      <c r="U21" s="341">
        <v>-1.1437580000000001</v>
      </c>
      <c r="V21" s="341">
        <v>-1.0732079999999999</v>
      </c>
      <c r="W21" s="341">
        <v>-0.95936200000000005</v>
      </c>
      <c r="X21" s="341">
        <v>-0.97177899999999995</v>
      </c>
      <c r="Y21" s="341">
        <v>-1.0325089999999999</v>
      </c>
      <c r="Z21" s="341">
        <v>-1.0417110000000001</v>
      </c>
      <c r="AA21" s="341">
        <v>-0.83654499999999998</v>
      </c>
      <c r="AB21" s="341">
        <v>-0.79840999999999995</v>
      </c>
      <c r="AC21" s="341">
        <v>-0.91920199999999996</v>
      </c>
      <c r="AD21" s="341">
        <v>-1.1123209999999999</v>
      </c>
      <c r="AE21" s="341">
        <v>-1.118336</v>
      </c>
      <c r="AF21" s="341">
        <v>-1.324832</v>
      </c>
      <c r="AG21" s="341">
        <v>-1.236853</v>
      </c>
      <c r="AH21" s="341">
        <v>-1.357294</v>
      </c>
      <c r="AI21" s="341">
        <v>-1.356606</v>
      </c>
      <c r="AJ21" s="341">
        <v>-1.1291439999999999</v>
      </c>
      <c r="AK21" s="341">
        <v>-1.2364919999999999</v>
      </c>
      <c r="AL21" s="341">
        <v>-1.2962180000000001</v>
      </c>
      <c r="AM21" s="341">
        <v>-1.0123759999999999</v>
      </c>
      <c r="AN21" s="341">
        <v>-0.63463800000000004</v>
      </c>
      <c r="AO21" s="341">
        <v>-0.92863799999999996</v>
      </c>
      <c r="AP21" s="341">
        <v>-1.0645800000000001</v>
      </c>
      <c r="AQ21" s="341">
        <v>-1.1596379999999999</v>
      </c>
      <c r="AR21" s="341">
        <v>-1.2990999999999999</v>
      </c>
      <c r="AS21" s="341">
        <v>-1.2623390000000001</v>
      </c>
      <c r="AT21" s="341">
        <v>-1.180194</v>
      </c>
      <c r="AU21" s="341">
        <v>-1.0976060000000001</v>
      </c>
      <c r="AV21" s="341">
        <v>-1.15499</v>
      </c>
      <c r="AW21" s="341">
        <v>-1.1587670000000001</v>
      </c>
      <c r="AX21" s="341">
        <v>-1.2705869999999999</v>
      </c>
      <c r="AY21" s="341">
        <v>-0.99317200000000005</v>
      </c>
      <c r="AZ21" s="892">
        <v>-0.98444387754999996</v>
      </c>
      <c r="BA21" s="892">
        <v>-1.1171620441000001</v>
      </c>
      <c r="BB21" s="352">
        <v>-1.2426470000000001</v>
      </c>
      <c r="BC21" s="352">
        <v>-1.248526</v>
      </c>
      <c r="BD21" s="352">
        <v>-1.292754</v>
      </c>
      <c r="BE21" s="352">
        <v>-1.3347439999999999</v>
      </c>
      <c r="BF21" s="352">
        <v>-1.3077289999999999</v>
      </c>
      <c r="BG21" s="352">
        <v>-1.2544850000000001</v>
      </c>
      <c r="BH21" s="352">
        <v>-1.0862510000000001</v>
      </c>
      <c r="BI21" s="352">
        <v>-1.104314</v>
      </c>
      <c r="BJ21" s="352">
        <v>-1.1398459999999999</v>
      </c>
      <c r="BK21" s="352">
        <v>-0.84524619999999995</v>
      </c>
      <c r="BL21" s="352">
        <v>-0.9270351</v>
      </c>
      <c r="BM21" s="352">
        <v>-0.9671244</v>
      </c>
      <c r="BN21" s="352">
        <v>-1.069917</v>
      </c>
      <c r="BO21" s="352">
        <v>-0.97924140000000004</v>
      </c>
      <c r="BP21" s="352">
        <v>-1.0621020000000001</v>
      </c>
      <c r="BQ21" s="352">
        <v>-1.1163369999999999</v>
      </c>
      <c r="BR21" s="352">
        <v>-1.158793</v>
      </c>
      <c r="BS21" s="352">
        <v>-1.135718</v>
      </c>
      <c r="BT21" s="352">
        <v>-0.93761760000000005</v>
      </c>
      <c r="BU21" s="352">
        <v>-0.98189669999999996</v>
      </c>
      <c r="BV21" s="352">
        <v>-1.0354220000000001</v>
      </c>
    </row>
    <row r="22" spans="1:74" ht="11.1" customHeight="1" x14ac:dyDescent="0.2">
      <c r="A22" s="269" t="s">
        <v>1470</v>
      </c>
      <c r="B22" s="545" t="s">
        <v>1497</v>
      </c>
      <c r="C22" s="341">
        <v>5.777E-3</v>
      </c>
      <c r="D22" s="341">
        <v>-1.01E-4</v>
      </c>
      <c r="E22" s="341">
        <v>1.5002E-2</v>
      </c>
      <c r="F22" s="341">
        <v>1.3179999999999999E-3</v>
      </c>
      <c r="G22" s="341">
        <v>-1.24E-2</v>
      </c>
      <c r="H22" s="341">
        <v>-8.0850000000000002E-3</v>
      </c>
      <c r="I22" s="341">
        <v>-1.0985999999999999E-2</v>
      </c>
      <c r="J22" s="341">
        <v>-1.4848E-2</v>
      </c>
      <c r="K22" s="341">
        <v>-7.8549999999999991E-3</v>
      </c>
      <c r="L22" s="341">
        <v>6.1250000000000002E-3</v>
      </c>
      <c r="M22" s="341">
        <v>2.2738000000000001E-2</v>
      </c>
      <c r="N22" s="341">
        <v>1.2564000000000001E-2</v>
      </c>
      <c r="O22" s="341">
        <v>2.4702999999999999E-2</v>
      </c>
      <c r="P22" s="341">
        <v>2.8646999999999999E-2</v>
      </c>
      <c r="Q22" s="341">
        <v>2.1137E-2</v>
      </c>
      <c r="R22" s="341">
        <v>-4.7039999999999998E-3</v>
      </c>
      <c r="S22" s="341">
        <v>2.3909999999999999E-3</v>
      </c>
      <c r="T22" s="341">
        <v>5.9109999999999996E-3</v>
      </c>
      <c r="U22" s="341">
        <v>1.0809999999999999E-3</v>
      </c>
      <c r="V22" s="341">
        <v>1.4144E-2</v>
      </c>
      <c r="W22" s="341">
        <v>2.9012E-2</v>
      </c>
      <c r="X22" s="341">
        <v>1.8270000000000002E-2</v>
      </c>
      <c r="Y22" s="341">
        <v>2.9253000000000001E-2</v>
      </c>
      <c r="Z22" s="341">
        <v>2.0641E-2</v>
      </c>
      <c r="AA22" s="341">
        <v>3.6958999999999999E-2</v>
      </c>
      <c r="AB22" s="341">
        <v>5.1754000000000001E-2</v>
      </c>
      <c r="AC22" s="341">
        <v>1.3324000000000001E-2</v>
      </c>
      <c r="AD22" s="341">
        <v>3.4186000000000001E-2</v>
      </c>
      <c r="AE22" s="341">
        <v>9.2040000000000004E-3</v>
      </c>
      <c r="AF22" s="341">
        <v>8.0450000000000001E-3</v>
      </c>
      <c r="AG22" s="341">
        <v>-9.1600000000000004E-4</v>
      </c>
      <c r="AH22" s="341">
        <v>-9.8299999999999993E-4</v>
      </c>
      <c r="AI22" s="341">
        <v>4.0429999999999997E-3</v>
      </c>
      <c r="AJ22" s="341">
        <v>1.1913E-2</v>
      </c>
      <c r="AK22" s="341">
        <v>8.1349999999999999E-3</v>
      </c>
      <c r="AL22" s="341">
        <v>2.0655E-2</v>
      </c>
      <c r="AM22" s="341">
        <v>-3.7590000000000002E-3</v>
      </c>
      <c r="AN22" s="341">
        <v>3.9050000000000001E-3</v>
      </c>
      <c r="AO22" s="341">
        <v>1.3999999999999999E-4</v>
      </c>
      <c r="AP22" s="341">
        <v>-4.0289999999999996E-3</v>
      </c>
      <c r="AQ22" s="341">
        <v>-6.6800000000000002E-3</v>
      </c>
      <c r="AR22" s="341">
        <v>-7.9920000000000008E-3</v>
      </c>
      <c r="AS22" s="341">
        <v>-9.8600000000000007E-3</v>
      </c>
      <c r="AT22" s="341">
        <v>-8.1700000000000002E-3</v>
      </c>
      <c r="AU22" s="341">
        <v>-5.829E-3</v>
      </c>
      <c r="AV22" s="341">
        <v>2.8379999999999998E-3</v>
      </c>
      <c r="AW22" s="341">
        <v>2.0950000000000001E-3</v>
      </c>
      <c r="AX22" s="341">
        <v>8.2899999999999998E-4</v>
      </c>
      <c r="AY22" s="341">
        <v>-1.2E-5</v>
      </c>
      <c r="AZ22" s="892">
        <v>4.0833357142999998E-3</v>
      </c>
      <c r="BA22" s="892">
        <v>4.9063580645000004E-3</v>
      </c>
      <c r="BB22" s="352">
        <v>2.5430600000000002E-3</v>
      </c>
      <c r="BC22" s="352">
        <v>1.9451200000000001E-3</v>
      </c>
      <c r="BD22" s="352">
        <v>6.1826800000000003E-3</v>
      </c>
      <c r="BE22" s="352">
        <v>4.7984899999999999E-3</v>
      </c>
      <c r="BF22" s="352">
        <v>3.6414099999999999E-3</v>
      </c>
      <c r="BG22" s="352">
        <v>4.6843700000000002E-3</v>
      </c>
      <c r="BH22" s="352">
        <v>7.7576499999999996E-3</v>
      </c>
      <c r="BI22" s="352">
        <v>8.1177000000000003E-3</v>
      </c>
      <c r="BJ22" s="352">
        <v>8.4246800000000004E-3</v>
      </c>
      <c r="BK22" s="352">
        <v>3.3606500000000002E-3</v>
      </c>
      <c r="BL22" s="352">
        <v>7.1812999999999998E-3</v>
      </c>
      <c r="BM22" s="352">
        <v>6.1526799999999998E-3</v>
      </c>
      <c r="BN22" s="352">
        <v>3.85623E-3</v>
      </c>
      <c r="BO22" s="352">
        <v>2.0840699999999999E-3</v>
      </c>
      <c r="BP22" s="352">
        <v>6.9628099999999998E-3</v>
      </c>
      <c r="BQ22" s="352">
        <v>6.0695499999999999E-3</v>
      </c>
      <c r="BR22" s="352">
        <v>5.2883599999999998E-3</v>
      </c>
      <c r="BS22" s="352">
        <v>6.6190900000000002E-3</v>
      </c>
      <c r="BT22" s="352">
        <v>1.05945E-2</v>
      </c>
      <c r="BU22" s="352">
        <v>1.1439299999999999E-2</v>
      </c>
      <c r="BV22" s="352">
        <v>1.1872799999999999E-2</v>
      </c>
    </row>
    <row r="23" spans="1:74" ht="11.1" customHeight="1" x14ac:dyDescent="0.2">
      <c r="A23" s="270" t="s">
        <v>1471</v>
      </c>
      <c r="B23" s="545" t="s">
        <v>1498</v>
      </c>
      <c r="C23" s="341">
        <v>2.0386999999999999E-2</v>
      </c>
      <c r="D23" s="341">
        <v>1.2821000000000001E-2</v>
      </c>
      <c r="E23" s="341">
        <v>1.7902999999999999E-2</v>
      </c>
      <c r="F23" s="341">
        <v>1.3067E-2</v>
      </c>
      <c r="G23" s="341">
        <v>2.0936E-2</v>
      </c>
      <c r="H23" s="341">
        <v>1.7867000000000001E-2</v>
      </c>
      <c r="I23" s="341">
        <v>1.9129E-2</v>
      </c>
      <c r="J23" s="341">
        <v>1.3580999999999999E-2</v>
      </c>
      <c r="K23" s="341">
        <v>1.0133E-2</v>
      </c>
      <c r="L23" s="341">
        <v>1.4548E-2</v>
      </c>
      <c r="M23" s="341">
        <v>2.3067000000000001E-2</v>
      </c>
      <c r="N23" s="341">
        <v>2.1613E-2</v>
      </c>
      <c r="O23" s="341">
        <v>2.0419E-2</v>
      </c>
      <c r="P23" s="341">
        <v>1.95E-2</v>
      </c>
      <c r="Q23" s="341">
        <v>2.5354999999999999E-2</v>
      </c>
      <c r="R23" s="341">
        <v>1.4E-2</v>
      </c>
      <c r="S23" s="341">
        <v>3.7065000000000001E-2</v>
      </c>
      <c r="T23" s="341">
        <v>2.2700000000000001E-2</v>
      </c>
      <c r="U23" s="341">
        <v>2.5257999999999999E-2</v>
      </c>
      <c r="V23" s="341">
        <v>3.2355000000000002E-2</v>
      </c>
      <c r="W23" s="341">
        <v>1.35E-2</v>
      </c>
      <c r="X23" s="341">
        <v>1.1323E-2</v>
      </c>
      <c r="Y23" s="341">
        <v>2.7099999999999999E-2</v>
      </c>
      <c r="Z23" s="341">
        <v>3.3936000000000001E-2</v>
      </c>
      <c r="AA23" s="341">
        <v>2.7741999999999999E-2</v>
      </c>
      <c r="AB23" s="341">
        <v>3.4551999999999999E-2</v>
      </c>
      <c r="AC23" s="341">
        <v>3.3967999999999998E-2</v>
      </c>
      <c r="AD23" s="341">
        <v>3.4333000000000002E-2</v>
      </c>
      <c r="AE23" s="341">
        <v>3.9E-2</v>
      </c>
      <c r="AF23" s="341">
        <v>4.8633000000000003E-2</v>
      </c>
      <c r="AG23" s="341">
        <v>5.1612999999999999E-2</v>
      </c>
      <c r="AH23" s="341">
        <v>4.3839000000000003E-2</v>
      </c>
      <c r="AI23" s="341">
        <v>3.3833000000000002E-2</v>
      </c>
      <c r="AJ23" s="341">
        <v>2.2613000000000001E-2</v>
      </c>
      <c r="AK23" s="341">
        <v>4.8329999999999996E-3</v>
      </c>
      <c r="AL23" s="341">
        <v>3.1E-2</v>
      </c>
      <c r="AM23" s="341">
        <v>-5.2269999999999999E-3</v>
      </c>
      <c r="AN23" s="341">
        <v>-3.6080000000000001E-3</v>
      </c>
      <c r="AO23" s="341">
        <v>-1.4970000000000001E-2</v>
      </c>
      <c r="AP23" s="341">
        <v>-4.1023999999999998E-2</v>
      </c>
      <c r="AQ23" s="341">
        <v>-2.7567999999999999E-2</v>
      </c>
      <c r="AR23" s="341">
        <v>-4.8089E-2</v>
      </c>
      <c r="AS23" s="341">
        <v>-4.4006000000000003E-2</v>
      </c>
      <c r="AT23" s="341">
        <v>-2.8981E-2</v>
      </c>
      <c r="AU23" s="341">
        <v>-3.9861000000000001E-2</v>
      </c>
      <c r="AV23" s="341">
        <v>-2.8072E-2</v>
      </c>
      <c r="AW23" s="341">
        <v>-4.8522000000000003E-2</v>
      </c>
      <c r="AX23" s="341">
        <v>-2.4135E-2</v>
      </c>
      <c r="AY23" s="341">
        <v>-1.8242999999999999E-2</v>
      </c>
      <c r="AZ23" s="892">
        <v>-2.0859364286E-2</v>
      </c>
      <c r="BA23" s="892">
        <v>-6.2386387096999996E-3</v>
      </c>
      <c r="BB23" s="352">
        <v>-6.1253799999999997E-3</v>
      </c>
      <c r="BC23" s="352">
        <v>-6.91371E-3</v>
      </c>
      <c r="BD23" s="352">
        <v>-8.1259999999999995E-3</v>
      </c>
      <c r="BE23" s="352">
        <v>-7.3229000000000002E-3</v>
      </c>
      <c r="BF23" s="352">
        <v>-5.79642E-3</v>
      </c>
      <c r="BG23" s="352">
        <v>-6.6540999999999996E-3</v>
      </c>
      <c r="BH23" s="352">
        <v>-5.1628000000000004E-3</v>
      </c>
      <c r="BI23" s="352">
        <v>-9.0994000000000005E-3</v>
      </c>
      <c r="BJ23" s="352">
        <v>-8.2050000000000005E-3</v>
      </c>
      <c r="BK23" s="352">
        <v>1.13185E-2</v>
      </c>
      <c r="BL23" s="352">
        <v>9.3465500000000003E-3</v>
      </c>
      <c r="BM23" s="352">
        <v>7.7260599999999999E-3</v>
      </c>
      <c r="BN23" s="352">
        <v>6.2944999999999997E-3</v>
      </c>
      <c r="BO23" s="352">
        <v>5.4268399999999996E-3</v>
      </c>
      <c r="BP23" s="352">
        <v>4.0577699999999996E-3</v>
      </c>
      <c r="BQ23" s="352">
        <v>4.7548699999999996E-3</v>
      </c>
      <c r="BR23" s="352">
        <v>6.1258199999999997E-3</v>
      </c>
      <c r="BS23" s="352">
        <v>5.1017700000000003E-3</v>
      </c>
      <c r="BT23" s="352">
        <v>6.3708699999999998E-3</v>
      </c>
      <c r="BU23" s="352">
        <v>2.0645799999999999E-3</v>
      </c>
      <c r="BV23" s="352">
        <v>2.5869700000000001E-3</v>
      </c>
    </row>
    <row r="24" spans="1:74" ht="11.1" customHeight="1" x14ac:dyDescent="0.2">
      <c r="A24" s="270" t="s">
        <v>1517</v>
      </c>
      <c r="B24" s="545" t="s">
        <v>1518</v>
      </c>
      <c r="C24" s="341">
        <v>0.13045277419000001</v>
      </c>
      <c r="D24" s="341">
        <v>0.16857646429000001</v>
      </c>
      <c r="E24" s="341">
        <v>0.18581767741999999</v>
      </c>
      <c r="F24" s="341">
        <v>0.28929516666999999</v>
      </c>
      <c r="G24" s="341">
        <v>-0.11125416129</v>
      </c>
      <c r="H24" s="341">
        <v>-2.1674966667000001E-2</v>
      </c>
      <c r="I24" s="341">
        <v>-4.8557806452000002E-2</v>
      </c>
      <c r="J24" s="341">
        <v>1.3250354839E-2</v>
      </c>
      <c r="K24" s="341">
        <v>8.3826533332999997E-2</v>
      </c>
      <c r="L24" s="341">
        <v>1.3696612903E-2</v>
      </c>
      <c r="M24" s="341">
        <v>-0.37634830000000002</v>
      </c>
      <c r="N24" s="341">
        <v>3.2520258065000002E-2</v>
      </c>
      <c r="O24" s="341">
        <v>-0.15711883870999999</v>
      </c>
      <c r="P24" s="341">
        <v>-8.7268892856999999E-2</v>
      </c>
      <c r="Q24" s="341">
        <v>0.39889151613000001</v>
      </c>
      <c r="R24" s="341">
        <v>1.6996333333000001E-3</v>
      </c>
      <c r="S24" s="341">
        <v>-4.9437096773999999E-3</v>
      </c>
      <c r="T24" s="341">
        <v>4.6901900000000003E-2</v>
      </c>
      <c r="U24" s="341">
        <v>-0.25979854838999999</v>
      </c>
      <c r="V24" s="341">
        <v>0.11172529032</v>
      </c>
      <c r="W24" s="341">
        <v>-8.5608266666999999E-2</v>
      </c>
      <c r="X24" s="341">
        <v>0.32014509677000003</v>
      </c>
      <c r="Y24" s="341">
        <v>-0.16725656667</v>
      </c>
      <c r="Z24" s="341">
        <v>-0.57964903225999997</v>
      </c>
      <c r="AA24" s="341">
        <v>2.7455806451999998E-3</v>
      </c>
      <c r="AB24" s="341">
        <v>0.36892944828000002</v>
      </c>
      <c r="AC24" s="341">
        <v>-0.11656212903</v>
      </c>
      <c r="AD24" s="341">
        <v>0.10467643333</v>
      </c>
      <c r="AE24" s="341">
        <v>-8.3916032257999998E-2</v>
      </c>
      <c r="AF24" s="341">
        <v>-6.6663633333000002E-2</v>
      </c>
      <c r="AG24" s="341">
        <v>-0.17390122581</v>
      </c>
      <c r="AH24" s="341">
        <v>0.11737364516</v>
      </c>
      <c r="AI24" s="341">
        <v>6.3545733332999996E-2</v>
      </c>
      <c r="AJ24" s="341">
        <v>0.24490338710000001</v>
      </c>
      <c r="AK24" s="341">
        <v>-0.26293396667000002</v>
      </c>
      <c r="AL24" s="341">
        <v>-0.20315587097000001</v>
      </c>
      <c r="AM24" s="341">
        <v>0.34238590323000001</v>
      </c>
      <c r="AN24" s="341">
        <v>4.9216214286000003E-2</v>
      </c>
      <c r="AO24" s="341">
        <v>9.0373580645000007E-2</v>
      </c>
      <c r="AP24" s="341">
        <v>0.25533236666999998</v>
      </c>
      <c r="AQ24" s="341">
        <v>-7.3137419354999997E-2</v>
      </c>
      <c r="AR24" s="341">
        <v>8.8457400000000005E-2</v>
      </c>
      <c r="AS24" s="341">
        <v>-0.13120654839000001</v>
      </c>
      <c r="AT24" s="341">
        <v>-0.32914380645000002</v>
      </c>
      <c r="AU24" s="341">
        <v>-9.6150799999999995E-2</v>
      </c>
      <c r="AV24" s="341">
        <v>0.41187877419000002</v>
      </c>
      <c r="AW24" s="341">
        <v>-0.28673723333000001</v>
      </c>
      <c r="AX24" s="341">
        <v>-0.23877719354999999</v>
      </c>
      <c r="AY24" s="341">
        <v>1.2259129032E-2</v>
      </c>
      <c r="AZ24" s="892">
        <v>0.24964255612</v>
      </c>
      <c r="BA24" s="892">
        <v>9.1555592456000007E-2</v>
      </c>
      <c r="BB24" s="352">
        <v>8.3675100000000002E-2</v>
      </c>
      <c r="BC24" s="352">
        <v>-4.7382100000000003E-2</v>
      </c>
      <c r="BD24" s="352">
        <v>3.2230399999999999E-2</v>
      </c>
      <c r="BE24" s="352">
        <v>-0.1550579</v>
      </c>
      <c r="BF24" s="352">
        <v>-1.6797599999999999E-2</v>
      </c>
      <c r="BG24" s="352">
        <v>0.1203602</v>
      </c>
      <c r="BH24" s="352">
        <v>0.27672049999999998</v>
      </c>
      <c r="BI24" s="352">
        <v>-0.18739529999999999</v>
      </c>
      <c r="BJ24" s="352">
        <v>-0.224666</v>
      </c>
      <c r="BK24" s="352">
        <v>-0.1339253</v>
      </c>
      <c r="BL24" s="352">
        <v>0.25267719999999999</v>
      </c>
      <c r="BM24" s="352">
        <v>7.6764399999999997E-2</v>
      </c>
      <c r="BN24" s="352">
        <v>0.18531510000000001</v>
      </c>
      <c r="BO24" s="352">
        <v>-0.119203</v>
      </c>
      <c r="BP24" s="352">
        <v>2.3389400000000001E-2</v>
      </c>
      <c r="BQ24" s="352">
        <v>-0.16610720000000001</v>
      </c>
      <c r="BR24" s="352">
        <v>-9.2302600000000005E-3</v>
      </c>
      <c r="BS24" s="352">
        <v>0.1385989</v>
      </c>
      <c r="BT24" s="352">
        <v>0.24215909999999999</v>
      </c>
      <c r="BU24" s="352">
        <v>-0.2005711</v>
      </c>
      <c r="BV24" s="352">
        <v>-0.24395939999999999</v>
      </c>
    </row>
    <row r="25" spans="1:74" s="273" customFormat="1" ht="11.1"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911"/>
      <c r="BA25" s="911"/>
      <c r="BB25" s="559"/>
      <c r="BC25" s="559"/>
      <c r="BD25" s="559"/>
      <c r="BE25" s="559"/>
      <c r="BF25" s="559"/>
      <c r="BG25" s="559"/>
      <c r="BH25" s="559"/>
      <c r="BI25" s="559"/>
      <c r="BJ25" s="559"/>
      <c r="BK25" s="559"/>
      <c r="BL25" s="559"/>
      <c r="BM25" s="559"/>
      <c r="BN25" s="559"/>
      <c r="BO25" s="559"/>
      <c r="BP25" s="559"/>
      <c r="BQ25" s="559"/>
      <c r="BR25" s="559"/>
      <c r="BS25" s="559"/>
      <c r="BT25" s="559"/>
      <c r="BU25" s="559"/>
      <c r="BV25" s="559"/>
    </row>
    <row r="26" spans="1:74" s="273" customFormat="1" ht="11.1" customHeight="1" x14ac:dyDescent="0.2">
      <c r="A26" s="543"/>
      <c r="B26" s="31" t="s">
        <v>457</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911"/>
      <c r="BA26" s="911"/>
      <c r="BB26" s="559"/>
      <c r="BC26" s="559"/>
      <c r="BD26" s="559"/>
      <c r="BE26" s="559"/>
      <c r="BF26" s="559"/>
      <c r="BG26" s="559"/>
      <c r="BH26" s="559"/>
      <c r="BI26" s="559"/>
      <c r="BJ26" s="559"/>
      <c r="BK26" s="559"/>
      <c r="BL26" s="559"/>
      <c r="BM26" s="559"/>
      <c r="BN26" s="559"/>
      <c r="BO26" s="559"/>
      <c r="BP26" s="559"/>
      <c r="BQ26" s="559"/>
      <c r="BR26" s="559"/>
      <c r="BS26" s="559"/>
      <c r="BT26" s="559"/>
      <c r="BU26" s="559"/>
      <c r="BV26" s="559"/>
    </row>
    <row r="27" spans="1:74" s="273" customFormat="1" ht="11.1" customHeight="1" x14ac:dyDescent="0.2">
      <c r="A27" s="548" t="s">
        <v>1509</v>
      </c>
      <c r="B27" s="544" t="s">
        <v>1475</v>
      </c>
      <c r="C27" s="102">
        <v>1.0260823541999999</v>
      </c>
      <c r="D27" s="102">
        <v>1.0669230354000001</v>
      </c>
      <c r="E27" s="102">
        <v>1.1474333869</v>
      </c>
      <c r="F27" s="102">
        <v>1.1251130323</v>
      </c>
      <c r="G27" s="102">
        <v>1.1584688071</v>
      </c>
      <c r="H27" s="102">
        <v>1.2277935337000001</v>
      </c>
      <c r="I27" s="102">
        <v>1.1320674516</v>
      </c>
      <c r="J27" s="102">
        <v>1.2084393872000001</v>
      </c>
      <c r="K27" s="102">
        <v>1.1326191663</v>
      </c>
      <c r="L27" s="102">
        <v>1.2089204201999999</v>
      </c>
      <c r="M27" s="102">
        <v>1.1925919656999999</v>
      </c>
      <c r="N27" s="102">
        <v>1.1444285807000001</v>
      </c>
      <c r="O27" s="102">
        <v>1.1451850321999999</v>
      </c>
      <c r="P27" s="102">
        <v>1.1527672857</v>
      </c>
      <c r="Q27" s="102">
        <v>1.2446729350000001</v>
      </c>
      <c r="R27" s="102">
        <v>1.1985749670000001</v>
      </c>
      <c r="S27" s="102">
        <v>1.3225935164</v>
      </c>
      <c r="T27" s="102">
        <v>1.3456291007000001</v>
      </c>
      <c r="U27" s="102">
        <v>1.2414943869999999</v>
      </c>
      <c r="V27" s="102">
        <v>1.3356968062000001</v>
      </c>
      <c r="W27" s="102">
        <v>1.2795301337</v>
      </c>
      <c r="X27" s="102">
        <v>1.3195810643999999</v>
      </c>
      <c r="Y27" s="102">
        <v>1.2575022993</v>
      </c>
      <c r="Z27" s="102">
        <v>1.2817263875</v>
      </c>
      <c r="AA27" s="102">
        <v>1.155267517</v>
      </c>
      <c r="AB27" s="102">
        <v>1.3114181710999999</v>
      </c>
      <c r="AC27" s="102">
        <v>1.2720219676</v>
      </c>
      <c r="AD27" s="102">
        <v>1.2724858996999999</v>
      </c>
      <c r="AE27" s="102">
        <v>1.3718931611</v>
      </c>
      <c r="AF27" s="102">
        <v>1.352737367</v>
      </c>
      <c r="AG27" s="102">
        <v>1.4020422581</v>
      </c>
      <c r="AH27" s="102">
        <v>1.3352637741</v>
      </c>
      <c r="AI27" s="102">
        <v>1.3201128666999999</v>
      </c>
      <c r="AJ27" s="102">
        <v>1.3638782571000001</v>
      </c>
      <c r="AK27" s="102">
        <v>1.325758234</v>
      </c>
      <c r="AL27" s="102">
        <v>1.2772074194</v>
      </c>
      <c r="AM27" s="102">
        <v>1.130412032</v>
      </c>
      <c r="AN27" s="102">
        <v>1.203650036</v>
      </c>
      <c r="AO27" s="102">
        <v>1.1767227734000001</v>
      </c>
      <c r="AP27" s="102">
        <v>1.2354022327</v>
      </c>
      <c r="AQ27" s="102">
        <v>1.1778060645999999</v>
      </c>
      <c r="AR27" s="102">
        <v>1.2079580999999999</v>
      </c>
      <c r="AS27" s="102">
        <v>1.2227373228</v>
      </c>
      <c r="AT27" s="102">
        <v>1.2090026128</v>
      </c>
      <c r="AU27" s="102">
        <v>1.2146393003</v>
      </c>
      <c r="AV27" s="102">
        <v>1.2573226769000001</v>
      </c>
      <c r="AW27" s="102">
        <v>1.1871228332999999</v>
      </c>
      <c r="AX27" s="102">
        <v>1.2580290970000001</v>
      </c>
      <c r="AY27" s="102">
        <v>1.061117871</v>
      </c>
      <c r="AZ27" s="911">
        <v>1.1913133755</v>
      </c>
      <c r="BA27" s="911">
        <v>1.2338744494</v>
      </c>
      <c r="BB27" s="559">
        <v>1.245296</v>
      </c>
      <c r="BC27" s="559">
        <v>1.328101</v>
      </c>
      <c r="BD27" s="559">
        <v>1.3564499999999999</v>
      </c>
      <c r="BE27" s="559">
        <v>1.3554459999999999</v>
      </c>
      <c r="BF27" s="559">
        <v>1.374312</v>
      </c>
      <c r="BG27" s="559">
        <v>1.348492</v>
      </c>
      <c r="BH27" s="559">
        <v>1.386806</v>
      </c>
      <c r="BI27" s="559">
        <v>1.3620429999999999</v>
      </c>
      <c r="BJ27" s="559">
        <v>1.374323</v>
      </c>
      <c r="BK27" s="559">
        <v>1.2989459999999999</v>
      </c>
      <c r="BL27" s="559">
        <v>1.3432360000000001</v>
      </c>
      <c r="BM27" s="559">
        <v>1.351863</v>
      </c>
      <c r="BN27" s="559">
        <v>1.3803989999999999</v>
      </c>
      <c r="BO27" s="559">
        <v>1.430795</v>
      </c>
      <c r="BP27" s="559">
        <v>1.445473</v>
      </c>
      <c r="BQ27" s="559">
        <v>1.4311240000000001</v>
      </c>
      <c r="BR27" s="559">
        <v>1.4372069999999999</v>
      </c>
      <c r="BS27" s="559">
        <v>1.405165</v>
      </c>
      <c r="BT27" s="559">
        <v>1.4414480000000001</v>
      </c>
      <c r="BU27" s="559">
        <v>1.408334</v>
      </c>
      <c r="BV27" s="559">
        <v>1.4182840000000001</v>
      </c>
    </row>
    <row r="28" spans="1:74" s="239" customFormat="1" ht="11.1" customHeight="1" x14ac:dyDescent="0.2">
      <c r="A28" s="270" t="s">
        <v>506</v>
      </c>
      <c r="B28" s="545" t="s">
        <v>1112</v>
      </c>
      <c r="C28" s="341">
        <v>0.84006377419</v>
      </c>
      <c r="D28" s="341">
        <v>0.86559457142999996</v>
      </c>
      <c r="E28" s="341">
        <v>0.92607948387000005</v>
      </c>
      <c r="F28" s="341">
        <v>0.89147103333</v>
      </c>
      <c r="G28" s="341">
        <v>0.93706951613</v>
      </c>
      <c r="H28" s="341">
        <v>0.96562546667000004</v>
      </c>
      <c r="I28" s="341">
        <v>0.90549058064999999</v>
      </c>
      <c r="J28" s="341">
        <v>0.95934264516000001</v>
      </c>
      <c r="K28" s="341">
        <v>0.89654643332999995</v>
      </c>
      <c r="L28" s="341">
        <v>0.94934277419000002</v>
      </c>
      <c r="M28" s="341">
        <v>0.94329686667000001</v>
      </c>
      <c r="N28" s="341">
        <v>0.89379283871000004</v>
      </c>
      <c r="O28" s="341">
        <v>0.87998364516000005</v>
      </c>
      <c r="P28" s="341">
        <v>0.87084528570999997</v>
      </c>
      <c r="Q28" s="341">
        <v>0.93882412903000001</v>
      </c>
      <c r="R28" s="341">
        <v>0.90368850000000001</v>
      </c>
      <c r="S28" s="341">
        <v>0.94195754839000001</v>
      </c>
      <c r="T28" s="341">
        <v>0.97425336666999995</v>
      </c>
      <c r="U28" s="341">
        <v>0.92237512902999996</v>
      </c>
      <c r="V28" s="341">
        <v>0.97558164516000001</v>
      </c>
      <c r="W28" s="341">
        <v>0.90817806667000001</v>
      </c>
      <c r="X28" s="341">
        <v>0.96893541935000005</v>
      </c>
      <c r="Y28" s="341">
        <v>0.94225973333000002</v>
      </c>
      <c r="Z28" s="341">
        <v>0.90696606451999995</v>
      </c>
      <c r="AA28" s="341">
        <v>0.83861300000000005</v>
      </c>
      <c r="AB28" s="341">
        <v>0.91824372413999999</v>
      </c>
      <c r="AC28" s="341">
        <v>0.91709232257999995</v>
      </c>
      <c r="AD28" s="341">
        <v>0.87574226666999999</v>
      </c>
      <c r="AE28" s="341">
        <v>0.98382525805999999</v>
      </c>
      <c r="AF28" s="341">
        <v>0.94016449999999996</v>
      </c>
      <c r="AG28" s="341">
        <v>0.96998425805999999</v>
      </c>
      <c r="AH28" s="341">
        <v>0.94865538709999997</v>
      </c>
      <c r="AI28" s="341">
        <v>0.92112576667000001</v>
      </c>
      <c r="AJ28" s="341">
        <v>0.96729538709999996</v>
      </c>
      <c r="AK28" s="341">
        <v>0.93282759999999998</v>
      </c>
      <c r="AL28" s="341">
        <v>0.90513167742</v>
      </c>
      <c r="AM28" s="341">
        <v>0.88761199999999996</v>
      </c>
      <c r="AN28" s="341">
        <v>0.90984600000000004</v>
      </c>
      <c r="AO28" s="341">
        <v>0.90235567742</v>
      </c>
      <c r="AP28" s="341">
        <v>0.95138106667</v>
      </c>
      <c r="AQ28" s="341">
        <v>0.91471245161000003</v>
      </c>
      <c r="AR28" s="341">
        <v>0.97586850000000003</v>
      </c>
      <c r="AS28" s="341">
        <v>0.95960609676999997</v>
      </c>
      <c r="AT28" s="341">
        <v>0.95324335484</v>
      </c>
      <c r="AU28" s="341">
        <v>0.93531003332999996</v>
      </c>
      <c r="AV28" s="341">
        <v>0.96822248386999998</v>
      </c>
      <c r="AW28" s="341">
        <v>0.90463703333000001</v>
      </c>
      <c r="AX28" s="341">
        <v>0.96493312902999995</v>
      </c>
      <c r="AY28" s="341">
        <v>0.85038787097000001</v>
      </c>
      <c r="AZ28" s="892">
        <v>0.92886777550999999</v>
      </c>
      <c r="BA28" s="892">
        <v>0.9499889494</v>
      </c>
      <c r="BB28" s="352">
        <v>0.9096687</v>
      </c>
      <c r="BC28" s="352">
        <v>0.95599860000000003</v>
      </c>
      <c r="BD28" s="352">
        <v>0.96298720000000004</v>
      </c>
      <c r="BE28" s="352">
        <v>0.95034580000000002</v>
      </c>
      <c r="BF28" s="352">
        <v>0.95570790000000005</v>
      </c>
      <c r="BG28" s="352">
        <v>0.92123920000000004</v>
      </c>
      <c r="BH28" s="352">
        <v>0.96013170000000003</v>
      </c>
      <c r="BI28" s="352">
        <v>0.93413270000000004</v>
      </c>
      <c r="BJ28" s="352">
        <v>0.93597169999999996</v>
      </c>
      <c r="BK28" s="352">
        <v>0.88453760000000003</v>
      </c>
      <c r="BL28" s="352">
        <v>0.9039779</v>
      </c>
      <c r="BM28" s="352">
        <v>0.9069393</v>
      </c>
      <c r="BN28" s="352">
        <v>0.92270359999999996</v>
      </c>
      <c r="BO28" s="352">
        <v>0.95980580000000004</v>
      </c>
      <c r="BP28" s="352">
        <v>0.96801999999999999</v>
      </c>
      <c r="BQ28" s="352">
        <v>0.95570180000000005</v>
      </c>
      <c r="BR28" s="352">
        <v>0.96081450000000002</v>
      </c>
      <c r="BS28" s="352">
        <v>0.92672569999999999</v>
      </c>
      <c r="BT28" s="352">
        <v>0.96983770000000002</v>
      </c>
      <c r="BU28" s="352">
        <v>0.94330510000000001</v>
      </c>
      <c r="BV28" s="352">
        <v>0.94581789999999999</v>
      </c>
    </row>
    <row r="29" spans="1:74" s="239" customFormat="1" ht="11.1" customHeight="1" x14ac:dyDescent="0.2">
      <c r="A29" s="269" t="s">
        <v>1476</v>
      </c>
      <c r="B29" s="545" t="s">
        <v>1500</v>
      </c>
      <c r="C29" s="341">
        <v>8.6446935000000003E-2</v>
      </c>
      <c r="D29" s="341">
        <v>9.9651249999999997E-2</v>
      </c>
      <c r="E29" s="341">
        <v>0.109400548</v>
      </c>
      <c r="F29" s="341">
        <v>0.117883733</v>
      </c>
      <c r="G29" s="341">
        <v>0.104208968</v>
      </c>
      <c r="H29" s="341">
        <v>0.115257867</v>
      </c>
      <c r="I29" s="341">
        <v>0.10688325799999999</v>
      </c>
      <c r="J29" s="341">
        <v>0.109844129</v>
      </c>
      <c r="K29" s="341">
        <v>0.106068233</v>
      </c>
      <c r="L29" s="341">
        <v>0.115380968</v>
      </c>
      <c r="M29" s="341">
        <v>0.124552633</v>
      </c>
      <c r="N29" s="341">
        <v>0.102518097</v>
      </c>
      <c r="O29" s="341">
        <v>0.104741323</v>
      </c>
      <c r="P29" s="341">
        <v>0.112791286</v>
      </c>
      <c r="Q29" s="341">
        <v>0.120149774</v>
      </c>
      <c r="R29" s="341">
        <v>0.10699586699999999</v>
      </c>
      <c r="S29" s="341">
        <v>0.13642109699999999</v>
      </c>
      <c r="T29" s="341">
        <v>0.141822167</v>
      </c>
      <c r="U29" s="341">
        <v>0.12584938700000001</v>
      </c>
      <c r="V29" s="341">
        <v>0.12960129000000001</v>
      </c>
      <c r="W29" s="341">
        <v>0.14339099999999999</v>
      </c>
      <c r="X29" s="341">
        <v>0.134989677</v>
      </c>
      <c r="Y29" s="341">
        <v>0.13196493300000001</v>
      </c>
      <c r="Z29" s="341">
        <v>0.121515097</v>
      </c>
      <c r="AA29" s="341">
        <v>0.122778839</v>
      </c>
      <c r="AB29" s="341">
        <v>0.141847103</v>
      </c>
      <c r="AC29" s="341">
        <v>0.12277029</v>
      </c>
      <c r="AD29" s="341">
        <v>0.13851169999999999</v>
      </c>
      <c r="AE29" s="341">
        <v>0.12757441899999999</v>
      </c>
      <c r="AF29" s="341">
        <v>0.1356272</v>
      </c>
      <c r="AG29" s="341">
        <v>0.12011435500000001</v>
      </c>
      <c r="AH29" s="341">
        <v>0.117083097</v>
      </c>
      <c r="AI29" s="341">
        <v>0.119501733</v>
      </c>
      <c r="AJ29" s="341">
        <v>0.128240677</v>
      </c>
      <c r="AK29" s="341">
        <v>0.1129585</v>
      </c>
      <c r="AL29" s="341">
        <v>0.121763806</v>
      </c>
      <c r="AM29" s="341">
        <v>7.2255451999999998E-2</v>
      </c>
      <c r="AN29" s="341">
        <v>7.4604821000000002E-2</v>
      </c>
      <c r="AO29" s="341">
        <v>7.5680774000000006E-2</v>
      </c>
      <c r="AP29" s="341">
        <v>8.2369899999999996E-2</v>
      </c>
      <c r="AQ29" s="341">
        <v>7.6884355000000001E-2</v>
      </c>
      <c r="AR29" s="341">
        <v>7.2388732999999997E-2</v>
      </c>
      <c r="AS29" s="341">
        <v>6.6815645000000007E-2</v>
      </c>
      <c r="AT29" s="341">
        <v>5.9645128999999998E-2</v>
      </c>
      <c r="AU29" s="341">
        <v>8.0360666999999997E-2</v>
      </c>
      <c r="AV29" s="341">
        <v>6.8677548000000005E-2</v>
      </c>
      <c r="AW29" s="341">
        <v>7.0870066999999995E-2</v>
      </c>
      <c r="AX29" s="341">
        <v>6.7973000000000006E-2</v>
      </c>
      <c r="AY29" s="341">
        <v>7.2237999999999997E-2</v>
      </c>
      <c r="AZ29" s="892">
        <v>7.1267800000000006E-2</v>
      </c>
      <c r="BA29" s="892">
        <v>7.8631699999999999E-2</v>
      </c>
      <c r="BB29" s="352">
        <v>9.7109299999999996E-2</v>
      </c>
      <c r="BC29" s="352">
        <v>0.1140471</v>
      </c>
      <c r="BD29" s="352">
        <v>0.12147959999999999</v>
      </c>
      <c r="BE29" s="352">
        <v>0.12152159999999999</v>
      </c>
      <c r="BF29" s="352">
        <v>0.1246106</v>
      </c>
      <c r="BG29" s="352">
        <v>0.1239388</v>
      </c>
      <c r="BH29" s="352">
        <v>0.1191787</v>
      </c>
      <c r="BI29" s="352">
        <v>0.1122986</v>
      </c>
      <c r="BJ29" s="352">
        <v>0.11161210000000001</v>
      </c>
      <c r="BK29" s="352">
        <v>8.7199700000000005E-2</v>
      </c>
      <c r="BL29" s="352">
        <v>0.100685</v>
      </c>
      <c r="BM29" s="352">
        <v>0.1065493</v>
      </c>
      <c r="BN29" s="352">
        <v>0.1138561</v>
      </c>
      <c r="BO29" s="352">
        <v>0.123211</v>
      </c>
      <c r="BP29" s="352">
        <v>0.12669520000000001</v>
      </c>
      <c r="BQ29" s="352">
        <v>0.1249866</v>
      </c>
      <c r="BR29" s="352">
        <v>0.1267181</v>
      </c>
      <c r="BS29" s="352">
        <v>0.12633150000000001</v>
      </c>
      <c r="BT29" s="352">
        <v>0.1220252</v>
      </c>
      <c r="BU29" s="352">
        <v>0.11468150000000001</v>
      </c>
      <c r="BV29" s="352">
        <v>0.11391519999999999</v>
      </c>
    </row>
    <row r="30" spans="1:74" s="239" customFormat="1" ht="11.1" customHeight="1" x14ac:dyDescent="0.2">
      <c r="A30" s="270" t="s">
        <v>1477</v>
      </c>
      <c r="B30" s="550" t="s">
        <v>1523</v>
      </c>
      <c r="C30" s="341">
        <v>4.7252935000000003E-2</v>
      </c>
      <c r="D30" s="341">
        <v>5.6115249999999998E-2</v>
      </c>
      <c r="E30" s="341">
        <v>6.1110548000000001E-2</v>
      </c>
      <c r="F30" s="341">
        <v>7.0016732999999998E-2</v>
      </c>
      <c r="G30" s="341">
        <v>5.5563967999999998E-2</v>
      </c>
      <c r="H30" s="341">
        <v>6.9290867000000006E-2</v>
      </c>
      <c r="I30" s="341">
        <v>6.2947258000000006E-2</v>
      </c>
      <c r="J30" s="341">
        <v>6.3747129E-2</v>
      </c>
      <c r="K30" s="341">
        <v>5.9835233000000002E-2</v>
      </c>
      <c r="L30" s="341">
        <v>7.2154968E-2</v>
      </c>
      <c r="M30" s="341">
        <v>8.3285632999999998E-2</v>
      </c>
      <c r="N30" s="341">
        <v>6.1228097000000002E-2</v>
      </c>
      <c r="O30" s="341">
        <v>6.3289322999999995E-2</v>
      </c>
      <c r="P30" s="341">
        <v>6.7970286000000005E-2</v>
      </c>
      <c r="Q30" s="341">
        <v>7.2891774000000006E-2</v>
      </c>
      <c r="R30" s="341">
        <v>5.7962867000000001E-2</v>
      </c>
      <c r="S30" s="341">
        <v>8.5550097000000005E-2</v>
      </c>
      <c r="T30" s="341">
        <v>9.2722166999999994E-2</v>
      </c>
      <c r="U30" s="341">
        <v>8.0204387000000002E-2</v>
      </c>
      <c r="V30" s="341">
        <v>8.1343289999999999E-2</v>
      </c>
      <c r="W30" s="341">
        <v>9.5058000000000004E-2</v>
      </c>
      <c r="X30" s="341">
        <v>8.7795677000000003E-2</v>
      </c>
      <c r="Y30" s="341">
        <v>8.6964932999999994E-2</v>
      </c>
      <c r="Z30" s="341">
        <v>8.0321096999999994E-2</v>
      </c>
      <c r="AA30" s="341">
        <v>8.1133838999999999E-2</v>
      </c>
      <c r="AB30" s="341">
        <v>9.8226102999999995E-2</v>
      </c>
      <c r="AC30" s="341">
        <v>8.0351290000000006E-2</v>
      </c>
      <c r="AD30" s="341">
        <v>7.9811699999999999E-2</v>
      </c>
      <c r="AE30" s="341">
        <v>7.8832419000000001E-2</v>
      </c>
      <c r="AF30" s="341">
        <v>8.80272E-2</v>
      </c>
      <c r="AG30" s="341">
        <v>7.6372355000000003E-2</v>
      </c>
      <c r="AH30" s="341">
        <v>7.1018097000000002E-2</v>
      </c>
      <c r="AI30" s="341">
        <v>7.7134732999999997E-2</v>
      </c>
      <c r="AJ30" s="341">
        <v>8.7466677000000007E-2</v>
      </c>
      <c r="AK30" s="341">
        <v>7.8025499999999998E-2</v>
      </c>
      <c r="AL30" s="341">
        <v>8.4634806000000007E-2</v>
      </c>
      <c r="AM30" s="341">
        <v>3.7384451999999999E-2</v>
      </c>
      <c r="AN30" s="341">
        <v>4.2425821000000002E-2</v>
      </c>
      <c r="AO30" s="341">
        <v>4.5583774000000001E-2</v>
      </c>
      <c r="AP30" s="341">
        <v>4.8002900000000001E-2</v>
      </c>
      <c r="AQ30" s="341">
        <v>4.2981354999999999E-2</v>
      </c>
      <c r="AR30" s="341">
        <v>4.2821733000000001E-2</v>
      </c>
      <c r="AS30" s="341">
        <v>3.6363645E-2</v>
      </c>
      <c r="AT30" s="341">
        <v>2.7580128999999998E-2</v>
      </c>
      <c r="AU30" s="341">
        <v>4.7393667E-2</v>
      </c>
      <c r="AV30" s="341">
        <v>3.8741548000000001E-2</v>
      </c>
      <c r="AW30" s="341">
        <v>4.3703066999999998E-2</v>
      </c>
      <c r="AX30" s="341">
        <v>3.9683000000000003E-2</v>
      </c>
      <c r="AY30" s="341">
        <v>4.4141E-2</v>
      </c>
      <c r="AZ30" s="892">
        <v>4.1735399999999999E-2</v>
      </c>
      <c r="BA30" s="892">
        <v>4.5958699999999998E-2</v>
      </c>
      <c r="BB30" s="352">
        <v>5.1212899999999999E-2</v>
      </c>
      <c r="BC30" s="352">
        <v>6.7785399999999996E-2</v>
      </c>
      <c r="BD30" s="352">
        <v>7.4845499999999995E-2</v>
      </c>
      <c r="BE30" s="352">
        <v>7.6066700000000001E-2</v>
      </c>
      <c r="BF30" s="352">
        <v>7.6939400000000005E-2</v>
      </c>
      <c r="BG30" s="352">
        <v>7.5677999999999995E-2</v>
      </c>
      <c r="BH30" s="352">
        <v>7.5279499999999999E-2</v>
      </c>
      <c r="BI30" s="352">
        <v>7.1570499999999995E-2</v>
      </c>
      <c r="BJ30" s="352">
        <v>7.1025000000000005E-2</v>
      </c>
      <c r="BK30" s="352">
        <v>4.5880700000000003E-2</v>
      </c>
      <c r="BL30" s="352">
        <v>5.7628400000000003E-2</v>
      </c>
      <c r="BM30" s="352">
        <v>6.0581299999999998E-2</v>
      </c>
      <c r="BN30" s="352">
        <v>6.22944E-2</v>
      </c>
      <c r="BO30" s="352">
        <v>7.4395299999999998E-2</v>
      </c>
      <c r="BP30" s="352">
        <v>7.8834799999999997E-2</v>
      </c>
      <c r="BQ30" s="352">
        <v>7.8876600000000005E-2</v>
      </c>
      <c r="BR30" s="352">
        <v>7.8679299999999994E-2</v>
      </c>
      <c r="BS30" s="352">
        <v>7.77809E-2</v>
      </c>
      <c r="BT30" s="352">
        <v>7.7831300000000006E-2</v>
      </c>
      <c r="BU30" s="352">
        <v>7.3689000000000004E-2</v>
      </c>
      <c r="BV30" s="352">
        <v>7.3079400000000003E-2</v>
      </c>
    </row>
    <row r="31" spans="1:74" s="239" customFormat="1" ht="11.1" customHeight="1" x14ac:dyDescent="0.2">
      <c r="A31" s="270" t="s">
        <v>1473</v>
      </c>
      <c r="B31" s="550" t="s">
        <v>1524</v>
      </c>
      <c r="C31" s="341">
        <v>3.9194E-2</v>
      </c>
      <c r="D31" s="341">
        <v>4.3535999999999998E-2</v>
      </c>
      <c r="E31" s="341">
        <v>4.829E-2</v>
      </c>
      <c r="F31" s="341">
        <v>4.7867E-2</v>
      </c>
      <c r="G31" s="341">
        <v>4.8645000000000001E-2</v>
      </c>
      <c r="H31" s="341">
        <v>4.5967000000000001E-2</v>
      </c>
      <c r="I31" s="341">
        <v>4.3936000000000003E-2</v>
      </c>
      <c r="J31" s="341">
        <v>4.6096999999999999E-2</v>
      </c>
      <c r="K31" s="341">
        <v>4.6233000000000003E-2</v>
      </c>
      <c r="L31" s="341">
        <v>4.3226000000000001E-2</v>
      </c>
      <c r="M31" s="341">
        <v>4.1266999999999998E-2</v>
      </c>
      <c r="N31" s="341">
        <v>4.129E-2</v>
      </c>
      <c r="O31" s="341">
        <v>4.1452000000000003E-2</v>
      </c>
      <c r="P31" s="341">
        <v>4.4821E-2</v>
      </c>
      <c r="Q31" s="341">
        <v>4.7258000000000001E-2</v>
      </c>
      <c r="R31" s="341">
        <v>4.9033E-2</v>
      </c>
      <c r="S31" s="341">
        <v>5.0871E-2</v>
      </c>
      <c r="T31" s="341">
        <v>4.9099999999999998E-2</v>
      </c>
      <c r="U31" s="341">
        <v>4.5644999999999998E-2</v>
      </c>
      <c r="V31" s="341">
        <v>4.8258000000000002E-2</v>
      </c>
      <c r="W31" s="341">
        <v>4.8333000000000001E-2</v>
      </c>
      <c r="X31" s="341">
        <v>4.7194E-2</v>
      </c>
      <c r="Y31" s="341">
        <v>4.4999999999999998E-2</v>
      </c>
      <c r="Z31" s="341">
        <v>4.1194000000000001E-2</v>
      </c>
      <c r="AA31" s="341">
        <v>4.1645000000000001E-2</v>
      </c>
      <c r="AB31" s="341">
        <v>4.3621E-2</v>
      </c>
      <c r="AC31" s="341">
        <v>4.2418999999999998E-2</v>
      </c>
      <c r="AD31" s="341">
        <v>5.8700000000000002E-2</v>
      </c>
      <c r="AE31" s="341">
        <v>4.8742000000000001E-2</v>
      </c>
      <c r="AF31" s="341">
        <v>4.7600000000000003E-2</v>
      </c>
      <c r="AG31" s="341">
        <v>4.3742000000000003E-2</v>
      </c>
      <c r="AH31" s="341">
        <v>4.6065000000000002E-2</v>
      </c>
      <c r="AI31" s="341">
        <v>4.2367000000000002E-2</v>
      </c>
      <c r="AJ31" s="341">
        <v>4.0773999999999998E-2</v>
      </c>
      <c r="AK31" s="341">
        <v>3.4932999999999999E-2</v>
      </c>
      <c r="AL31" s="341">
        <v>3.7129000000000002E-2</v>
      </c>
      <c r="AM31" s="341">
        <v>3.4870999999999999E-2</v>
      </c>
      <c r="AN31" s="341">
        <v>3.2178999999999999E-2</v>
      </c>
      <c r="AO31" s="341">
        <v>3.0096999999999999E-2</v>
      </c>
      <c r="AP31" s="341">
        <v>3.4367000000000002E-2</v>
      </c>
      <c r="AQ31" s="341">
        <v>3.3903000000000003E-2</v>
      </c>
      <c r="AR31" s="341">
        <v>2.9567E-2</v>
      </c>
      <c r="AS31" s="341">
        <v>3.0452E-2</v>
      </c>
      <c r="AT31" s="341">
        <v>3.2065000000000003E-2</v>
      </c>
      <c r="AU31" s="341">
        <v>3.2967000000000003E-2</v>
      </c>
      <c r="AV31" s="341">
        <v>2.9936000000000001E-2</v>
      </c>
      <c r="AW31" s="341">
        <v>2.7167E-2</v>
      </c>
      <c r="AX31" s="341">
        <v>2.8289999999999999E-2</v>
      </c>
      <c r="AY31" s="341">
        <v>2.8097E-2</v>
      </c>
      <c r="AZ31" s="892">
        <v>2.95324E-2</v>
      </c>
      <c r="BA31" s="892">
        <v>3.2673000000000001E-2</v>
      </c>
      <c r="BB31" s="352">
        <v>4.5896399999999997E-2</v>
      </c>
      <c r="BC31" s="352">
        <v>4.62616E-2</v>
      </c>
      <c r="BD31" s="352">
        <v>4.6634099999999998E-2</v>
      </c>
      <c r="BE31" s="352">
        <v>4.5454899999999999E-2</v>
      </c>
      <c r="BF31" s="352">
        <v>4.7671199999999997E-2</v>
      </c>
      <c r="BG31" s="352">
        <v>4.82608E-2</v>
      </c>
      <c r="BH31" s="352">
        <v>4.3899199999999999E-2</v>
      </c>
      <c r="BI31" s="352">
        <v>4.0728100000000003E-2</v>
      </c>
      <c r="BJ31" s="352">
        <v>4.0587100000000001E-2</v>
      </c>
      <c r="BK31" s="352">
        <v>4.1319000000000002E-2</v>
      </c>
      <c r="BL31" s="352">
        <v>4.30566E-2</v>
      </c>
      <c r="BM31" s="352">
        <v>4.5968000000000002E-2</v>
      </c>
      <c r="BN31" s="352">
        <v>5.1561700000000002E-2</v>
      </c>
      <c r="BO31" s="352">
        <v>4.8815699999999997E-2</v>
      </c>
      <c r="BP31" s="352">
        <v>4.7860399999999997E-2</v>
      </c>
      <c r="BQ31" s="352">
        <v>4.6109999999999998E-2</v>
      </c>
      <c r="BR31" s="352">
        <v>4.80388E-2</v>
      </c>
      <c r="BS31" s="352">
        <v>4.8550599999999999E-2</v>
      </c>
      <c r="BT31" s="352">
        <v>4.4193999999999997E-2</v>
      </c>
      <c r="BU31" s="352">
        <v>4.0992500000000001E-2</v>
      </c>
      <c r="BV31" s="352">
        <v>4.0835799999999998E-2</v>
      </c>
    </row>
    <row r="32" spans="1:74" s="239" customFormat="1" ht="11.1" customHeight="1" x14ac:dyDescent="0.2">
      <c r="A32" s="270" t="s">
        <v>1478</v>
      </c>
      <c r="B32" s="545" t="s">
        <v>1501</v>
      </c>
      <c r="C32" s="341">
        <v>9.3788774000000005E-2</v>
      </c>
      <c r="D32" s="341">
        <v>9.3578857000000001E-2</v>
      </c>
      <c r="E32" s="341">
        <v>0.103022065</v>
      </c>
      <c r="F32" s="341">
        <v>0.10207393300000001</v>
      </c>
      <c r="G32" s="341">
        <v>0.105037097</v>
      </c>
      <c r="H32" s="341">
        <v>0.13386126700000001</v>
      </c>
      <c r="I32" s="341">
        <v>0.105548613</v>
      </c>
      <c r="J32" s="341">
        <v>0.124097968</v>
      </c>
      <c r="K32" s="341">
        <v>0.11498826700000001</v>
      </c>
      <c r="L32" s="341">
        <v>0.12881035499999999</v>
      </c>
      <c r="M32" s="341">
        <v>0.110161333</v>
      </c>
      <c r="N32" s="341">
        <v>0.12809271</v>
      </c>
      <c r="O32" s="341">
        <v>0.140392032</v>
      </c>
      <c r="P32" s="341">
        <v>0.154007643</v>
      </c>
      <c r="Q32" s="341">
        <v>0.166028129</v>
      </c>
      <c r="R32" s="341">
        <v>0.17110439999999999</v>
      </c>
      <c r="S32" s="341">
        <v>0.223636903</v>
      </c>
      <c r="T32" s="341">
        <v>0.21061476700000001</v>
      </c>
      <c r="U32" s="341">
        <v>0.17300132300000001</v>
      </c>
      <c r="V32" s="341">
        <v>0.21719680599999999</v>
      </c>
      <c r="W32" s="341">
        <v>0.2065485</v>
      </c>
      <c r="X32" s="341">
        <v>0.194235097</v>
      </c>
      <c r="Y32" s="341">
        <v>0.16252413299999999</v>
      </c>
      <c r="Z32" s="341">
        <v>0.22773322600000001</v>
      </c>
      <c r="AA32" s="341">
        <v>0.17652671</v>
      </c>
      <c r="AB32" s="341">
        <v>0.23038531000000001</v>
      </c>
      <c r="AC32" s="341">
        <v>0.21252506500000001</v>
      </c>
      <c r="AD32" s="341">
        <v>0.23379823299999999</v>
      </c>
      <c r="AE32" s="341">
        <v>0.24606209700000001</v>
      </c>
      <c r="AF32" s="341">
        <v>0.2572218</v>
      </c>
      <c r="AG32" s="341">
        <v>0.29092683899999999</v>
      </c>
      <c r="AH32" s="341">
        <v>0.25161954800000003</v>
      </c>
      <c r="AI32" s="341">
        <v>0.25463396700000002</v>
      </c>
      <c r="AJ32" s="341">
        <v>0.24088225799999999</v>
      </c>
      <c r="AK32" s="341">
        <v>0.24548176699999999</v>
      </c>
      <c r="AL32" s="341">
        <v>0.22597509700000001</v>
      </c>
      <c r="AM32" s="341">
        <v>0.14591429</v>
      </c>
      <c r="AN32" s="341">
        <v>0.18229878599999999</v>
      </c>
      <c r="AO32" s="341">
        <v>0.16779229000000001</v>
      </c>
      <c r="AP32" s="341">
        <v>0.169486633</v>
      </c>
      <c r="AQ32" s="341">
        <v>0.15146200000000001</v>
      </c>
      <c r="AR32" s="341">
        <v>0.117251067</v>
      </c>
      <c r="AS32" s="341">
        <v>0.162728871</v>
      </c>
      <c r="AT32" s="341">
        <v>0.168801742</v>
      </c>
      <c r="AU32" s="341">
        <v>0.1583658</v>
      </c>
      <c r="AV32" s="341">
        <v>0.18141312900000001</v>
      </c>
      <c r="AW32" s="341">
        <v>0.146447033</v>
      </c>
      <c r="AX32" s="341">
        <v>0.17788525799999999</v>
      </c>
      <c r="AY32" s="341">
        <v>0.108546</v>
      </c>
      <c r="AZ32" s="892">
        <v>0.1587952</v>
      </c>
      <c r="BA32" s="892">
        <v>0.17245759999999999</v>
      </c>
      <c r="BB32" s="352">
        <v>0.20437469999999999</v>
      </c>
      <c r="BC32" s="352">
        <v>0.22231290000000001</v>
      </c>
      <c r="BD32" s="352">
        <v>0.23399629999999999</v>
      </c>
      <c r="BE32" s="352">
        <v>0.24594009999999999</v>
      </c>
      <c r="BF32" s="352">
        <v>0.25354149999999998</v>
      </c>
      <c r="BG32" s="352">
        <v>0.25923200000000002</v>
      </c>
      <c r="BH32" s="352">
        <v>0.26331460000000001</v>
      </c>
      <c r="BI32" s="352">
        <v>0.2693315</v>
      </c>
      <c r="BJ32" s="352">
        <v>0.28017389999999998</v>
      </c>
      <c r="BK32" s="352">
        <v>0.28223490000000001</v>
      </c>
      <c r="BL32" s="352">
        <v>0.29247519999999999</v>
      </c>
      <c r="BM32" s="352">
        <v>0.29303770000000001</v>
      </c>
      <c r="BN32" s="352">
        <v>0.2982358</v>
      </c>
      <c r="BO32" s="352">
        <v>0.30183769999999999</v>
      </c>
      <c r="BP32" s="352">
        <v>0.30368460000000003</v>
      </c>
      <c r="BQ32" s="352">
        <v>0.30265550000000002</v>
      </c>
      <c r="BR32" s="352">
        <v>0.3020603</v>
      </c>
      <c r="BS32" s="352">
        <v>0.30183090000000001</v>
      </c>
      <c r="BT32" s="352">
        <v>0.29975980000000002</v>
      </c>
      <c r="BU32" s="352">
        <v>0.29876779999999997</v>
      </c>
      <c r="BV32" s="352">
        <v>0.30692639999999999</v>
      </c>
    </row>
    <row r="33" spans="1:74" ht="11.1" customHeight="1" x14ac:dyDescent="0.2">
      <c r="A33" s="270" t="s">
        <v>1479</v>
      </c>
      <c r="B33" s="550" t="s">
        <v>1502</v>
      </c>
      <c r="C33" s="341">
        <v>8.1465774000000005E-2</v>
      </c>
      <c r="D33" s="341">
        <v>8.2399857000000007E-2</v>
      </c>
      <c r="E33" s="341">
        <v>9.1893064999999996E-2</v>
      </c>
      <c r="F33" s="341">
        <v>9.0240932999999995E-2</v>
      </c>
      <c r="G33" s="341">
        <v>9.5392096999999995E-2</v>
      </c>
      <c r="H33" s="341">
        <v>0.12102826699999999</v>
      </c>
      <c r="I33" s="341">
        <v>9.3258613000000004E-2</v>
      </c>
      <c r="J33" s="341">
        <v>0.111839968</v>
      </c>
      <c r="K33" s="341">
        <v>0.100621267</v>
      </c>
      <c r="L33" s="341">
        <v>0.11552035500000001</v>
      </c>
      <c r="M33" s="341">
        <v>9.5094333000000003E-2</v>
      </c>
      <c r="N33" s="341">
        <v>0.11538271</v>
      </c>
      <c r="O33" s="341">
        <v>0.12797303199999999</v>
      </c>
      <c r="P33" s="341">
        <v>0.13897164300000001</v>
      </c>
      <c r="Q33" s="341">
        <v>0.15083412900000001</v>
      </c>
      <c r="R33" s="341">
        <v>0.16177140000000001</v>
      </c>
      <c r="S33" s="341">
        <v>0.21060490300000001</v>
      </c>
      <c r="T33" s="341">
        <v>0.19174776700000001</v>
      </c>
      <c r="U33" s="341">
        <v>0.16542032300000001</v>
      </c>
      <c r="V33" s="341">
        <v>0.19964880600000001</v>
      </c>
      <c r="W33" s="341">
        <v>0.19438150000000001</v>
      </c>
      <c r="X33" s="341">
        <v>0.185138097</v>
      </c>
      <c r="Y33" s="341">
        <v>0.15539113299999999</v>
      </c>
      <c r="Z33" s="341">
        <v>0.221120226</v>
      </c>
      <c r="AA33" s="341">
        <v>0.16942971000000001</v>
      </c>
      <c r="AB33" s="341">
        <v>0.22421331</v>
      </c>
      <c r="AC33" s="341">
        <v>0.20404106499999999</v>
      </c>
      <c r="AD33" s="341">
        <v>0.22813123299999999</v>
      </c>
      <c r="AE33" s="341">
        <v>0.236836097</v>
      </c>
      <c r="AF33" s="341">
        <v>0.2449548</v>
      </c>
      <c r="AG33" s="341">
        <v>0.27621683899999999</v>
      </c>
      <c r="AH33" s="341">
        <v>0.238942548</v>
      </c>
      <c r="AI33" s="341">
        <v>0.24116696700000001</v>
      </c>
      <c r="AJ33" s="341">
        <v>0.22575325800000001</v>
      </c>
      <c r="AK33" s="341">
        <v>0.23041476699999999</v>
      </c>
      <c r="AL33" s="341">
        <v>0.21381409700000001</v>
      </c>
      <c r="AM33" s="341">
        <v>0.13278529</v>
      </c>
      <c r="AN33" s="341">
        <v>0.17097778599999999</v>
      </c>
      <c r="AO33" s="341">
        <v>0.15634028999999999</v>
      </c>
      <c r="AP33" s="341">
        <v>0.15868663299999999</v>
      </c>
      <c r="AQ33" s="341">
        <v>0.140655</v>
      </c>
      <c r="AR33" s="341">
        <v>0.10395106699999999</v>
      </c>
      <c r="AS33" s="341">
        <v>0.147470871</v>
      </c>
      <c r="AT33" s="341">
        <v>0.15560774199999999</v>
      </c>
      <c r="AU33" s="341">
        <v>0.14356579999999999</v>
      </c>
      <c r="AV33" s="341">
        <v>0.166639129</v>
      </c>
      <c r="AW33" s="341">
        <v>0.13578003299999999</v>
      </c>
      <c r="AX33" s="341">
        <v>0.16456225799999999</v>
      </c>
      <c r="AY33" s="341">
        <v>9.4062000000000007E-2</v>
      </c>
      <c r="AZ33" s="892">
        <v>0.14797089999999999</v>
      </c>
      <c r="BA33" s="892">
        <v>0.1609312</v>
      </c>
      <c r="BB33" s="352">
        <v>0.19498080000000001</v>
      </c>
      <c r="BC33" s="352">
        <v>0.21164079999999999</v>
      </c>
      <c r="BD33" s="352">
        <v>0.2196815</v>
      </c>
      <c r="BE33" s="352">
        <v>0.2334811</v>
      </c>
      <c r="BF33" s="352">
        <v>0.23962249999999999</v>
      </c>
      <c r="BG33" s="352">
        <v>0.24553179999999999</v>
      </c>
      <c r="BH33" s="352">
        <v>0.25024210000000002</v>
      </c>
      <c r="BI33" s="352">
        <v>0.25734800000000002</v>
      </c>
      <c r="BJ33" s="352">
        <v>0.26897219999999999</v>
      </c>
      <c r="BK33" s="352">
        <v>0.27047460000000001</v>
      </c>
      <c r="BL33" s="352">
        <v>0.28135379999999999</v>
      </c>
      <c r="BM33" s="352">
        <v>0.28139999999999998</v>
      </c>
      <c r="BN33" s="352">
        <v>0.28880020000000001</v>
      </c>
      <c r="BO33" s="352">
        <v>0.29115000000000002</v>
      </c>
      <c r="BP33" s="352">
        <v>0.28936400000000001</v>
      </c>
      <c r="BQ33" s="352">
        <v>0.29019430000000002</v>
      </c>
      <c r="BR33" s="352">
        <v>0.28814050000000002</v>
      </c>
      <c r="BS33" s="352">
        <v>0.28813050000000001</v>
      </c>
      <c r="BT33" s="352">
        <v>0.28668729999999998</v>
      </c>
      <c r="BU33" s="352">
        <v>0.28678429999999999</v>
      </c>
      <c r="BV33" s="352">
        <v>0.29572470000000001</v>
      </c>
    </row>
    <row r="34" spans="1:74" ht="11.1" customHeight="1" x14ac:dyDescent="0.2">
      <c r="A34" s="270" t="s">
        <v>1474</v>
      </c>
      <c r="B34" s="550" t="s">
        <v>1499</v>
      </c>
      <c r="C34" s="341">
        <v>1.2323000000000001E-2</v>
      </c>
      <c r="D34" s="341">
        <v>1.1179E-2</v>
      </c>
      <c r="E34" s="341">
        <v>1.1129E-2</v>
      </c>
      <c r="F34" s="341">
        <v>1.1833E-2</v>
      </c>
      <c r="G34" s="341">
        <v>9.6450000000000008E-3</v>
      </c>
      <c r="H34" s="341">
        <v>1.2833000000000001E-2</v>
      </c>
      <c r="I34" s="341">
        <v>1.2290000000000001E-2</v>
      </c>
      <c r="J34" s="341">
        <v>1.2258E-2</v>
      </c>
      <c r="K34" s="341">
        <v>1.4367E-2</v>
      </c>
      <c r="L34" s="341">
        <v>1.329E-2</v>
      </c>
      <c r="M34" s="341">
        <v>1.5067000000000001E-2</v>
      </c>
      <c r="N34" s="341">
        <v>1.2710000000000001E-2</v>
      </c>
      <c r="O34" s="341">
        <v>1.2418999999999999E-2</v>
      </c>
      <c r="P34" s="341">
        <v>1.5036000000000001E-2</v>
      </c>
      <c r="Q34" s="341">
        <v>1.5193999999999999E-2</v>
      </c>
      <c r="R34" s="341">
        <v>9.3329999999999993E-3</v>
      </c>
      <c r="S34" s="341">
        <v>1.3032E-2</v>
      </c>
      <c r="T34" s="341">
        <v>1.8866999999999998E-2</v>
      </c>
      <c r="U34" s="341">
        <v>7.5810000000000001E-3</v>
      </c>
      <c r="V34" s="341">
        <v>1.7548000000000001E-2</v>
      </c>
      <c r="W34" s="341">
        <v>1.2167000000000001E-2</v>
      </c>
      <c r="X34" s="341">
        <v>9.0969999999999992E-3</v>
      </c>
      <c r="Y34" s="341">
        <v>7.1329999999999996E-3</v>
      </c>
      <c r="Z34" s="341">
        <v>6.613E-3</v>
      </c>
      <c r="AA34" s="341">
        <v>7.097E-3</v>
      </c>
      <c r="AB34" s="341">
        <v>6.1720000000000004E-3</v>
      </c>
      <c r="AC34" s="341">
        <v>8.4840000000000002E-3</v>
      </c>
      <c r="AD34" s="341">
        <v>5.6670000000000002E-3</v>
      </c>
      <c r="AE34" s="341">
        <v>9.2259999999999998E-3</v>
      </c>
      <c r="AF34" s="341">
        <v>1.2267E-2</v>
      </c>
      <c r="AG34" s="341">
        <v>1.4710000000000001E-2</v>
      </c>
      <c r="AH34" s="341">
        <v>1.2677000000000001E-2</v>
      </c>
      <c r="AI34" s="341">
        <v>1.3467E-2</v>
      </c>
      <c r="AJ34" s="341">
        <v>1.5129E-2</v>
      </c>
      <c r="AK34" s="341">
        <v>1.5067000000000001E-2</v>
      </c>
      <c r="AL34" s="341">
        <v>1.2161E-2</v>
      </c>
      <c r="AM34" s="341">
        <v>1.3129E-2</v>
      </c>
      <c r="AN34" s="341">
        <v>1.1320999999999999E-2</v>
      </c>
      <c r="AO34" s="341">
        <v>1.1452E-2</v>
      </c>
      <c r="AP34" s="341">
        <v>1.0800000000000001E-2</v>
      </c>
      <c r="AQ34" s="341">
        <v>1.0807000000000001E-2</v>
      </c>
      <c r="AR34" s="341">
        <v>1.3299999999999999E-2</v>
      </c>
      <c r="AS34" s="341">
        <v>1.5258000000000001E-2</v>
      </c>
      <c r="AT34" s="341">
        <v>1.3194000000000001E-2</v>
      </c>
      <c r="AU34" s="341">
        <v>1.4800000000000001E-2</v>
      </c>
      <c r="AV34" s="341">
        <v>1.4774000000000001E-2</v>
      </c>
      <c r="AW34" s="341">
        <v>1.0666999999999999E-2</v>
      </c>
      <c r="AX34" s="341">
        <v>1.3323E-2</v>
      </c>
      <c r="AY34" s="341">
        <v>1.4484E-2</v>
      </c>
      <c r="AZ34" s="892">
        <v>1.08243E-2</v>
      </c>
      <c r="BA34" s="892">
        <v>1.1526399999999999E-2</v>
      </c>
      <c r="BB34" s="352">
        <v>9.3938600000000004E-3</v>
      </c>
      <c r="BC34" s="352">
        <v>1.06721E-2</v>
      </c>
      <c r="BD34" s="352">
        <v>1.43147E-2</v>
      </c>
      <c r="BE34" s="352">
        <v>1.2459E-2</v>
      </c>
      <c r="BF34" s="352">
        <v>1.3919000000000001E-2</v>
      </c>
      <c r="BG34" s="352">
        <v>1.37001E-2</v>
      </c>
      <c r="BH34" s="352">
        <v>1.3072500000000001E-2</v>
      </c>
      <c r="BI34" s="352">
        <v>1.1983499999999999E-2</v>
      </c>
      <c r="BJ34" s="352">
        <v>1.12017E-2</v>
      </c>
      <c r="BK34" s="352">
        <v>1.17603E-2</v>
      </c>
      <c r="BL34" s="352">
        <v>1.11214E-2</v>
      </c>
      <c r="BM34" s="352">
        <v>1.1637700000000001E-2</v>
      </c>
      <c r="BN34" s="352">
        <v>9.4356000000000006E-3</v>
      </c>
      <c r="BO34" s="352">
        <v>1.0687800000000001E-2</v>
      </c>
      <c r="BP34" s="352">
        <v>1.4320599999999999E-2</v>
      </c>
      <c r="BQ34" s="352">
        <v>1.24612E-2</v>
      </c>
      <c r="BR34" s="352">
        <v>1.39198E-2</v>
      </c>
      <c r="BS34" s="352">
        <v>1.3700499999999999E-2</v>
      </c>
      <c r="BT34" s="352">
        <v>1.30726E-2</v>
      </c>
      <c r="BU34" s="352">
        <v>1.1983499999999999E-2</v>
      </c>
      <c r="BV34" s="352">
        <v>1.12018E-2</v>
      </c>
    </row>
    <row r="35" spans="1:74" s="33" customFormat="1" ht="11.1" customHeight="1" x14ac:dyDescent="0.2">
      <c r="A35" s="270" t="s">
        <v>1480</v>
      </c>
      <c r="B35" s="545" t="s">
        <v>1503</v>
      </c>
      <c r="C35" s="341">
        <v>5.7828710000000002E-3</v>
      </c>
      <c r="D35" s="341">
        <v>8.0983570000000005E-3</v>
      </c>
      <c r="E35" s="341">
        <v>8.9312899999999997E-3</v>
      </c>
      <c r="F35" s="341">
        <v>1.3684333E-2</v>
      </c>
      <c r="G35" s="341">
        <v>1.2153226E-2</v>
      </c>
      <c r="H35" s="341">
        <v>1.3048933E-2</v>
      </c>
      <c r="I35" s="341">
        <v>1.4145E-2</v>
      </c>
      <c r="J35" s="341">
        <v>1.5154645E-2</v>
      </c>
      <c r="K35" s="341">
        <v>1.5016233E-2</v>
      </c>
      <c r="L35" s="341">
        <v>1.5386323E-2</v>
      </c>
      <c r="M35" s="341">
        <v>1.4581133E-2</v>
      </c>
      <c r="N35" s="341">
        <v>2.0024935000000001E-2</v>
      </c>
      <c r="O35" s="341">
        <v>2.0068032E-2</v>
      </c>
      <c r="P35" s="341">
        <v>1.5123071E-2</v>
      </c>
      <c r="Q35" s="341">
        <v>1.9670903E-2</v>
      </c>
      <c r="R35" s="341">
        <v>1.6786200000000001E-2</v>
      </c>
      <c r="S35" s="341">
        <v>2.0577967999999999E-2</v>
      </c>
      <c r="T35" s="341">
        <v>1.8938799999999999E-2</v>
      </c>
      <c r="U35" s="341">
        <v>2.0268548000000001E-2</v>
      </c>
      <c r="V35" s="341">
        <v>1.3317064999999999E-2</v>
      </c>
      <c r="W35" s="341">
        <v>2.1412567E-2</v>
      </c>
      <c r="X35" s="341">
        <v>2.1420871000000001E-2</v>
      </c>
      <c r="Y35" s="341">
        <v>2.0753500000000001E-2</v>
      </c>
      <c r="Z35" s="341">
        <v>2.5512E-2</v>
      </c>
      <c r="AA35" s="341">
        <v>1.7348967999999999E-2</v>
      </c>
      <c r="AB35" s="341">
        <v>2.0942034000000002E-2</v>
      </c>
      <c r="AC35" s="341">
        <v>1.9634289999999999E-2</v>
      </c>
      <c r="AD35" s="341">
        <v>2.4433699999999999E-2</v>
      </c>
      <c r="AE35" s="341">
        <v>1.4431387E-2</v>
      </c>
      <c r="AF35" s="341">
        <v>1.9723866999999999E-2</v>
      </c>
      <c r="AG35" s="341">
        <v>2.1016805999999999E-2</v>
      </c>
      <c r="AH35" s="341">
        <v>1.7905741999999999E-2</v>
      </c>
      <c r="AI35" s="341">
        <v>2.4851399999999999E-2</v>
      </c>
      <c r="AJ35" s="341">
        <v>2.7459935000000001E-2</v>
      </c>
      <c r="AK35" s="341">
        <v>3.4490367000000001E-2</v>
      </c>
      <c r="AL35" s="341">
        <v>2.4336838999999999E-2</v>
      </c>
      <c r="AM35" s="341">
        <v>2.4630289999999999E-2</v>
      </c>
      <c r="AN35" s="341">
        <v>3.6900428999999998E-2</v>
      </c>
      <c r="AO35" s="341">
        <v>3.0894031999999998E-2</v>
      </c>
      <c r="AP35" s="341">
        <v>3.2164632999999998E-2</v>
      </c>
      <c r="AQ35" s="341">
        <v>3.4747258000000003E-2</v>
      </c>
      <c r="AR35" s="341">
        <v>4.2449800000000003E-2</v>
      </c>
      <c r="AS35" s="341">
        <v>3.3586709999999999E-2</v>
      </c>
      <c r="AT35" s="341">
        <v>2.7312387E-2</v>
      </c>
      <c r="AU35" s="341">
        <v>4.0602800000000001E-2</v>
      </c>
      <c r="AV35" s="341">
        <v>3.9009516000000001E-2</v>
      </c>
      <c r="AW35" s="341">
        <v>6.5168699999999996E-2</v>
      </c>
      <c r="AX35" s="341">
        <v>4.7237710000000002E-2</v>
      </c>
      <c r="AY35" s="341">
        <v>2.9946E-2</v>
      </c>
      <c r="AZ35" s="892">
        <v>3.2382599999999997E-2</v>
      </c>
      <c r="BA35" s="892">
        <v>3.2796199999999998E-2</v>
      </c>
      <c r="BB35" s="352">
        <v>3.4143100000000003E-2</v>
      </c>
      <c r="BC35" s="352">
        <v>3.5742700000000002E-2</v>
      </c>
      <c r="BD35" s="352">
        <v>3.7986800000000001E-2</v>
      </c>
      <c r="BE35" s="352">
        <v>3.7638900000000003E-2</v>
      </c>
      <c r="BF35" s="352">
        <v>4.0452399999999999E-2</v>
      </c>
      <c r="BG35" s="352">
        <v>4.4082099999999999E-2</v>
      </c>
      <c r="BH35" s="352">
        <v>4.4180799999999999E-2</v>
      </c>
      <c r="BI35" s="352">
        <v>4.6280599999999998E-2</v>
      </c>
      <c r="BJ35" s="352">
        <v>4.6564899999999999E-2</v>
      </c>
      <c r="BK35" s="352">
        <v>4.4974199999999999E-2</v>
      </c>
      <c r="BL35" s="352">
        <v>4.60975E-2</v>
      </c>
      <c r="BM35" s="352">
        <v>4.5337000000000002E-2</v>
      </c>
      <c r="BN35" s="352">
        <v>4.5603699999999997E-2</v>
      </c>
      <c r="BO35" s="352">
        <v>4.5940099999999998E-2</v>
      </c>
      <c r="BP35" s="352">
        <v>4.7073700000000003E-2</v>
      </c>
      <c r="BQ35" s="352">
        <v>4.7780299999999998E-2</v>
      </c>
      <c r="BR35" s="352">
        <v>4.7613999999999997E-2</v>
      </c>
      <c r="BS35" s="352">
        <v>5.0277099999999998E-2</v>
      </c>
      <c r="BT35" s="352">
        <v>4.9825300000000003E-2</v>
      </c>
      <c r="BU35" s="352">
        <v>5.1579800000000002E-2</v>
      </c>
      <c r="BV35" s="352">
        <v>5.1624299999999998E-2</v>
      </c>
    </row>
    <row r="36" spans="1:74" ht="11.1"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892"/>
      <c r="BA36" s="892"/>
      <c r="BB36" s="352"/>
      <c r="BC36" s="352"/>
      <c r="BD36" s="352"/>
      <c r="BE36" s="352"/>
      <c r="BF36" s="352"/>
      <c r="BG36" s="352"/>
      <c r="BH36" s="352"/>
      <c r="BI36" s="352"/>
      <c r="BJ36" s="352"/>
      <c r="BK36" s="352"/>
      <c r="BL36" s="352"/>
      <c r="BM36" s="352"/>
      <c r="BN36" s="352"/>
      <c r="BO36" s="352"/>
      <c r="BP36" s="352"/>
      <c r="BQ36" s="352"/>
      <c r="BR36" s="352"/>
      <c r="BS36" s="352"/>
      <c r="BT36" s="352"/>
      <c r="BU36" s="352"/>
      <c r="BV36" s="352"/>
    </row>
    <row r="37" spans="1:74" s="273" customFormat="1" ht="11.1" customHeight="1" x14ac:dyDescent="0.2">
      <c r="A37" s="548" t="s">
        <v>242</v>
      </c>
      <c r="B37" s="544" t="s">
        <v>1481</v>
      </c>
      <c r="C37" s="102">
        <v>8.0618730000000003</v>
      </c>
      <c r="D37" s="102">
        <v>8.6501760000000001</v>
      </c>
      <c r="E37" s="102">
        <v>9.0051249999999996</v>
      </c>
      <c r="F37" s="102">
        <v>8.7987420000000007</v>
      </c>
      <c r="G37" s="102">
        <v>9.1191099999999992</v>
      </c>
      <c r="H37" s="102">
        <v>9.075113</v>
      </c>
      <c r="I37" s="102">
        <v>8.8115620000000003</v>
      </c>
      <c r="J37" s="102">
        <v>9.1153639999999996</v>
      </c>
      <c r="K37" s="102">
        <v>8.8466349999999991</v>
      </c>
      <c r="L37" s="102">
        <v>8.8067969999999995</v>
      </c>
      <c r="M37" s="102">
        <v>8.8268369999999994</v>
      </c>
      <c r="N37" s="102">
        <v>8.5959120000000002</v>
      </c>
      <c r="O37" s="102">
        <v>8.2910260000000005</v>
      </c>
      <c r="P37" s="102">
        <v>8.694903</v>
      </c>
      <c r="Q37" s="102">
        <v>9.0769289999999998</v>
      </c>
      <c r="R37" s="102">
        <v>8.9440740000000005</v>
      </c>
      <c r="S37" s="102">
        <v>9.0798850000000009</v>
      </c>
      <c r="T37" s="102">
        <v>9.3657190000000003</v>
      </c>
      <c r="U37" s="102">
        <v>8.9790080000000003</v>
      </c>
      <c r="V37" s="102">
        <v>9.2444869999999995</v>
      </c>
      <c r="W37" s="102">
        <v>8.8430999999999997</v>
      </c>
      <c r="X37" s="102">
        <v>9.0998470000000005</v>
      </c>
      <c r="Y37" s="102">
        <v>8.9098400000000009</v>
      </c>
      <c r="Z37" s="102">
        <v>8.7958689999999997</v>
      </c>
      <c r="AA37" s="102">
        <v>8.2903669999999998</v>
      </c>
      <c r="AB37" s="102">
        <v>8.6591609999999992</v>
      </c>
      <c r="AC37" s="102">
        <v>8.9370569999999994</v>
      </c>
      <c r="AD37" s="102">
        <v>8.8692729999999997</v>
      </c>
      <c r="AE37" s="102">
        <v>9.3909450000000003</v>
      </c>
      <c r="AF37" s="102">
        <v>9.1993849999999995</v>
      </c>
      <c r="AG37" s="102">
        <v>9.317653</v>
      </c>
      <c r="AH37" s="102">
        <v>9.2571440000000003</v>
      </c>
      <c r="AI37" s="102">
        <v>8.9833510000000008</v>
      </c>
      <c r="AJ37" s="102">
        <v>9.0698410000000003</v>
      </c>
      <c r="AK37" s="102">
        <v>8.8323289999999997</v>
      </c>
      <c r="AL37" s="102">
        <v>8.7726059999999997</v>
      </c>
      <c r="AM37" s="102">
        <v>8.4827619999999992</v>
      </c>
      <c r="AN37" s="102">
        <v>8.6814389999999992</v>
      </c>
      <c r="AO37" s="102">
        <v>8.7645619999999997</v>
      </c>
      <c r="AP37" s="102">
        <v>8.9098159999999993</v>
      </c>
      <c r="AQ37" s="102">
        <v>9.0566650000000006</v>
      </c>
      <c r="AR37" s="102">
        <v>9.2615870000000005</v>
      </c>
      <c r="AS37" s="102">
        <v>9.1501429999999999</v>
      </c>
      <c r="AT37" s="102">
        <v>9.2259340000000005</v>
      </c>
      <c r="AU37" s="102">
        <v>8.9742069999999998</v>
      </c>
      <c r="AV37" s="102">
        <v>8.8882809999999992</v>
      </c>
      <c r="AW37" s="102">
        <v>8.6798490000000008</v>
      </c>
      <c r="AX37" s="102">
        <v>8.7805569999999999</v>
      </c>
      <c r="AY37" s="102">
        <v>8.2578770000000006</v>
      </c>
      <c r="AZ37" s="911">
        <v>8.5857142856999999</v>
      </c>
      <c r="BA37" s="911">
        <v>8.8411890323000009</v>
      </c>
      <c r="BB37" s="559">
        <v>8.8326010000000004</v>
      </c>
      <c r="BC37" s="559">
        <v>8.9852790000000002</v>
      </c>
      <c r="BD37" s="559">
        <v>9.0498790000000007</v>
      </c>
      <c r="BE37" s="559">
        <v>8.9619269999999993</v>
      </c>
      <c r="BF37" s="559">
        <v>9.0465099999999996</v>
      </c>
      <c r="BG37" s="559">
        <v>8.7412589999999994</v>
      </c>
      <c r="BH37" s="559">
        <v>8.8183749999999996</v>
      </c>
      <c r="BI37" s="559">
        <v>8.5754090000000005</v>
      </c>
      <c r="BJ37" s="559">
        <v>8.6184220000000007</v>
      </c>
      <c r="BK37" s="559">
        <v>8.2752330000000001</v>
      </c>
      <c r="BL37" s="559">
        <v>8.4941809999999993</v>
      </c>
      <c r="BM37" s="559">
        <v>8.6042500000000004</v>
      </c>
      <c r="BN37" s="559">
        <v>8.7797040000000006</v>
      </c>
      <c r="BO37" s="559">
        <v>8.9415580000000006</v>
      </c>
      <c r="BP37" s="559">
        <v>9.0031839999999992</v>
      </c>
      <c r="BQ37" s="559">
        <v>8.9196139999999993</v>
      </c>
      <c r="BR37" s="559">
        <v>9.0026609999999998</v>
      </c>
      <c r="BS37" s="559">
        <v>8.7001139999999992</v>
      </c>
      <c r="BT37" s="559">
        <v>8.8118680000000005</v>
      </c>
      <c r="BU37" s="559">
        <v>8.5705760000000009</v>
      </c>
      <c r="BV37" s="559">
        <v>8.6344279999999998</v>
      </c>
    </row>
    <row r="38" spans="1:74" ht="11.1" customHeight="1" x14ac:dyDescent="0.2">
      <c r="A38" s="270" t="s">
        <v>1510</v>
      </c>
      <c r="B38" s="545" t="s">
        <v>1482</v>
      </c>
      <c r="C38" s="341">
        <v>7.2218092258000004</v>
      </c>
      <c r="D38" s="341">
        <v>7.7845814286000001</v>
      </c>
      <c r="E38" s="341">
        <v>8.0790455161000008</v>
      </c>
      <c r="F38" s="341">
        <v>7.9072709666999996</v>
      </c>
      <c r="G38" s="341">
        <v>8.1820404838999998</v>
      </c>
      <c r="H38" s="341">
        <v>8.1094875332999994</v>
      </c>
      <c r="I38" s="341">
        <v>7.9060714193999999</v>
      </c>
      <c r="J38" s="341">
        <v>8.1560213548</v>
      </c>
      <c r="K38" s="341">
        <v>7.9500885666999999</v>
      </c>
      <c r="L38" s="341">
        <v>7.8574542257999997</v>
      </c>
      <c r="M38" s="341">
        <v>7.8835401333000004</v>
      </c>
      <c r="N38" s="341">
        <v>7.7021191612999997</v>
      </c>
      <c r="O38" s="341">
        <v>7.4110423548000002</v>
      </c>
      <c r="P38" s="341">
        <v>7.8240577143000003</v>
      </c>
      <c r="Q38" s="341">
        <v>8.1381048709999995</v>
      </c>
      <c r="R38" s="341">
        <v>8.0403854999999993</v>
      </c>
      <c r="S38" s="341">
        <v>8.1379274515999995</v>
      </c>
      <c r="T38" s="341">
        <v>8.3914656332999993</v>
      </c>
      <c r="U38" s="341">
        <v>8.0566328709999997</v>
      </c>
      <c r="V38" s="341">
        <v>8.2689053547999993</v>
      </c>
      <c r="W38" s="341">
        <v>7.9349219333000001</v>
      </c>
      <c r="X38" s="341">
        <v>8.1309115805999994</v>
      </c>
      <c r="Y38" s="341">
        <v>7.9675802666999997</v>
      </c>
      <c r="Z38" s="341">
        <v>7.8889029355</v>
      </c>
      <c r="AA38" s="341">
        <v>7.4517540000000002</v>
      </c>
      <c r="AB38" s="341">
        <v>7.7409172759000002</v>
      </c>
      <c r="AC38" s="341">
        <v>8.0199646774000009</v>
      </c>
      <c r="AD38" s="341">
        <v>7.9935307333000001</v>
      </c>
      <c r="AE38" s="341">
        <v>8.4071197419000008</v>
      </c>
      <c r="AF38" s="341">
        <v>8.2592204999999996</v>
      </c>
      <c r="AG38" s="341">
        <v>8.3476687418999997</v>
      </c>
      <c r="AH38" s="341">
        <v>8.3084886128999997</v>
      </c>
      <c r="AI38" s="341">
        <v>8.0622252332999995</v>
      </c>
      <c r="AJ38" s="341">
        <v>8.1025456129000002</v>
      </c>
      <c r="AK38" s="341">
        <v>7.8995014000000001</v>
      </c>
      <c r="AL38" s="341">
        <v>7.8674743225999997</v>
      </c>
      <c r="AM38" s="341">
        <v>7.5951500000000003</v>
      </c>
      <c r="AN38" s="341">
        <v>7.7715930000000002</v>
      </c>
      <c r="AO38" s="341">
        <v>7.8622063225999996</v>
      </c>
      <c r="AP38" s="341">
        <v>7.9584349333000004</v>
      </c>
      <c r="AQ38" s="341">
        <v>8.1419525484000008</v>
      </c>
      <c r="AR38" s="341">
        <v>8.2857184999999998</v>
      </c>
      <c r="AS38" s="341">
        <v>8.1905369031999999</v>
      </c>
      <c r="AT38" s="341">
        <v>8.2726906452000009</v>
      </c>
      <c r="AU38" s="341">
        <v>8.0388969666999994</v>
      </c>
      <c r="AV38" s="341">
        <v>7.9200585161000001</v>
      </c>
      <c r="AW38" s="341">
        <v>7.7752119666999997</v>
      </c>
      <c r="AX38" s="341">
        <v>7.8156238709999997</v>
      </c>
      <c r="AY38" s="341">
        <v>7.407489129</v>
      </c>
      <c r="AZ38" s="892">
        <v>7.6568465102000003</v>
      </c>
      <c r="BA38" s="892">
        <v>7.8912000829000002</v>
      </c>
      <c r="BB38" s="352">
        <v>7.9229329999999996</v>
      </c>
      <c r="BC38" s="352">
        <v>8.0292809999999992</v>
      </c>
      <c r="BD38" s="352">
        <v>8.0868920000000006</v>
      </c>
      <c r="BE38" s="352">
        <v>8.0115809999999996</v>
      </c>
      <c r="BF38" s="352">
        <v>8.090802</v>
      </c>
      <c r="BG38" s="352">
        <v>7.8200200000000004</v>
      </c>
      <c r="BH38" s="352">
        <v>7.8582429999999999</v>
      </c>
      <c r="BI38" s="352">
        <v>7.6412769999999997</v>
      </c>
      <c r="BJ38" s="352">
        <v>7.6824500000000002</v>
      </c>
      <c r="BK38" s="352">
        <v>7.390695</v>
      </c>
      <c r="BL38" s="352">
        <v>7.5902029999999998</v>
      </c>
      <c r="BM38" s="352">
        <v>7.697311</v>
      </c>
      <c r="BN38" s="352">
        <v>7.8570000000000002</v>
      </c>
      <c r="BO38" s="352">
        <v>7.9817520000000002</v>
      </c>
      <c r="BP38" s="352">
        <v>8.035164</v>
      </c>
      <c r="BQ38" s="352">
        <v>7.9639119999999997</v>
      </c>
      <c r="BR38" s="352">
        <v>8.0418459999999996</v>
      </c>
      <c r="BS38" s="352">
        <v>7.7733879999999997</v>
      </c>
      <c r="BT38" s="352">
        <v>7.8420300000000003</v>
      </c>
      <c r="BU38" s="352">
        <v>7.6272710000000004</v>
      </c>
      <c r="BV38" s="352">
        <v>7.6886099999999997</v>
      </c>
    </row>
    <row r="39" spans="1:74" ht="11.1" customHeight="1" x14ac:dyDescent="0.2">
      <c r="A39" s="270" t="s">
        <v>506</v>
      </c>
      <c r="B39" s="545" t="s">
        <v>1112</v>
      </c>
      <c r="C39" s="341">
        <v>0.84006377419</v>
      </c>
      <c r="D39" s="341">
        <v>0.86559457142999996</v>
      </c>
      <c r="E39" s="341">
        <v>0.92607948387000005</v>
      </c>
      <c r="F39" s="341">
        <v>0.89147103333</v>
      </c>
      <c r="G39" s="341">
        <v>0.93706951613</v>
      </c>
      <c r="H39" s="341">
        <v>0.96562546667000004</v>
      </c>
      <c r="I39" s="341">
        <v>0.90549058064999999</v>
      </c>
      <c r="J39" s="341">
        <v>0.95934264516000001</v>
      </c>
      <c r="K39" s="341">
        <v>0.89654643332999995</v>
      </c>
      <c r="L39" s="341">
        <v>0.94934277419000002</v>
      </c>
      <c r="M39" s="341">
        <v>0.94329686667000001</v>
      </c>
      <c r="N39" s="341">
        <v>0.89379283871000004</v>
      </c>
      <c r="O39" s="341">
        <v>0.87998364516000005</v>
      </c>
      <c r="P39" s="341">
        <v>0.87084528570999997</v>
      </c>
      <c r="Q39" s="341">
        <v>0.93882412903000001</v>
      </c>
      <c r="R39" s="341">
        <v>0.90368850000000001</v>
      </c>
      <c r="S39" s="341">
        <v>0.94195754839000001</v>
      </c>
      <c r="T39" s="341">
        <v>0.97425336666999995</v>
      </c>
      <c r="U39" s="341">
        <v>0.92237512902999996</v>
      </c>
      <c r="V39" s="341">
        <v>0.97558164516000001</v>
      </c>
      <c r="W39" s="341">
        <v>0.90817806667000001</v>
      </c>
      <c r="X39" s="341">
        <v>0.96893541935000005</v>
      </c>
      <c r="Y39" s="341">
        <v>0.94225973333000002</v>
      </c>
      <c r="Z39" s="341">
        <v>0.90696606451999995</v>
      </c>
      <c r="AA39" s="341">
        <v>0.83861300000000005</v>
      </c>
      <c r="AB39" s="341">
        <v>0.91824372413999999</v>
      </c>
      <c r="AC39" s="341">
        <v>0.91709232257999995</v>
      </c>
      <c r="AD39" s="341">
        <v>0.87574226666999999</v>
      </c>
      <c r="AE39" s="341">
        <v>0.98382525805999999</v>
      </c>
      <c r="AF39" s="341">
        <v>0.94016449999999996</v>
      </c>
      <c r="AG39" s="341">
        <v>0.96998425805999999</v>
      </c>
      <c r="AH39" s="341">
        <v>0.94865538709999997</v>
      </c>
      <c r="AI39" s="341">
        <v>0.92112576667000001</v>
      </c>
      <c r="AJ39" s="341">
        <v>0.96729538709999996</v>
      </c>
      <c r="AK39" s="341">
        <v>0.93282759999999998</v>
      </c>
      <c r="AL39" s="341">
        <v>0.90513167742</v>
      </c>
      <c r="AM39" s="341">
        <v>0.88761199999999996</v>
      </c>
      <c r="AN39" s="341">
        <v>0.90984600000000004</v>
      </c>
      <c r="AO39" s="341">
        <v>0.90235567742</v>
      </c>
      <c r="AP39" s="341">
        <v>0.95138106667</v>
      </c>
      <c r="AQ39" s="341">
        <v>0.91471245161000003</v>
      </c>
      <c r="AR39" s="341">
        <v>0.97586850000000003</v>
      </c>
      <c r="AS39" s="341">
        <v>0.95960609676999997</v>
      </c>
      <c r="AT39" s="341">
        <v>0.95324335484</v>
      </c>
      <c r="AU39" s="341">
        <v>0.93531003332999996</v>
      </c>
      <c r="AV39" s="341">
        <v>0.96822248386999998</v>
      </c>
      <c r="AW39" s="341">
        <v>0.90463703333000001</v>
      </c>
      <c r="AX39" s="341">
        <v>0.96493312902999995</v>
      </c>
      <c r="AY39" s="341">
        <v>0.85038787097000001</v>
      </c>
      <c r="AZ39" s="892">
        <v>0.92886777550999999</v>
      </c>
      <c r="BA39" s="892">
        <v>0.9499889494</v>
      </c>
      <c r="BB39" s="352">
        <v>0.9096687</v>
      </c>
      <c r="BC39" s="352">
        <v>0.95599860000000003</v>
      </c>
      <c r="BD39" s="352">
        <v>0.96298720000000004</v>
      </c>
      <c r="BE39" s="352">
        <v>0.95034580000000002</v>
      </c>
      <c r="BF39" s="352">
        <v>0.95570790000000005</v>
      </c>
      <c r="BG39" s="352">
        <v>0.92123920000000004</v>
      </c>
      <c r="BH39" s="352">
        <v>0.96013170000000003</v>
      </c>
      <c r="BI39" s="352">
        <v>0.93413270000000004</v>
      </c>
      <c r="BJ39" s="352">
        <v>0.93597169999999996</v>
      </c>
      <c r="BK39" s="352">
        <v>0.88453760000000003</v>
      </c>
      <c r="BL39" s="352">
        <v>0.9039779</v>
      </c>
      <c r="BM39" s="352">
        <v>0.9069393</v>
      </c>
      <c r="BN39" s="352">
        <v>0.92270359999999996</v>
      </c>
      <c r="BO39" s="352">
        <v>0.95980580000000004</v>
      </c>
      <c r="BP39" s="352">
        <v>0.96801999999999999</v>
      </c>
      <c r="BQ39" s="352">
        <v>0.95570180000000005</v>
      </c>
      <c r="BR39" s="352">
        <v>0.96081450000000002</v>
      </c>
      <c r="BS39" s="352">
        <v>0.92672569999999999</v>
      </c>
      <c r="BT39" s="352">
        <v>0.96983770000000002</v>
      </c>
      <c r="BU39" s="352">
        <v>0.94330510000000001</v>
      </c>
      <c r="BV39" s="352">
        <v>0.94581789999999999</v>
      </c>
    </row>
    <row r="40" spans="1:74" s="273" customFormat="1" ht="11.1"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911"/>
      <c r="BA40" s="911"/>
      <c r="BB40" s="559"/>
      <c r="BC40" s="559"/>
      <c r="BD40" s="559"/>
      <c r="BE40" s="559"/>
      <c r="BF40" s="559"/>
      <c r="BG40" s="559"/>
      <c r="BH40" s="559"/>
      <c r="BI40" s="559"/>
      <c r="BJ40" s="559"/>
      <c r="BK40" s="559"/>
      <c r="BL40" s="559"/>
      <c r="BM40" s="559"/>
      <c r="BN40" s="559"/>
      <c r="BO40" s="559"/>
      <c r="BP40" s="559"/>
      <c r="BQ40" s="559"/>
      <c r="BR40" s="559"/>
      <c r="BS40" s="559"/>
      <c r="BT40" s="559"/>
      <c r="BU40" s="559"/>
      <c r="BV40" s="559"/>
    </row>
    <row r="41" spans="1:74" ht="11.1" customHeight="1" x14ac:dyDescent="0.2">
      <c r="A41" s="548" t="s">
        <v>1483</v>
      </c>
      <c r="B41" s="544" t="s">
        <v>1525</v>
      </c>
      <c r="C41" s="102">
        <v>4.2574607090000001</v>
      </c>
      <c r="D41" s="102">
        <v>4.5033921069999998</v>
      </c>
      <c r="E41" s="102">
        <v>4.3362296130000004</v>
      </c>
      <c r="F41" s="102">
        <v>4.1358586659999999</v>
      </c>
      <c r="G41" s="102">
        <v>4.0267070650000001</v>
      </c>
      <c r="H41" s="102">
        <v>4.2395681339999998</v>
      </c>
      <c r="I41" s="102">
        <v>3.8777358710000001</v>
      </c>
      <c r="J41" s="102">
        <v>4.1160740970000003</v>
      </c>
      <c r="K41" s="102">
        <v>4.2479195000000001</v>
      </c>
      <c r="L41" s="102">
        <v>4.3504983230000001</v>
      </c>
      <c r="M41" s="102">
        <v>4.2378699659999999</v>
      </c>
      <c r="N41" s="102">
        <v>3.969330807</v>
      </c>
      <c r="O41" s="102">
        <v>4.1580633550000003</v>
      </c>
      <c r="P41" s="102">
        <v>4.2055319290000002</v>
      </c>
      <c r="Q41" s="102">
        <v>4.3372059030000001</v>
      </c>
      <c r="R41" s="102">
        <v>4.0983022670000002</v>
      </c>
      <c r="S41" s="102">
        <v>4.2152320000000003</v>
      </c>
      <c r="T41" s="102">
        <v>4.2620159339999999</v>
      </c>
      <c r="U41" s="102">
        <v>3.8289207099999998</v>
      </c>
      <c r="V41" s="102">
        <v>4.333069096</v>
      </c>
      <c r="W41" s="102">
        <v>4.1472185000000001</v>
      </c>
      <c r="X41" s="102">
        <v>4.3336257739999997</v>
      </c>
      <c r="Y41" s="102">
        <v>4.1926370659999996</v>
      </c>
      <c r="Z41" s="102">
        <v>3.9447493229999999</v>
      </c>
      <c r="AA41" s="102">
        <v>4.1060935489999997</v>
      </c>
      <c r="AB41" s="102">
        <v>4.2222624130000002</v>
      </c>
      <c r="AC41" s="102">
        <v>3.9770503549999998</v>
      </c>
      <c r="AD41" s="102">
        <v>4.1005259330000001</v>
      </c>
      <c r="AE41" s="102">
        <v>4.084549516</v>
      </c>
      <c r="AF41" s="102">
        <v>3.9955729999999998</v>
      </c>
      <c r="AG41" s="102">
        <v>4.0517141939999997</v>
      </c>
      <c r="AH41" s="102">
        <v>4.1986736450000004</v>
      </c>
      <c r="AI41" s="102">
        <v>4.0054527000000002</v>
      </c>
      <c r="AJ41" s="102">
        <v>4.4439629350000001</v>
      </c>
      <c r="AK41" s="102">
        <v>3.9883462669999998</v>
      </c>
      <c r="AL41" s="102">
        <v>4.041238903</v>
      </c>
      <c r="AM41" s="102">
        <v>4.2345587419999999</v>
      </c>
      <c r="AN41" s="102">
        <v>4.2100436070000002</v>
      </c>
      <c r="AO41" s="102">
        <v>4.0959290639999999</v>
      </c>
      <c r="AP41" s="102">
        <v>4.0896555330000002</v>
      </c>
      <c r="AQ41" s="102">
        <v>3.9726523550000001</v>
      </c>
      <c r="AR41" s="102">
        <v>4.1113828000000003</v>
      </c>
      <c r="AS41" s="102">
        <v>3.9874905159999998</v>
      </c>
      <c r="AT41" s="102">
        <v>3.9555668709999998</v>
      </c>
      <c r="AU41" s="102">
        <v>4.082042467</v>
      </c>
      <c r="AV41" s="102">
        <v>4.2794746769999996</v>
      </c>
      <c r="AW41" s="102">
        <v>3.9750391</v>
      </c>
      <c r="AX41" s="102">
        <v>4.0162612580000001</v>
      </c>
      <c r="AY41" s="102">
        <v>4.1634719999999996</v>
      </c>
      <c r="AZ41" s="911">
        <v>4.3610277285999999</v>
      </c>
      <c r="BA41" s="911">
        <v>4.2134007064999999</v>
      </c>
      <c r="BB41" s="559">
        <v>4.1270519999999999</v>
      </c>
      <c r="BC41" s="559">
        <v>4.0334690000000002</v>
      </c>
      <c r="BD41" s="559">
        <v>4.1566419999999997</v>
      </c>
      <c r="BE41" s="559">
        <v>4.0298170000000004</v>
      </c>
      <c r="BF41" s="559">
        <v>4.1592440000000002</v>
      </c>
      <c r="BG41" s="559">
        <v>4.1589520000000002</v>
      </c>
      <c r="BH41" s="559">
        <v>4.326994</v>
      </c>
      <c r="BI41" s="559">
        <v>4.1024620000000001</v>
      </c>
      <c r="BJ41" s="559">
        <v>4.0462800000000003</v>
      </c>
      <c r="BK41" s="559">
        <v>4.1317430000000002</v>
      </c>
      <c r="BL41" s="559">
        <v>4.2414500000000004</v>
      </c>
      <c r="BM41" s="559">
        <v>4.216825</v>
      </c>
      <c r="BN41" s="559">
        <v>4.2362570000000002</v>
      </c>
      <c r="BO41" s="559">
        <v>4.1407170000000004</v>
      </c>
      <c r="BP41" s="559">
        <v>4.2730290000000002</v>
      </c>
      <c r="BQ41" s="559">
        <v>4.1018650000000001</v>
      </c>
      <c r="BR41" s="559">
        <v>4.2504</v>
      </c>
      <c r="BS41" s="559">
        <v>4.257555</v>
      </c>
      <c r="BT41" s="559">
        <v>4.4242809999999997</v>
      </c>
      <c r="BU41" s="559">
        <v>4.2414620000000003</v>
      </c>
      <c r="BV41" s="559">
        <v>4.176139</v>
      </c>
    </row>
    <row r="42" spans="1:74" s="239" customFormat="1" ht="11.1" customHeight="1" x14ac:dyDescent="0.2">
      <c r="A42" s="270" t="s">
        <v>244</v>
      </c>
      <c r="B42" s="815" t="s">
        <v>1106</v>
      </c>
      <c r="C42" s="341">
        <v>4.1287419999999999</v>
      </c>
      <c r="D42" s="341">
        <v>4.3648769999999999</v>
      </c>
      <c r="E42" s="341">
        <v>4.1832260000000003</v>
      </c>
      <c r="F42" s="341">
        <v>3.9756010000000002</v>
      </c>
      <c r="G42" s="341">
        <v>3.8757510000000002</v>
      </c>
      <c r="H42" s="341">
        <v>4.0492489999999997</v>
      </c>
      <c r="I42" s="341">
        <v>3.72153</v>
      </c>
      <c r="J42" s="341">
        <v>3.9404870000000001</v>
      </c>
      <c r="K42" s="341">
        <v>4.0874629999999996</v>
      </c>
      <c r="L42" s="341">
        <v>4.1628230000000004</v>
      </c>
      <c r="M42" s="341">
        <v>4.0594900000000003</v>
      </c>
      <c r="N42" s="341">
        <v>3.7927200000000001</v>
      </c>
      <c r="O42" s="341">
        <v>3.9668009999999998</v>
      </c>
      <c r="P42" s="341">
        <v>3.9985900000000001</v>
      </c>
      <c r="Q42" s="341">
        <v>4.11348</v>
      </c>
      <c r="R42" s="341">
        <v>3.878568</v>
      </c>
      <c r="S42" s="341">
        <v>3.9190770000000001</v>
      </c>
      <c r="T42" s="341">
        <v>3.9775459999999998</v>
      </c>
      <c r="U42" s="341">
        <v>3.5832959999999998</v>
      </c>
      <c r="V42" s="341">
        <v>4.0520769999999997</v>
      </c>
      <c r="W42" s="341">
        <v>3.8577789999999998</v>
      </c>
      <c r="X42" s="341">
        <v>4.0606920000000004</v>
      </c>
      <c r="Y42" s="341">
        <v>3.9502809999999999</v>
      </c>
      <c r="Z42" s="341">
        <v>3.6433080000000002</v>
      </c>
      <c r="AA42" s="341">
        <v>3.8555299999999999</v>
      </c>
      <c r="AB42" s="341">
        <v>3.899823</v>
      </c>
      <c r="AC42" s="341">
        <v>3.6926580000000002</v>
      </c>
      <c r="AD42" s="341">
        <v>3.792583</v>
      </c>
      <c r="AE42" s="341">
        <v>3.7688809999999999</v>
      </c>
      <c r="AF42" s="341">
        <v>3.6625909999999999</v>
      </c>
      <c r="AG42" s="341">
        <v>3.699125</v>
      </c>
      <c r="AH42" s="341">
        <v>3.8887130000000001</v>
      </c>
      <c r="AI42" s="341">
        <v>3.6871510000000001</v>
      </c>
      <c r="AJ42" s="341">
        <v>4.1307429999999998</v>
      </c>
      <c r="AK42" s="341">
        <v>3.6799059999999999</v>
      </c>
      <c r="AL42" s="341">
        <v>3.7427899999999998</v>
      </c>
      <c r="AM42" s="341">
        <v>4.0643890000000003</v>
      </c>
      <c r="AN42" s="341">
        <v>3.9966400000000002</v>
      </c>
      <c r="AO42" s="341">
        <v>3.8940049999999999</v>
      </c>
      <c r="AP42" s="341">
        <v>3.8829660000000001</v>
      </c>
      <c r="AQ42" s="341">
        <v>3.7890160000000002</v>
      </c>
      <c r="AR42" s="341">
        <v>3.96461</v>
      </c>
      <c r="AS42" s="341">
        <v>3.8036560000000001</v>
      </c>
      <c r="AT42" s="341">
        <v>3.7723789999999999</v>
      </c>
      <c r="AU42" s="341">
        <v>3.8910830000000001</v>
      </c>
      <c r="AV42" s="341">
        <v>4.0740939999999997</v>
      </c>
      <c r="AW42" s="341">
        <v>3.7955559999999999</v>
      </c>
      <c r="AX42" s="341">
        <v>3.8120159999999998</v>
      </c>
      <c r="AY42" s="341">
        <v>4.0252689999999998</v>
      </c>
      <c r="AZ42" s="892">
        <v>4.1713214285999998</v>
      </c>
      <c r="BA42" s="892">
        <v>4.0065108064999997</v>
      </c>
      <c r="BB42" s="352">
        <v>3.8808579999999999</v>
      </c>
      <c r="BC42" s="352">
        <v>3.7540429999999998</v>
      </c>
      <c r="BD42" s="352">
        <v>3.8621150000000002</v>
      </c>
      <c r="BE42" s="352">
        <v>3.720269</v>
      </c>
      <c r="BF42" s="352">
        <v>3.8426819999999999</v>
      </c>
      <c r="BG42" s="352">
        <v>3.837742</v>
      </c>
      <c r="BH42" s="352">
        <v>4.0014719999999997</v>
      </c>
      <c r="BI42" s="352">
        <v>3.7735430000000001</v>
      </c>
      <c r="BJ42" s="352">
        <v>3.706283</v>
      </c>
      <c r="BK42" s="352">
        <v>3.815388</v>
      </c>
      <c r="BL42" s="352">
        <v>3.9024679999999998</v>
      </c>
      <c r="BM42" s="352">
        <v>3.8748429999999998</v>
      </c>
      <c r="BN42" s="352">
        <v>3.8851629999999999</v>
      </c>
      <c r="BO42" s="352">
        <v>3.775172</v>
      </c>
      <c r="BP42" s="352">
        <v>3.90483</v>
      </c>
      <c r="BQ42" s="352">
        <v>3.7327940000000002</v>
      </c>
      <c r="BR42" s="352">
        <v>3.8835809999999999</v>
      </c>
      <c r="BS42" s="352">
        <v>3.8916439999999999</v>
      </c>
      <c r="BT42" s="352">
        <v>4.0597630000000002</v>
      </c>
      <c r="BU42" s="352">
        <v>3.880989</v>
      </c>
      <c r="BV42" s="352">
        <v>3.8073350000000001</v>
      </c>
    </row>
    <row r="43" spans="1:74" s="239" customFormat="1" ht="11.1" customHeight="1" x14ac:dyDescent="0.2">
      <c r="A43" s="270" t="s">
        <v>1511</v>
      </c>
      <c r="B43" s="816" t="s">
        <v>1484</v>
      </c>
      <c r="C43" s="341">
        <v>4.0772250000000003</v>
      </c>
      <c r="D43" s="341">
        <v>4.310162</v>
      </c>
      <c r="E43" s="341">
        <v>4.1238070000000002</v>
      </c>
      <c r="F43" s="341">
        <v>3.9159009999999999</v>
      </c>
      <c r="G43" s="341">
        <v>3.8174610000000002</v>
      </c>
      <c r="H43" s="341">
        <v>3.9904489999999999</v>
      </c>
      <c r="I43" s="341">
        <v>3.6653039999999999</v>
      </c>
      <c r="J43" s="341">
        <v>3.8821319999999999</v>
      </c>
      <c r="K43" s="341">
        <v>4.0268629999999996</v>
      </c>
      <c r="L43" s="341">
        <v>4.1063070000000002</v>
      </c>
      <c r="M43" s="341">
        <v>4.0031559999999997</v>
      </c>
      <c r="N43" s="341">
        <v>3.7387199999999998</v>
      </c>
      <c r="O43" s="341">
        <v>3.9129299999999998</v>
      </c>
      <c r="P43" s="341">
        <v>3.938733</v>
      </c>
      <c r="Q43" s="341">
        <v>4.0510279999999996</v>
      </c>
      <c r="R43" s="341">
        <v>3.8202020000000001</v>
      </c>
      <c r="S43" s="341">
        <v>3.8551739999999999</v>
      </c>
      <c r="T43" s="341">
        <v>3.9095789999999999</v>
      </c>
      <c r="U43" s="341">
        <v>3.5300699999999998</v>
      </c>
      <c r="V43" s="341">
        <v>3.9862709999999999</v>
      </c>
      <c r="W43" s="341">
        <v>3.7972790000000001</v>
      </c>
      <c r="X43" s="341">
        <v>4.0044009999999997</v>
      </c>
      <c r="Y43" s="341">
        <v>3.8981479999999999</v>
      </c>
      <c r="Z43" s="341">
        <v>3.5955010000000001</v>
      </c>
      <c r="AA43" s="341">
        <v>3.8067880000000001</v>
      </c>
      <c r="AB43" s="341">
        <v>3.8500299999999998</v>
      </c>
      <c r="AC43" s="341">
        <v>3.6417549999999999</v>
      </c>
      <c r="AD43" s="341">
        <v>3.7282160000000002</v>
      </c>
      <c r="AE43" s="341">
        <v>3.7109130000000001</v>
      </c>
      <c r="AF43" s="341">
        <v>3.6027239999999998</v>
      </c>
      <c r="AG43" s="341">
        <v>3.640673</v>
      </c>
      <c r="AH43" s="341">
        <v>3.829971</v>
      </c>
      <c r="AI43" s="341">
        <v>3.6313170000000001</v>
      </c>
      <c r="AJ43" s="341">
        <v>4.07484</v>
      </c>
      <c r="AK43" s="341">
        <v>3.6299060000000001</v>
      </c>
      <c r="AL43" s="341">
        <v>3.6934999999999998</v>
      </c>
      <c r="AM43" s="341">
        <v>4.0163890000000002</v>
      </c>
      <c r="AN43" s="341">
        <v>3.9531399999999999</v>
      </c>
      <c r="AO43" s="341">
        <v>3.8524560000000001</v>
      </c>
      <c r="AP43" s="341">
        <v>3.837799</v>
      </c>
      <c r="AQ43" s="341">
        <v>3.7443059999999999</v>
      </c>
      <c r="AR43" s="341">
        <v>3.9217430000000002</v>
      </c>
      <c r="AS43" s="341">
        <v>3.757946</v>
      </c>
      <c r="AT43" s="341">
        <v>3.7271200000000002</v>
      </c>
      <c r="AU43" s="341">
        <v>3.8433160000000002</v>
      </c>
      <c r="AV43" s="341">
        <v>4.0293840000000003</v>
      </c>
      <c r="AW43" s="341">
        <v>3.7577219999999998</v>
      </c>
      <c r="AX43" s="341">
        <v>3.7704029999999999</v>
      </c>
      <c r="AY43" s="341">
        <v>3.982688</v>
      </c>
      <c r="AZ43" s="892">
        <v>4.1309647286000004</v>
      </c>
      <c r="BA43" s="892">
        <v>3.9623114065</v>
      </c>
      <c r="BB43" s="352">
        <v>3.8255680000000001</v>
      </c>
      <c r="BC43" s="352">
        <v>3.6971099999999999</v>
      </c>
      <c r="BD43" s="352">
        <v>3.8011659999999998</v>
      </c>
      <c r="BE43" s="352">
        <v>3.6623549999999998</v>
      </c>
      <c r="BF43" s="352">
        <v>3.7810920000000001</v>
      </c>
      <c r="BG43" s="352">
        <v>3.7757809999999998</v>
      </c>
      <c r="BH43" s="352">
        <v>3.9445009999999998</v>
      </c>
      <c r="BI43" s="352">
        <v>3.7208320000000001</v>
      </c>
      <c r="BJ43" s="352">
        <v>3.6544940000000001</v>
      </c>
      <c r="BK43" s="352">
        <v>3.7623090000000001</v>
      </c>
      <c r="BL43" s="352">
        <v>3.84829</v>
      </c>
      <c r="BM43" s="352">
        <v>3.8172380000000001</v>
      </c>
      <c r="BN43" s="352">
        <v>3.824166</v>
      </c>
      <c r="BO43" s="352">
        <v>3.715668</v>
      </c>
      <c r="BP43" s="352">
        <v>3.8426490000000002</v>
      </c>
      <c r="BQ43" s="352">
        <v>3.6742219999999999</v>
      </c>
      <c r="BR43" s="352">
        <v>3.8216220000000001</v>
      </c>
      <c r="BS43" s="352">
        <v>3.829393</v>
      </c>
      <c r="BT43" s="352">
        <v>4.0024959999999998</v>
      </c>
      <c r="BU43" s="352">
        <v>3.8280129999999999</v>
      </c>
      <c r="BV43" s="352">
        <v>3.7552979999999998</v>
      </c>
    </row>
    <row r="44" spans="1:74" s="239" customFormat="1" ht="11.1" customHeight="1" x14ac:dyDescent="0.2">
      <c r="A44" s="270" t="s">
        <v>1473</v>
      </c>
      <c r="B44" s="550" t="s">
        <v>1526</v>
      </c>
      <c r="C44" s="341">
        <v>3.9194E-2</v>
      </c>
      <c r="D44" s="341">
        <v>4.3535999999999998E-2</v>
      </c>
      <c r="E44" s="341">
        <v>4.829E-2</v>
      </c>
      <c r="F44" s="341">
        <v>4.7867E-2</v>
      </c>
      <c r="G44" s="341">
        <v>4.8645000000000001E-2</v>
      </c>
      <c r="H44" s="341">
        <v>4.5967000000000001E-2</v>
      </c>
      <c r="I44" s="341">
        <v>4.3936000000000003E-2</v>
      </c>
      <c r="J44" s="341">
        <v>4.6096999999999999E-2</v>
      </c>
      <c r="K44" s="341">
        <v>4.6233000000000003E-2</v>
      </c>
      <c r="L44" s="341">
        <v>4.3226000000000001E-2</v>
      </c>
      <c r="M44" s="341">
        <v>4.1266999999999998E-2</v>
      </c>
      <c r="N44" s="341">
        <v>4.129E-2</v>
      </c>
      <c r="O44" s="341">
        <v>4.1452000000000003E-2</v>
      </c>
      <c r="P44" s="341">
        <v>4.4821E-2</v>
      </c>
      <c r="Q44" s="341">
        <v>4.7258000000000001E-2</v>
      </c>
      <c r="R44" s="341">
        <v>4.9033E-2</v>
      </c>
      <c r="S44" s="341">
        <v>5.0871E-2</v>
      </c>
      <c r="T44" s="341">
        <v>4.9099999999999998E-2</v>
      </c>
      <c r="U44" s="341">
        <v>4.5644999999999998E-2</v>
      </c>
      <c r="V44" s="341">
        <v>4.8258000000000002E-2</v>
      </c>
      <c r="W44" s="341">
        <v>4.8333000000000001E-2</v>
      </c>
      <c r="X44" s="341">
        <v>4.7194E-2</v>
      </c>
      <c r="Y44" s="341">
        <v>4.4999999999999998E-2</v>
      </c>
      <c r="Z44" s="341">
        <v>4.1194000000000001E-2</v>
      </c>
      <c r="AA44" s="341">
        <v>4.1645000000000001E-2</v>
      </c>
      <c r="AB44" s="341">
        <v>4.3621E-2</v>
      </c>
      <c r="AC44" s="341">
        <v>4.2418999999999998E-2</v>
      </c>
      <c r="AD44" s="341">
        <v>5.8700000000000002E-2</v>
      </c>
      <c r="AE44" s="341">
        <v>4.8742000000000001E-2</v>
      </c>
      <c r="AF44" s="341">
        <v>4.7600000000000003E-2</v>
      </c>
      <c r="AG44" s="341">
        <v>4.3742000000000003E-2</v>
      </c>
      <c r="AH44" s="341">
        <v>4.6065000000000002E-2</v>
      </c>
      <c r="AI44" s="341">
        <v>4.2367000000000002E-2</v>
      </c>
      <c r="AJ44" s="341">
        <v>4.0773999999999998E-2</v>
      </c>
      <c r="AK44" s="341">
        <v>3.4932999999999999E-2</v>
      </c>
      <c r="AL44" s="341">
        <v>3.7129000000000002E-2</v>
      </c>
      <c r="AM44" s="341">
        <v>3.4870999999999999E-2</v>
      </c>
      <c r="AN44" s="341">
        <v>3.2178999999999999E-2</v>
      </c>
      <c r="AO44" s="341">
        <v>3.0096999999999999E-2</v>
      </c>
      <c r="AP44" s="341">
        <v>3.4367000000000002E-2</v>
      </c>
      <c r="AQ44" s="341">
        <v>3.3903000000000003E-2</v>
      </c>
      <c r="AR44" s="341">
        <v>2.9567E-2</v>
      </c>
      <c r="AS44" s="341">
        <v>3.0452E-2</v>
      </c>
      <c r="AT44" s="341">
        <v>3.2065000000000003E-2</v>
      </c>
      <c r="AU44" s="341">
        <v>3.2967000000000003E-2</v>
      </c>
      <c r="AV44" s="341">
        <v>2.9936000000000001E-2</v>
      </c>
      <c r="AW44" s="341">
        <v>2.7167E-2</v>
      </c>
      <c r="AX44" s="341">
        <v>2.8289999999999999E-2</v>
      </c>
      <c r="AY44" s="341">
        <v>2.8097E-2</v>
      </c>
      <c r="AZ44" s="892">
        <v>2.95324E-2</v>
      </c>
      <c r="BA44" s="892">
        <v>3.2673000000000001E-2</v>
      </c>
      <c r="BB44" s="352">
        <v>4.5896399999999997E-2</v>
      </c>
      <c r="BC44" s="352">
        <v>4.62616E-2</v>
      </c>
      <c r="BD44" s="352">
        <v>4.6634099999999998E-2</v>
      </c>
      <c r="BE44" s="352">
        <v>4.5454899999999999E-2</v>
      </c>
      <c r="BF44" s="352">
        <v>4.7671199999999997E-2</v>
      </c>
      <c r="BG44" s="352">
        <v>4.82608E-2</v>
      </c>
      <c r="BH44" s="352">
        <v>4.3899199999999999E-2</v>
      </c>
      <c r="BI44" s="352">
        <v>4.0728100000000003E-2</v>
      </c>
      <c r="BJ44" s="352">
        <v>4.0587100000000001E-2</v>
      </c>
      <c r="BK44" s="352">
        <v>4.1319000000000002E-2</v>
      </c>
      <c r="BL44" s="352">
        <v>4.30566E-2</v>
      </c>
      <c r="BM44" s="352">
        <v>4.5968000000000002E-2</v>
      </c>
      <c r="BN44" s="352">
        <v>5.1561700000000002E-2</v>
      </c>
      <c r="BO44" s="352">
        <v>4.8815699999999997E-2</v>
      </c>
      <c r="BP44" s="352">
        <v>4.7860399999999997E-2</v>
      </c>
      <c r="BQ44" s="352">
        <v>4.6109999999999998E-2</v>
      </c>
      <c r="BR44" s="352">
        <v>4.80388E-2</v>
      </c>
      <c r="BS44" s="352">
        <v>4.8550599999999999E-2</v>
      </c>
      <c r="BT44" s="352">
        <v>4.4193999999999997E-2</v>
      </c>
      <c r="BU44" s="352">
        <v>4.0992500000000001E-2</v>
      </c>
      <c r="BV44" s="352">
        <v>4.0835799999999998E-2</v>
      </c>
    </row>
    <row r="45" spans="1:74" s="239" customFormat="1" ht="11.1" customHeight="1" x14ac:dyDescent="0.2">
      <c r="A45" s="269" t="s">
        <v>1474</v>
      </c>
      <c r="B45" s="550" t="s">
        <v>1499</v>
      </c>
      <c r="C45" s="341">
        <v>1.2323000000000001E-2</v>
      </c>
      <c r="D45" s="341">
        <v>1.1179E-2</v>
      </c>
      <c r="E45" s="341">
        <v>1.1129E-2</v>
      </c>
      <c r="F45" s="341">
        <v>1.1833E-2</v>
      </c>
      <c r="G45" s="341">
        <v>9.6450000000000008E-3</v>
      </c>
      <c r="H45" s="341">
        <v>1.2833000000000001E-2</v>
      </c>
      <c r="I45" s="341">
        <v>1.2290000000000001E-2</v>
      </c>
      <c r="J45" s="341">
        <v>1.2258E-2</v>
      </c>
      <c r="K45" s="341">
        <v>1.4367E-2</v>
      </c>
      <c r="L45" s="341">
        <v>1.329E-2</v>
      </c>
      <c r="M45" s="341">
        <v>1.5067000000000001E-2</v>
      </c>
      <c r="N45" s="341">
        <v>1.2710000000000001E-2</v>
      </c>
      <c r="O45" s="341">
        <v>1.2418999999999999E-2</v>
      </c>
      <c r="P45" s="341">
        <v>1.5036000000000001E-2</v>
      </c>
      <c r="Q45" s="341">
        <v>1.5193999999999999E-2</v>
      </c>
      <c r="R45" s="341">
        <v>9.3329999999999993E-3</v>
      </c>
      <c r="S45" s="341">
        <v>1.3032E-2</v>
      </c>
      <c r="T45" s="341">
        <v>1.8866999999999998E-2</v>
      </c>
      <c r="U45" s="341">
        <v>7.5810000000000001E-3</v>
      </c>
      <c r="V45" s="341">
        <v>1.7548000000000001E-2</v>
      </c>
      <c r="W45" s="341">
        <v>1.2167000000000001E-2</v>
      </c>
      <c r="X45" s="341">
        <v>9.0969999999999992E-3</v>
      </c>
      <c r="Y45" s="341">
        <v>7.1329999999999996E-3</v>
      </c>
      <c r="Z45" s="341">
        <v>6.613E-3</v>
      </c>
      <c r="AA45" s="341">
        <v>7.097E-3</v>
      </c>
      <c r="AB45" s="341">
        <v>6.1720000000000004E-3</v>
      </c>
      <c r="AC45" s="341">
        <v>8.4840000000000002E-3</v>
      </c>
      <c r="AD45" s="341">
        <v>5.6670000000000002E-3</v>
      </c>
      <c r="AE45" s="341">
        <v>9.2259999999999998E-3</v>
      </c>
      <c r="AF45" s="341">
        <v>1.2267E-2</v>
      </c>
      <c r="AG45" s="341">
        <v>1.4710000000000001E-2</v>
      </c>
      <c r="AH45" s="341">
        <v>1.2677000000000001E-2</v>
      </c>
      <c r="AI45" s="341">
        <v>1.3467E-2</v>
      </c>
      <c r="AJ45" s="341">
        <v>1.5129E-2</v>
      </c>
      <c r="AK45" s="341">
        <v>1.5067000000000001E-2</v>
      </c>
      <c r="AL45" s="341">
        <v>1.2161E-2</v>
      </c>
      <c r="AM45" s="341">
        <v>1.3129E-2</v>
      </c>
      <c r="AN45" s="341">
        <v>1.1320999999999999E-2</v>
      </c>
      <c r="AO45" s="341">
        <v>1.1452E-2</v>
      </c>
      <c r="AP45" s="341">
        <v>1.0800000000000001E-2</v>
      </c>
      <c r="AQ45" s="341">
        <v>1.0807000000000001E-2</v>
      </c>
      <c r="AR45" s="341">
        <v>1.3299999999999999E-2</v>
      </c>
      <c r="AS45" s="341">
        <v>1.5258000000000001E-2</v>
      </c>
      <c r="AT45" s="341">
        <v>1.3194000000000001E-2</v>
      </c>
      <c r="AU45" s="341">
        <v>1.4800000000000001E-2</v>
      </c>
      <c r="AV45" s="341">
        <v>1.4774000000000001E-2</v>
      </c>
      <c r="AW45" s="341">
        <v>1.0666999999999999E-2</v>
      </c>
      <c r="AX45" s="341">
        <v>1.3323E-2</v>
      </c>
      <c r="AY45" s="341">
        <v>1.4484E-2</v>
      </c>
      <c r="AZ45" s="892">
        <v>1.08243E-2</v>
      </c>
      <c r="BA45" s="892">
        <v>1.1526399999999999E-2</v>
      </c>
      <c r="BB45" s="352">
        <v>9.3938600000000004E-3</v>
      </c>
      <c r="BC45" s="352">
        <v>1.06721E-2</v>
      </c>
      <c r="BD45" s="352">
        <v>1.43147E-2</v>
      </c>
      <c r="BE45" s="352">
        <v>1.2459E-2</v>
      </c>
      <c r="BF45" s="352">
        <v>1.3919000000000001E-2</v>
      </c>
      <c r="BG45" s="352">
        <v>1.37001E-2</v>
      </c>
      <c r="BH45" s="352">
        <v>1.3072500000000001E-2</v>
      </c>
      <c r="BI45" s="352">
        <v>1.1983499999999999E-2</v>
      </c>
      <c r="BJ45" s="352">
        <v>1.12017E-2</v>
      </c>
      <c r="BK45" s="352">
        <v>1.17603E-2</v>
      </c>
      <c r="BL45" s="352">
        <v>1.11214E-2</v>
      </c>
      <c r="BM45" s="352">
        <v>1.1637700000000001E-2</v>
      </c>
      <c r="BN45" s="352">
        <v>9.4356000000000006E-3</v>
      </c>
      <c r="BO45" s="352">
        <v>1.0687800000000001E-2</v>
      </c>
      <c r="BP45" s="352">
        <v>1.4320599999999999E-2</v>
      </c>
      <c r="BQ45" s="352">
        <v>1.24612E-2</v>
      </c>
      <c r="BR45" s="352">
        <v>1.39198E-2</v>
      </c>
      <c r="BS45" s="352">
        <v>1.3700499999999999E-2</v>
      </c>
      <c r="BT45" s="352">
        <v>1.30726E-2</v>
      </c>
      <c r="BU45" s="352">
        <v>1.1983499999999999E-2</v>
      </c>
      <c r="BV45" s="352">
        <v>1.12018E-2</v>
      </c>
    </row>
    <row r="46" spans="1:74" ht="11.1" customHeight="1" x14ac:dyDescent="0.2">
      <c r="A46" s="270" t="s">
        <v>1477</v>
      </c>
      <c r="B46" s="545" t="s">
        <v>1527</v>
      </c>
      <c r="C46" s="341">
        <v>4.7252935000000003E-2</v>
      </c>
      <c r="D46" s="341">
        <v>5.6115249999999998E-2</v>
      </c>
      <c r="E46" s="341">
        <v>6.1110548000000001E-2</v>
      </c>
      <c r="F46" s="341">
        <v>7.0016732999999998E-2</v>
      </c>
      <c r="G46" s="341">
        <v>5.5563967999999998E-2</v>
      </c>
      <c r="H46" s="341">
        <v>6.9290867000000006E-2</v>
      </c>
      <c r="I46" s="341">
        <v>6.2947258000000006E-2</v>
      </c>
      <c r="J46" s="341">
        <v>6.3747129E-2</v>
      </c>
      <c r="K46" s="341">
        <v>5.9835233000000002E-2</v>
      </c>
      <c r="L46" s="341">
        <v>7.2154968E-2</v>
      </c>
      <c r="M46" s="341">
        <v>8.3285632999999998E-2</v>
      </c>
      <c r="N46" s="341">
        <v>6.1228097000000002E-2</v>
      </c>
      <c r="O46" s="341">
        <v>6.3289322999999995E-2</v>
      </c>
      <c r="P46" s="341">
        <v>6.7970286000000005E-2</v>
      </c>
      <c r="Q46" s="341">
        <v>7.2891774000000006E-2</v>
      </c>
      <c r="R46" s="341">
        <v>5.7962867000000001E-2</v>
      </c>
      <c r="S46" s="341">
        <v>8.5550097000000005E-2</v>
      </c>
      <c r="T46" s="341">
        <v>9.2722166999999994E-2</v>
      </c>
      <c r="U46" s="341">
        <v>8.0204387000000002E-2</v>
      </c>
      <c r="V46" s="341">
        <v>8.1343289999999999E-2</v>
      </c>
      <c r="W46" s="341">
        <v>9.5058000000000004E-2</v>
      </c>
      <c r="X46" s="341">
        <v>8.7795677000000003E-2</v>
      </c>
      <c r="Y46" s="341">
        <v>8.6964932999999994E-2</v>
      </c>
      <c r="Z46" s="341">
        <v>8.0321096999999994E-2</v>
      </c>
      <c r="AA46" s="341">
        <v>8.1133838999999999E-2</v>
      </c>
      <c r="AB46" s="341">
        <v>9.8226102999999995E-2</v>
      </c>
      <c r="AC46" s="341">
        <v>8.0351290000000006E-2</v>
      </c>
      <c r="AD46" s="341">
        <v>7.9811699999999999E-2</v>
      </c>
      <c r="AE46" s="341">
        <v>7.8832419000000001E-2</v>
      </c>
      <c r="AF46" s="341">
        <v>8.80272E-2</v>
      </c>
      <c r="AG46" s="341">
        <v>7.6372355000000003E-2</v>
      </c>
      <c r="AH46" s="341">
        <v>7.1018097000000002E-2</v>
      </c>
      <c r="AI46" s="341">
        <v>7.7134732999999997E-2</v>
      </c>
      <c r="AJ46" s="341">
        <v>8.7466677000000007E-2</v>
      </c>
      <c r="AK46" s="341">
        <v>7.8025499999999998E-2</v>
      </c>
      <c r="AL46" s="341">
        <v>8.4634806000000007E-2</v>
      </c>
      <c r="AM46" s="341">
        <v>3.7384451999999999E-2</v>
      </c>
      <c r="AN46" s="341">
        <v>4.2425821000000002E-2</v>
      </c>
      <c r="AO46" s="341">
        <v>4.5583774000000001E-2</v>
      </c>
      <c r="AP46" s="341">
        <v>4.8002900000000001E-2</v>
      </c>
      <c r="AQ46" s="341">
        <v>4.2981354999999999E-2</v>
      </c>
      <c r="AR46" s="341">
        <v>4.2821733000000001E-2</v>
      </c>
      <c r="AS46" s="341">
        <v>3.6363645E-2</v>
      </c>
      <c r="AT46" s="341">
        <v>2.7580128999999998E-2</v>
      </c>
      <c r="AU46" s="341">
        <v>4.7393667E-2</v>
      </c>
      <c r="AV46" s="341">
        <v>3.8741548000000001E-2</v>
      </c>
      <c r="AW46" s="341">
        <v>4.3703066999999998E-2</v>
      </c>
      <c r="AX46" s="341">
        <v>3.9683000000000003E-2</v>
      </c>
      <c r="AY46" s="341">
        <v>4.4141E-2</v>
      </c>
      <c r="AZ46" s="892">
        <v>4.1735399999999999E-2</v>
      </c>
      <c r="BA46" s="892">
        <v>4.5958699999999998E-2</v>
      </c>
      <c r="BB46" s="352">
        <v>5.1212899999999999E-2</v>
      </c>
      <c r="BC46" s="352">
        <v>6.7785399999999996E-2</v>
      </c>
      <c r="BD46" s="352">
        <v>7.4845499999999995E-2</v>
      </c>
      <c r="BE46" s="352">
        <v>7.6066700000000001E-2</v>
      </c>
      <c r="BF46" s="352">
        <v>7.6939400000000005E-2</v>
      </c>
      <c r="BG46" s="352">
        <v>7.5677999999999995E-2</v>
      </c>
      <c r="BH46" s="352">
        <v>7.5279499999999999E-2</v>
      </c>
      <c r="BI46" s="352">
        <v>7.1570499999999995E-2</v>
      </c>
      <c r="BJ46" s="352">
        <v>7.1025000000000005E-2</v>
      </c>
      <c r="BK46" s="352">
        <v>4.5880700000000003E-2</v>
      </c>
      <c r="BL46" s="352">
        <v>5.7628400000000003E-2</v>
      </c>
      <c r="BM46" s="352">
        <v>6.0581299999999998E-2</v>
      </c>
      <c r="BN46" s="352">
        <v>6.22944E-2</v>
      </c>
      <c r="BO46" s="352">
        <v>7.4395299999999998E-2</v>
      </c>
      <c r="BP46" s="352">
        <v>7.8834799999999997E-2</v>
      </c>
      <c r="BQ46" s="352">
        <v>7.8876600000000005E-2</v>
      </c>
      <c r="BR46" s="352">
        <v>7.8679299999999994E-2</v>
      </c>
      <c r="BS46" s="352">
        <v>7.77809E-2</v>
      </c>
      <c r="BT46" s="352">
        <v>7.7831300000000006E-2</v>
      </c>
      <c r="BU46" s="352">
        <v>7.3689000000000004E-2</v>
      </c>
      <c r="BV46" s="352">
        <v>7.3079400000000003E-2</v>
      </c>
    </row>
    <row r="47" spans="1:74" ht="11.1" customHeight="1" x14ac:dyDescent="0.2">
      <c r="A47" s="270" t="s">
        <v>1479</v>
      </c>
      <c r="B47" s="545" t="s">
        <v>1528</v>
      </c>
      <c r="C47" s="341">
        <v>8.1465774000000005E-2</v>
      </c>
      <c r="D47" s="341">
        <v>8.2399857000000007E-2</v>
      </c>
      <c r="E47" s="341">
        <v>9.1893064999999996E-2</v>
      </c>
      <c r="F47" s="341">
        <v>9.0240932999999995E-2</v>
      </c>
      <c r="G47" s="341">
        <v>9.5392096999999995E-2</v>
      </c>
      <c r="H47" s="341">
        <v>0.12102826699999999</v>
      </c>
      <c r="I47" s="341">
        <v>9.3258613000000004E-2</v>
      </c>
      <c r="J47" s="341">
        <v>0.111839968</v>
      </c>
      <c r="K47" s="341">
        <v>0.100621267</v>
      </c>
      <c r="L47" s="341">
        <v>0.11552035500000001</v>
      </c>
      <c r="M47" s="341">
        <v>9.5094333000000003E-2</v>
      </c>
      <c r="N47" s="341">
        <v>0.11538271</v>
      </c>
      <c r="O47" s="341">
        <v>0.12797303199999999</v>
      </c>
      <c r="P47" s="341">
        <v>0.13897164300000001</v>
      </c>
      <c r="Q47" s="341">
        <v>0.15083412900000001</v>
      </c>
      <c r="R47" s="341">
        <v>0.16177140000000001</v>
      </c>
      <c r="S47" s="341">
        <v>0.21060490300000001</v>
      </c>
      <c r="T47" s="341">
        <v>0.19174776700000001</v>
      </c>
      <c r="U47" s="341">
        <v>0.16542032300000001</v>
      </c>
      <c r="V47" s="341">
        <v>0.19964880600000001</v>
      </c>
      <c r="W47" s="341">
        <v>0.19438150000000001</v>
      </c>
      <c r="X47" s="341">
        <v>0.185138097</v>
      </c>
      <c r="Y47" s="341">
        <v>0.15539113299999999</v>
      </c>
      <c r="Z47" s="341">
        <v>0.221120226</v>
      </c>
      <c r="AA47" s="341">
        <v>0.16942971000000001</v>
      </c>
      <c r="AB47" s="341">
        <v>0.22421331</v>
      </c>
      <c r="AC47" s="341">
        <v>0.20404106499999999</v>
      </c>
      <c r="AD47" s="341">
        <v>0.22813123299999999</v>
      </c>
      <c r="AE47" s="341">
        <v>0.236836097</v>
      </c>
      <c r="AF47" s="341">
        <v>0.2449548</v>
      </c>
      <c r="AG47" s="341">
        <v>0.27621683899999999</v>
      </c>
      <c r="AH47" s="341">
        <v>0.238942548</v>
      </c>
      <c r="AI47" s="341">
        <v>0.24116696700000001</v>
      </c>
      <c r="AJ47" s="341">
        <v>0.22575325800000001</v>
      </c>
      <c r="AK47" s="341">
        <v>0.23041476699999999</v>
      </c>
      <c r="AL47" s="341">
        <v>0.21381409700000001</v>
      </c>
      <c r="AM47" s="341">
        <v>0.13278529</v>
      </c>
      <c r="AN47" s="341">
        <v>0.17097778599999999</v>
      </c>
      <c r="AO47" s="341">
        <v>0.15634028999999999</v>
      </c>
      <c r="AP47" s="341">
        <v>0.15868663299999999</v>
      </c>
      <c r="AQ47" s="341">
        <v>0.140655</v>
      </c>
      <c r="AR47" s="341">
        <v>0.10395106699999999</v>
      </c>
      <c r="AS47" s="341">
        <v>0.147470871</v>
      </c>
      <c r="AT47" s="341">
        <v>0.15560774199999999</v>
      </c>
      <c r="AU47" s="341">
        <v>0.14356579999999999</v>
      </c>
      <c r="AV47" s="341">
        <v>0.166639129</v>
      </c>
      <c r="AW47" s="341">
        <v>0.13578003299999999</v>
      </c>
      <c r="AX47" s="341">
        <v>0.16456225799999999</v>
      </c>
      <c r="AY47" s="341">
        <v>9.4062000000000007E-2</v>
      </c>
      <c r="AZ47" s="892">
        <v>0.14797089999999999</v>
      </c>
      <c r="BA47" s="892">
        <v>0.1609312</v>
      </c>
      <c r="BB47" s="352">
        <v>0.19498080000000001</v>
      </c>
      <c r="BC47" s="352">
        <v>0.21164079999999999</v>
      </c>
      <c r="BD47" s="352">
        <v>0.2196815</v>
      </c>
      <c r="BE47" s="352">
        <v>0.2334811</v>
      </c>
      <c r="BF47" s="352">
        <v>0.23962249999999999</v>
      </c>
      <c r="BG47" s="352">
        <v>0.24553179999999999</v>
      </c>
      <c r="BH47" s="352">
        <v>0.25024210000000002</v>
      </c>
      <c r="BI47" s="352">
        <v>0.25734800000000002</v>
      </c>
      <c r="BJ47" s="352">
        <v>0.26897219999999999</v>
      </c>
      <c r="BK47" s="352">
        <v>0.27047460000000001</v>
      </c>
      <c r="BL47" s="352">
        <v>0.28135379999999999</v>
      </c>
      <c r="BM47" s="352">
        <v>0.28139999999999998</v>
      </c>
      <c r="BN47" s="352">
        <v>0.28880020000000001</v>
      </c>
      <c r="BO47" s="352">
        <v>0.29115000000000002</v>
      </c>
      <c r="BP47" s="352">
        <v>0.28936400000000001</v>
      </c>
      <c r="BQ47" s="352">
        <v>0.29019430000000002</v>
      </c>
      <c r="BR47" s="352">
        <v>0.28814050000000002</v>
      </c>
      <c r="BS47" s="352">
        <v>0.28813050000000001</v>
      </c>
      <c r="BT47" s="352">
        <v>0.28668729999999998</v>
      </c>
      <c r="BU47" s="352">
        <v>0.28678429999999999</v>
      </c>
      <c r="BV47" s="352">
        <v>0.29572470000000001</v>
      </c>
    </row>
    <row r="48" spans="1:74" ht="11.1"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892"/>
      <c r="BA48" s="892"/>
      <c r="BB48" s="352"/>
      <c r="BC48" s="352"/>
      <c r="BD48" s="352"/>
      <c r="BE48" s="352"/>
      <c r="BF48" s="352"/>
      <c r="BG48" s="352"/>
      <c r="BH48" s="352"/>
      <c r="BI48" s="352"/>
      <c r="BJ48" s="352"/>
      <c r="BK48" s="352"/>
      <c r="BL48" s="352"/>
      <c r="BM48" s="352"/>
      <c r="BN48" s="352"/>
      <c r="BO48" s="352"/>
      <c r="BP48" s="352"/>
      <c r="BQ48" s="352"/>
      <c r="BR48" s="352"/>
      <c r="BS48" s="352"/>
      <c r="BT48" s="352"/>
      <c r="BU48" s="352"/>
      <c r="BV48" s="352"/>
    </row>
    <row r="49" spans="1:74" ht="11.1" customHeight="1" x14ac:dyDescent="0.2">
      <c r="A49" s="548"/>
      <c r="B49" s="31" t="s">
        <v>1114</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341"/>
      <c r="AZ49" s="892"/>
      <c r="BA49" s="892"/>
      <c r="BB49" s="352"/>
      <c r="BC49" s="352"/>
      <c r="BD49" s="352"/>
      <c r="BE49" s="352"/>
      <c r="BF49" s="352"/>
      <c r="BG49" s="352"/>
      <c r="BH49" s="352"/>
      <c r="BI49" s="352"/>
      <c r="BJ49" s="352"/>
      <c r="BK49" s="352"/>
      <c r="BL49" s="352"/>
      <c r="BM49" s="352"/>
      <c r="BN49" s="352"/>
      <c r="BO49" s="352"/>
      <c r="BP49" s="352"/>
      <c r="BQ49" s="352"/>
      <c r="BR49" s="352"/>
      <c r="BS49" s="352"/>
      <c r="BT49" s="352"/>
      <c r="BU49" s="352"/>
      <c r="BV49" s="352"/>
    </row>
    <row r="50" spans="1:74" s="273" customFormat="1" ht="11.1" customHeight="1" x14ac:dyDescent="0.2">
      <c r="A50" s="548" t="s">
        <v>1512</v>
      </c>
      <c r="B50" s="544" t="s">
        <v>1485</v>
      </c>
      <c r="C50" s="102">
        <v>33.338335999999998</v>
      </c>
      <c r="D50" s="102">
        <v>34.017051000000002</v>
      </c>
      <c r="E50" s="102">
        <v>34.389493000000002</v>
      </c>
      <c r="F50" s="102">
        <v>31.626783</v>
      </c>
      <c r="G50" s="102">
        <v>30.755503000000001</v>
      </c>
      <c r="H50" s="102">
        <v>29.721236999999999</v>
      </c>
      <c r="I50" s="102">
        <v>30.775912000000002</v>
      </c>
      <c r="J50" s="102">
        <v>29.135491999999999</v>
      </c>
      <c r="K50" s="102">
        <v>27.240168000000001</v>
      </c>
      <c r="L50" s="102">
        <v>27.023629</v>
      </c>
      <c r="M50" s="102">
        <v>30.138193999999999</v>
      </c>
      <c r="N50" s="102">
        <v>31.54045</v>
      </c>
      <c r="O50" s="102">
        <v>33.565894999999998</v>
      </c>
      <c r="P50" s="102">
        <v>35.204247000000002</v>
      </c>
      <c r="Q50" s="102">
        <v>34.473989000000003</v>
      </c>
      <c r="R50" s="102">
        <v>33.575620999999998</v>
      </c>
      <c r="S50" s="102">
        <v>31.574307999999998</v>
      </c>
      <c r="T50" s="102">
        <v>30.177724999999999</v>
      </c>
      <c r="U50" s="102">
        <v>31.084638000000002</v>
      </c>
      <c r="V50" s="102">
        <v>29.80857</v>
      </c>
      <c r="W50" s="102">
        <v>30.305831999999999</v>
      </c>
      <c r="X50" s="102">
        <v>28.708248000000001</v>
      </c>
      <c r="Y50" s="102">
        <v>30.747311</v>
      </c>
      <c r="Z50" s="102">
        <v>33.104008999999998</v>
      </c>
      <c r="AA50" s="102">
        <v>35.931927999999999</v>
      </c>
      <c r="AB50" s="102">
        <v>37.510289999999998</v>
      </c>
      <c r="AC50" s="102">
        <v>38.298679</v>
      </c>
      <c r="AD50" s="102">
        <v>37.228282999999998</v>
      </c>
      <c r="AE50" s="102">
        <v>33.362197999999999</v>
      </c>
      <c r="AF50" s="102">
        <v>33.632088000000003</v>
      </c>
      <c r="AG50" s="102">
        <v>33.375700000000002</v>
      </c>
      <c r="AH50" s="102">
        <v>34.002789</v>
      </c>
      <c r="AI50" s="102">
        <v>33.470401000000003</v>
      </c>
      <c r="AJ50" s="102">
        <v>31.869177000000001</v>
      </c>
      <c r="AK50" s="102">
        <v>32.418688000000003</v>
      </c>
      <c r="AL50" s="102">
        <v>34.993184999999997</v>
      </c>
      <c r="AM50" s="102">
        <v>36.458736000000002</v>
      </c>
      <c r="AN50" s="102">
        <v>37.349896000000001</v>
      </c>
      <c r="AO50" s="102">
        <v>37.204085999999997</v>
      </c>
      <c r="AP50" s="102">
        <v>33.767296999999999</v>
      </c>
      <c r="AQ50" s="102">
        <v>33.604548000000001</v>
      </c>
      <c r="AR50" s="102">
        <v>33.472299999999997</v>
      </c>
      <c r="AS50" s="102">
        <v>33.442737999999999</v>
      </c>
      <c r="AT50" s="102">
        <v>32.741359000000003</v>
      </c>
      <c r="AU50" s="102">
        <v>33.168785</v>
      </c>
      <c r="AV50" s="102">
        <v>33.395485000000001</v>
      </c>
      <c r="AW50" s="102">
        <v>34.718117999999997</v>
      </c>
      <c r="AX50" s="102">
        <v>34.365133999999998</v>
      </c>
      <c r="AY50" s="102">
        <v>37.454560000000001</v>
      </c>
      <c r="AZ50" s="911">
        <v>37.521784285999999</v>
      </c>
      <c r="BA50" s="911">
        <v>37.612116854</v>
      </c>
      <c r="BB50" s="559">
        <v>36.655729999999998</v>
      </c>
      <c r="BC50" s="559">
        <v>35.323610000000002</v>
      </c>
      <c r="BD50" s="559">
        <v>34.612870000000001</v>
      </c>
      <c r="BE50" s="559">
        <v>34.567749999999997</v>
      </c>
      <c r="BF50" s="559">
        <v>33.919980000000002</v>
      </c>
      <c r="BG50" s="559">
        <v>33.674480000000003</v>
      </c>
      <c r="BH50" s="559">
        <v>33.267670000000003</v>
      </c>
      <c r="BI50" s="559">
        <v>34.447890000000001</v>
      </c>
      <c r="BJ50" s="559">
        <v>35.68976</v>
      </c>
      <c r="BK50" s="559">
        <v>38.267400000000002</v>
      </c>
      <c r="BL50" s="559">
        <v>38.647030000000001</v>
      </c>
      <c r="BM50" s="559">
        <v>38.675460000000001</v>
      </c>
      <c r="BN50" s="559">
        <v>37.752800000000001</v>
      </c>
      <c r="BO50" s="559">
        <v>36.46331</v>
      </c>
      <c r="BP50" s="559">
        <v>35.71313</v>
      </c>
      <c r="BQ50" s="559">
        <v>35.707099999999997</v>
      </c>
      <c r="BR50" s="559">
        <v>35.080280000000002</v>
      </c>
      <c r="BS50" s="559">
        <v>34.812399999999997</v>
      </c>
      <c r="BT50" s="559">
        <v>34.393940000000001</v>
      </c>
      <c r="BU50" s="559">
        <v>35.654850000000003</v>
      </c>
      <c r="BV50" s="559">
        <v>36.973260000000003</v>
      </c>
    </row>
    <row r="51" spans="1:74" ht="11.1" customHeight="1" x14ac:dyDescent="0.2">
      <c r="A51" s="270" t="s">
        <v>1486</v>
      </c>
      <c r="B51" s="545" t="s">
        <v>1551</v>
      </c>
      <c r="C51" s="341">
        <v>25.873957000000001</v>
      </c>
      <c r="D51" s="341">
        <v>26.521412999999999</v>
      </c>
      <c r="E51" s="341">
        <v>26.700237000000001</v>
      </c>
      <c r="F51" s="341">
        <v>24.283766</v>
      </c>
      <c r="G51" s="341">
        <v>23.425856</v>
      </c>
      <c r="H51" s="341">
        <v>23.384442</v>
      </c>
      <c r="I51" s="341">
        <v>24.197306000000001</v>
      </c>
      <c r="J51" s="341">
        <v>23.508838000000001</v>
      </c>
      <c r="K51" s="341">
        <v>21.540134999999999</v>
      </c>
      <c r="L51" s="341">
        <v>21.707820999999999</v>
      </c>
      <c r="M51" s="341">
        <v>23.574755</v>
      </c>
      <c r="N51" s="341">
        <v>24.244886999999999</v>
      </c>
      <c r="O51" s="341">
        <v>25.239595000000001</v>
      </c>
      <c r="P51" s="341">
        <v>26.284267</v>
      </c>
      <c r="Q51" s="341">
        <v>24.966235999999999</v>
      </c>
      <c r="R51" s="341">
        <v>24.164740999999999</v>
      </c>
      <c r="S51" s="341">
        <v>23.108150999999999</v>
      </c>
      <c r="T51" s="341">
        <v>22.314399999999999</v>
      </c>
      <c r="U51" s="341">
        <v>23.056691000000001</v>
      </c>
      <c r="V51" s="341">
        <v>21.799776000000001</v>
      </c>
      <c r="W51" s="341">
        <v>22.159414000000002</v>
      </c>
      <c r="X51" s="341">
        <v>21.202802999999999</v>
      </c>
      <c r="Y51" s="341">
        <v>21.791411</v>
      </c>
      <c r="Z51" s="341">
        <v>23.498269000000001</v>
      </c>
      <c r="AA51" s="341">
        <v>24.780832</v>
      </c>
      <c r="AB51" s="341">
        <v>26.027289</v>
      </c>
      <c r="AC51" s="341">
        <v>26.740805999999999</v>
      </c>
      <c r="AD51" s="341">
        <v>25.466457999999999</v>
      </c>
      <c r="AE51" s="341">
        <v>22.749858</v>
      </c>
      <c r="AF51" s="341">
        <v>22.654893000000001</v>
      </c>
      <c r="AG51" s="341">
        <v>23.327988000000001</v>
      </c>
      <c r="AH51" s="341">
        <v>23.781692</v>
      </c>
      <c r="AI51" s="341">
        <v>23.462349</v>
      </c>
      <c r="AJ51" s="341">
        <v>22.123726000000001</v>
      </c>
      <c r="AK51" s="341">
        <v>22.972978000000001</v>
      </c>
      <c r="AL51" s="341">
        <v>24.418424999999999</v>
      </c>
      <c r="AM51" s="341">
        <v>25.774024000000001</v>
      </c>
      <c r="AN51" s="341">
        <v>27.339279999999999</v>
      </c>
      <c r="AO51" s="341">
        <v>27.378350000000001</v>
      </c>
      <c r="AP51" s="341">
        <v>25.375788</v>
      </c>
      <c r="AQ51" s="341">
        <v>24.707538</v>
      </c>
      <c r="AR51" s="341">
        <v>23.605383</v>
      </c>
      <c r="AS51" s="341">
        <v>23.396967</v>
      </c>
      <c r="AT51" s="341">
        <v>22.835887</v>
      </c>
      <c r="AU51" s="341">
        <v>22.740186000000001</v>
      </c>
      <c r="AV51" s="341">
        <v>22.422637999999999</v>
      </c>
      <c r="AW51" s="341">
        <v>23.764866999999999</v>
      </c>
      <c r="AX51" s="341">
        <v>23.53041</v>
      </c>
      <c r="AY51" s="341">
        <v>25.851012000000001</v>
      </c>
      <c r="AZ51" s="892">
        <v>26.120714285999998</v>
      </c>
      <c r="BA51" s="892">
        <v>25.996141854000001</v>
      </c>
      <c r="BB51" s="352">
        <v>25.14913</v>
      </c>
      <c r="BC51" s="352">
        <v>24.192589999999999</v>
      </c>
      <c r="BD51" s="352">
        <v>23.494440000000001</v>
      </c>
      <c r="BE51" s="352">
        <v>23.47898</v>
      </c>
      <c r="BF51" s="352">
        <v>22.969280000000001</v>
      </c>
      <c r="BG51" s="352">
        <v>22.773769999999999</v>
      </c>
      <c r="BH51" s="352">
        <v>22.223490000000002</v>
      </c>
      <c r="BI51" s="352">
        <v>23.037379999999999</v>
      </c>
      <c r="BJ51" s="352">
        <v>23.919250000000002</v>
      </c>
      <c r="BK51" s="352">
        <v>25.85502</v>
      </c>
      <c r="BL51" s="352">
        <v>26.118010000000002</v>
      </c>
      <c r="BM51" s="352">
        <v>26.014430000000001</v>
      </c>
      <c r="BN51" s="352">
        <v>25.160219999999999</v>
      </c>
      <c r="BO51" s="352">
        <v>24.1995</v>
      </c>
      <c r="BP51" s="352">
        <v>23.496659999999999</v>
      </c>
      <c r="BQ51" s="352">
        <v>23.476179999999999</v>
      </c>
      <c r="BR51" s="352">
        <v>22.961600000000001</v>
      </c>
      <c r="BS51" s="352">
        <v>22.760929999999998</v>
      </c>
      <c r="BT51" s="352">
        <v>22.202059999999999</v>
      </c>
      <c r="BU51" s="352">
        <v>23.007249999999999</v>
      </c>
      <c r="BV51" s="352">
        <v>23.87987</v>
      </c>
    </row>
    <row r="52" spans="1:74" ht="11.1" customHeight="1" x14ac:dyDescent="0.2">
      <c r="A52" s="270" t="s">
        <v>1487</v>
      </c>
      <c r="B52" s="545" t="s">
        <v>1488</v>
      </c>
      <c r="C52" s="341">
        <v>4.5435610000000004</v>
      </c>
      <c r="D52" s="341">
        <v>4.4573140000000002</v>
      </c>
      <c r="E52" s="341">
        <v>4.6917960000000001</v>
      </c>
      <c r="F52" s="341">
        <v>4.2124980000000001</v>
      </c>
      <c r="G52" s="341">
        <v>3.8392409999999999</v>
      </c>
      <c r="H52" s="341">
        <v>3.4044020000000002</v>
      </c>
      <c r="I52" s="341">
        <v>3.2404609999999998</v>
      </c>
      <c r="J52" s="341">
        <v>2.893751</v>
      </c>
      <c r="K52" s="341">
        <v>2.8262809999999998</v>
      </c>
      <c r="L52" s="341">
        <v>2.9032480000000001</v>
      </c>
      <c r="M52" s="341">
        <v>3.2323279999999999</v>
      </c>
      <c r="N52" s="341">
        <v>3.6078510000000001</v>
      </c>
      <c r="O52" s="341">
        <v>4.4015740000000001</v>
      </c>
      <c r="P52" s="341">
        <v>4.8862120000000004</v>
      </c>
      <c r="Q52" s="341">
        <v>5.1326409999999996</v>
      </c>
      <c r="R52" s="341">
        <v>4.957382</v>
      </c>
      <c r="S52" s="341">
        <v>4.4874700000000001</v>
      </c>
      <c r="T52" s="341">
        <v>3.997913</v>
      </c>
      <c r="U52" s="341">
        <v>3.7529840000000001</v>
      </c>
      <c r="V52" s="341">
        <v>3.6224940000000001</v>
      </c>
      <c r="W52" s="341">
        <v>3.628952</v>
      </c>
      <c r="X52" s="341">
        <v>3.50522</v>
      </c>
      <c r="Y52" s="341">
        <v>3.6545230000000002</v>
      </c>
      <c r="Z52" s="341">
        <v>3.8134739999999998</v>
      </c>
      <c r="AA52" s="341">
        <v>4.178877</v>
      </c>
      <c r="AB52" s="341">
        <v>4.5532599999999999</v>
      </c>
      <c r="AC52" s="341">
        <v>4.3921020000000004</v>
      </c>
      <c r="AD52" s="341">
        <v>4.4398629999999999</v>
      </c>
      <c r="AE52" s="341">
        <v>4.1768789999999996</v>
      </c>
      <c r="AF52" s="341">
        <v>3.719554</v>
      </c>
      <c r="AG52" s="341">
        <v>3.4450669999999999</v>
      </c>
      <c r="AH52" s="341">
        <v>3.2666019999999998</v>
      </c>
      <c r="AI52" s="341">
        <v>3.1636250000000001</v>
      </c>
      <c r="AJ52" s="341">
        <v>3.0068589999999999</v>
      </c>
      <c r="AK52" s="341">
        <v>3.3085529999999999</v>
      </c>
      <c r="AL52" s="341">
        <v>3.5552139999999999</v>
      </c>
      <c r="AM52" s="341">
        <v>3.0575519999999998</v>
      </c>
      <c r="AN52" s="341">
        <v>3.0138310000000001</v>
      </c>
      <c r="AO52" s="341">
        <v>3.027501</v>
      </c>
      <c r="AP52" s="341">
        <v>2.9141539999999999</v>
      </c>
      <c r="AQ52" s="341">
        <v>2.7075100000000001</v>
      </c>
      <c r="AR52" s="341">
        <v>2.6469290000000001</v>
      </c>
      <c r="AS52" s="341">
        <v>2.762114</v>
      </c>
      <c r="AT52" s="341">
        <v>3.2421950000000002</v>
      </c>
      <c r="AU52" s="341">
        <v>3.1245240000000001</v>
      </c>
      <c r="AV52" s="341">
        <v>3.4544069999999998</v>
      </c>
      <c r="AW52" s="341">
        <v>3.4758650000000002</v>
      </c>
      <c r="AX52" s="341">
        <v>3.416512</v>
      </c>
      <c r="AY52" s="341">
        <v>3.3335650000000001</v>
      </c>
      <c r="AZ52" s="892">
        <v>3.5548679999999999</v>
      </c>
      <c r="BA52" s="892">
        <v>3.7107749999999999</v>
      </c>
      <c r="BB52" s="352">
        <v>3.573264</v>
      </c>
      <c r="BC52" s="352">
        <v>3.1938719999999998</v>
      </c>
      <c r="BD52" s="352">
        <v>2.9829639999999999</v>
      </c>
      <c r="BE52" s="352">
        <v>2.8875160000000002</v>
      </c>
      <c r="BF52" s="352">
        <v>2.7426759999999999</v>
      </c>
      <c r="BG52" s="352">
        <v>2.583958</v>
      </c>
      <c r="BH52" s="352">
        <v>2.6738849999999998</v>
      </c>
      <c r="BI52" s="352">
        <v>2.9543159999999999</v>
      </c>
      <c r="BJ52" s="352">
        <v>3.2562150000000001</v>
      </c>
      <c r="BK52" s="352">
        <v>3.638976</v>
      </c>
      <c r="BL52" s="352">
        <v>3.7310099999999999</v>
      </c>
      <c r="BM52" s="352">
        <v>3.756637</v>
      </c>
      <c r="BN52" s="352">
        <v>3.61653</v>
      </c>
      <c r="BO52" s="352">
        <v>3.249282</v>
      </c>
      <c r="BP52" s="352">
        <v>3.0468459999999999</v>
      </c>
      <c r="BQ52" s="352">
        <v>2.9560379999999999</v>
      </c>
      <c r="BR52" s="352">
        <v>2.8127040000000001</v>
      </c>
      <c r="BS52" s="352">
        <v>2.6549079999999998</v>
      </c>
      <c r="BT52" s="352">
        <v>2.7450199999999998</v>
      </c>
      <c r="BU52" s="352">
        <v>3.0241699999999998</v>
      </c>
      <c r="BV52" s="352">
        <v>3.32423</v>
      </c>
    </row>
    <row r="53" spans="1:74" s="273" customFormat="1" ht="11.1" customHeight="1" x14ac:dyDescent="0.2">
      <c r="A53" s="270" t="s">
        <v>1489</v>
      </c>
      <c r="B53" s="545" t="s">
        <v>1504</v>
      </c>
      <c r="C53" s="341">
        <v>2.7097169999999999</v>
      </c>
      <c r="D53" s="341">
        <v>2.7480440000000002</v>
      </c>
      <c r="E53" s="341">
        <v>2.7053750000000001</v>
      </c>
      <c r="F53" s="341">
        <v>2.8721909999999999</v>
      </c>
      <c r="G53" s="341">
        <v>3.2734320000000001</v>
      </c>
      <c r="H53" s="341">
        <v>2.7416330000000002</v>
      </c>
      <c r="I53" s="341">
        <v>3.1484160000000001</v>
      </c>
      <c r="J53" s="341">
        <v>2.553995</v>
      </c>
      <c r="K53" s="341">
        <v>2.697676</v>
      </c>
      <c r="L53" s="341">
        <v>2.2350020000000002</v>
      </c>
      <c r="M53" s="341">
        <v>3.087278</v>
      </c>
      <c r="N53" s="341">
        <v>3.405459</v>
      </c>
      <c r="O53" s="341">
        <v>3.6853600000000002</v>
      </c>
      <c r="P53" s="341">
        <v>3.6787779999999999</v>
      </c>
      <c r="Q53" s="341">
        <v>4.0354340000000004</v>
      </c>
      <c r="R53" s="341">
        <v>4.1425609999999997</v>
      </c>
      <c r="S53" s="341">
        <v>3.713883</v>
      </c>
      <c r="T53" s="341">
        <v>3.5648840000000002</v>
      </c>
      <c r="U53" s="341">
        <v>4.0705840000000002</v>
      </c>
      <c r="V53" s="341">
        <v>4.0737310000000004</v>
      </c>
      <c r="W53" s="341">
        <v>4.2439340000000003</v>
      </c>
      <c r="X53" s="341">
        <v>3.6679349999999999</v>
      </c>
      <c r="Y53" s="341">
        <v>4.992775</v>
      </c>
      <c r="Z53" s="341">
        <v>5.4777699999999996</v>
      </c>
      <c r="AA53" s="341">
        <v>6.5723450000000003</v>
      </c>
      <c r="AB53" s="341">
        <v>6.5174200000000004</v>
      </c>
      <c r="AC53" s="341">
        <v>6.6698500000000003</v>
      </c>
      <c r="AD53" s="341">
        <v>6.9078939999999998</v>
      </c>
      <c r="AE53" s="341">
        <v>5.9571059999999996</v>
      </c>
      <c r="AF53" s="341">
        <v>6.7195840000000002</v>
      </c>
      <c r="AG53" s="341">
        <v>6.1360700000000001</v>
      </c>
      <c r="AH53" s="341">
        <v>6.3429830000000003</v>
      </c>
      <c r="AI53" s="341">
        <v>6.104114</v>
      </c>
      <c r="AJ53" s="341">
        <v>6.1080199999999998</v>
      </c>
      <c r="AK53" s="341">
        <v>5.6857860000000002</v>
      </c>
      <c r="AL53" s="341">
        <v>6.530926</v>
      </c>
      <c r="AM53" s="341">
        <v>6.9025689999999997</v>
      </c>
      <c r="AN53" s="341">
        <v>6.1131719999999996</v>
      </c>
      <c r="AO53" s="341">
        <v>5.8602449999999999</v>
      </c>
      <c r="AP53" s="341">
        <v>4.6269169999999997</v>
      </c>
      <c r="AQ53" s="341">
        <v>5.3095739999999996</v>
      </c>
      <c r="AR53" s="341">
        <v>6.59138</v>
      </c>
      <c r="AS53" s="341">
        <v>6.4066289999999997</v>
      </c>
      <c r="AT53" s="341">
        <v>5.9451419999999997</v>
      </c>
      <c r="AU53" s="341">
        <v>6.4625490000000001</v>
      </c>
      <c r="AV53" s="341">
        <v>6.3880359999999996</v>
      </c>
      <c r="AW53" s="341">
        <v>6.5980119999999998</v>
      </c>
      <c r="AX53" s="341">
        <v>6.4117949999999997</v>
      </c>
      <c r="AY53" s="341">
        <v>7.1632749999999996</v>
      </c>
      <c r="AZ53" s="892">
        <v>6.7392019999999997</v>
      </c>
      <c r="BA53" s="892">
        <v>6.7981999999999996</v>
      </c>
      <c r="BB53" s="352">
        <v>6.8263290000000003</v>
      </c>
      <c r="BC53" s="352">
        <v>6.8301540000000003</v>
      </c>
      <c r="BD53" s="352">
        <v>7.0284649999999997</v>
      </c>
      <c r="BE53" s="352">
        <v>7.0942559999999997</v>
      </c>
      <c r="BF53" s="352">
        <v>7.1010260000000001</v>
      </c>
      <c r="BG53" s="352">
        <v>7.2097499999999997</v>
      </c>
      <c r="BH53" s="352">
        <v>7.2632950000000003</v>
      </c>
      <c r="BI53" s="352">
        <v>7.3491910000000003</v>
      </c>
      <c r="BJ53" s="352">
        <v>7.4072940000000003</v>
      </c>
      <c r="BK53" s="352">
        <v>7.6664089999999998</v>
      </c>
      <c r="BL53" s="352">
        <v>7.6910049999999996</v>
      </c>
      <c r="BM53" s="352">
        <v>7.7973970000000001</v>
      </c>
      <c r="BN53" s="352">
        <v>7.8690439999999997</v>
      </c>
      <c r="BO53" s="352">
        <v>7.9075300000000004</v>
      </c>
      <c r="BP53" s="352">
        <v>8.0626219999999993</v>
      </c>
      <c r="BQ53" s="352">
        <v>8.1678789999999992</v>
      </c>
      <c r="BR53" s="352">
        <v>8.1989789999999996</v>
      </c>
      <c r="BS53" s="352">
        <v>8.2895599999999998</v>
      </c>
      <c r="BT53" s="352">
        <v>8.3398620000000001</v>
      </c>
      <c r="BU53" s="352">
        <v>8.5164270000000002</v>
      </c>
      <c r="BV53" s="352">
        <v>8.6621590000000008</v>
      </c>
    </row>
    <row r="54" spans="1:74" ht="11.1" customHeight="1" x14ac:dyDescent="0.2">
      <c r="A54" s="270" t="s">
        <v>1490</v>
      </c>
      <c r="B54" s="545" t="s">
        <v>1491</v>
      </c>
      <c r="C54" s="341">
        <v>0.21110100000000001</v>
      </c>
      <c r="D54" s="341">
        <v>0.29027999999999998</v>
      </c>
      <c r="E54" s="341">
        <v>0.29208499999999998</v>
      </c>
      <c r="F54" s="341">
        <v>0.258328</v>
      </c>
      <c r="G54" s="341">
        <v>0.216974</v>
      </c>
      <c r="H54" s="341">
        <v>0.19076000000000001</v>
      </c>
      <c r="I54" s="341">
        <v>0.18972900000000001</v>
      </c>
      <c r="J54" s="341">
        <v>0.17890800000000001</v>
      </c>
      <c r="K54" s="341">
        <v>0.17607600000000001</v>
      </c>
      <c r="L54" s="341">
        <v>0.17755799999999999</v>
      </c>
      <c r="M54" s="341">
        <v>0.24383299999999999</v>
      </c>
      <c r="N54" s="341">
        <v>0.28225299999999998</v>
      </c>
      <c r="O54" s="341">
        <v>0.239366</v>
      </c>
      <c r="P54" s="341">
        <v>0.35499000000000003</v>
      </c>
      <c r="Q54" s="341">
        <v>0.33967799999999998</v>
      </c>
      <c r="R54" s="341">
        <v>0.31093700000000002</v>
      </c>
      <c r="S54" s="341">
        <v>0.26480399999999998</v>
      </c>
      <c r="T54" s="341">
        <v>0.30052800000000002</v>
      </c>
      <c r="U54" s="341">
        <v>0.20437900000000001</v>
      </c>
      <c r="V54" s="341">
        <v>0.31256899999999999</v>
      </c>
      <c r="W54" s="341">
        <v>0.273532</v>
      </c>
      <c r="X54" s="341">
        <v>0.33228999999999997</v>
      </c>
      <c r="Y54" s="341">
        <v>0.30860199999999999</v>
      </c>
      <c r="Z54" s="341">
        <v>0.314496</v>
      </c>
      <c r="AA54" s="341">
        <v>0.39987400000000001</v>
      </c>
      <c r="AB54" s="341">
        <v>0.41232099999999999</v>
      </c>
      <c r="AC54" s="341">
        <v>0.495921</v>
      </c>
      <c r="AD54" s="341">
        <v>0.41406799999999999</v>
      </c>
      <c r="AE54" s="341">
        <v>0.47835499999999997</v>
      </c>
      <c r="AF54" s="341">
        <v>0.53805700000000001</v>
      </c>
      <c r="AG54" s="341">
        <v>0.46657500000000002</v>
      </c>
      <c r="AH54" s="341">
        <v>0.61151200000000006</v>
      </c>
      <c r="AI54" s="341">
        <v>0.740313</v>
      </c>
      <c r="AJ54" s="341">
        <v>0.63057200000000002</v>
      </c>
      <c r="AK54" s="341">
        <v>0.45137100000000002</v>
      </c>
      <c r="AL54" s="341">
        <v>0.48862</v>
      </c>
      <c r="AM54" s="341">
        <v>0.72459099999999999</v>
      </c>
      <c r="AN54" s="341">
        <v>0.88361299999999998</v>
      </c>
      <c r="AO54" s="341">
        <v>0.93798999999999999</v>
      </c>
      <c r="AP54" s="341">
        <v>0.85043800000000003</v>
      </c>
      <c r="AQ54" s="341">
        <v>0.87992599999999999</v>
      </c>
      <c r="AR54" s="341">
        <v>0.62860799999999994</v>
      </c>
      <c r="AS54" s="341">
        <v>0.87702800000000003</v>
      </c>
      <c r="AT54" s="341">
        <v>0.71813499999999997</v>
      </c>
      <c r="AU54" s="341">
        <v>0.841526</v>
      </c>
      <c r="AV54" s="341">
        <v>1.130404</v>
      </c>
      <c r="AW54" s="341">
        <v>0.87937399999999999</v>
      </c>
      <c r="AX54" s="341">
        <v>1.0064169999999999</v>
      </c>
      <c r="AY54" s="341">
        <v>1.106708</v>
      </c>
      <c r="AZ54" s="892">
        <v>1.107</v>
      </c>
      <c r="BA54" s="892">
        <v>1.107</v>
      </c>
      <c r="BB54" s="352">
        <v>1.107</v>
      </c>
      <c r="BC54" s="352">
        <v>1.107</v>
      </c>
      <c r="BD54" s="352">
        <v>1.107</v>
      </c>
      <c r="BE54" s="352">
        <v>1.107</v>
      </c>
      <c r="BF54" s="352">
        <v>1.107</v>
      </c>
      <c r="BG54" s="352">
        <v>1.107</v>
      </c>
      <c r="BH54" s="352">
        <v>1.107</v>
      </c>
      <c r="BI54" s="352">
        <v>1.107</v>
      </c>
      <c r="BJ54" s="352">
        <v>1.107</v>
      </c>
      <c r="BK54" s="352">
        <v>1.107</v>
      </c>
      <c r="BL54" s="352">
        <v>1.107</v>
      </c>
      <c r="BM54" s="352">
        <v>1.107</v>
      </c>
      <c r="BN54" s="352">
        <v>1.107</v>
      </c>
      <c r="BO54" s="352">
        <v>1.107</v>
      </c>
      <c r="BP54" s="352">
        <v>1.107</v>
      </c>
      <c r="BQ54" s="352">
        <v>1.107</v>
      </c>
      <c r="BR54" s="352">
        <v>1.107</v>
      </c>
      <c r="BS54" s="352">
        <v>1.107</v>
      </c>
      <c r="BT54" s="352">
        <v>1.107</v>
      </c>
      <c r="BU54" s="352">
        <v>1.107</v>
      </c>
      <c r="BV54" s="352">
        <v>1.107</v>
      </c>
    </row>
    <row r="55" spans="1:74" ht="11.1"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894"/>
      <c r="BA55" s="894"/>
      <c r="BB55" s="354"/>
      <c r="BC55" s="354"/>
      <c r="BD55" s="354"/>
      <c r="BE55" s="354"/>
      <c r="BF55" s="354"/>
      <c r="BG55" s="354"/>
      <c r="BH55" s="354"/>
      <c r="BI55" s="354"/>
      <c r="BJ55" s="354"/>
      <c r="BK55" s="354"/>
      <c r="BL55" s="354"/>
      <c r="BM55" s="354"/>
      <c r="BN55" s="354"/>
      <c r="BO55" s="354"/>
      <c r="BP55" s="354"/>
      <c r="BQ55" s="354"/>
      <c r="BR55" s="354"/>
      <c r="BS55" s="354"/>
      <c r="BT55" s="354"/>
      <c r="BU55" s="354"/>
      <c r="BV55" s="354"/>
    </row>
    <row r="56" spans="1:74" s="273" customFormat="1" ht="11.1" customHeight="1" x14ac:dyDescent="0.2">
      <c r="A56" s="548" t="s">
        <v>1513</v>
      </c>
      <c r="B56" s="544" t="s">
        <v>1492</v>
      </c>
      <c r="C56" s="584">
        <v>132.53527500000001</v>
      </c>
      <c r="D56" s="584">
        <v>127.815134</v>
      </c>
      <c r="E56" s="584">
        <v>122.05478600000001</v>
      </c>
      <c r="F56" s="584">
        <v>113.37593099999999</v>
      </c>
      <c r="G56" s="584">
        <v>116.82481</v>
      </c>
      <c r="H56" s="584">
        <v>117.475059</v>
      </c>
      <c r="I56" s="584">
        <v>118.980351</v>
      </c>
      <c r="J56" s="584">
        <v>118.56959000000001</v>
      </c>
      <c r="K56" s="584">
        <v>116.054794</v>
      </c>
      <c r="L56" s="584">
        <v>115.630199</v>
      </c>
      <c r="M56" s="584">
        <v>126.920648</v>
      </c>
      <c r="N56" s="584">
        <v>125.91252</v>
      </c>
      <c r="O56" s="584">
        <v>130.78320400000001</v>
      </c>
      <c r="P56" s="584">
        <v>133.226733</v>
      </c>
      <c r="Q56" s="584">
        <v>120.861096</v>
      </c>
      <c r="R56" s="584">
        <v>120.810107</v>
      </c>
      <c r="S56" s="584">
        <v>120.963362</v>
      </c>
      <c r="T56" s="584">
        <v>119.55630499999999</v>
      </c>
      <c r="U56" s="584">
        <v>127.61006</v>
      </c>
      <c r="V56" s="584">
        <v>124.146576</v>
      </c>
      <c r="W56" s="584">
        <v>126.71482399999999</v>
      </c>
      <c r="X56" s="584">
        <v>116.79032599999999</v>
      </c>
      <c r="Y56" s="584">
        <v>121.80802300000001</v>
      </c>
      <c r="Z56" s="584">
        <v>139.777143</v>
      </c>
      <c r="AA56" s="584">
        <v>139.69202999999999</v>
      </c>
      <c r="AB56" s="584">
        <v>128.993076</v>
      </c>
      <c r="AC56" s="584">
        <v>132.60650200000001</v>
      </c>
      <c r="AD56" s="584">
        <v>129.46620899999999</v>
      </c>
      <c r="AE56" s="584">
        <v>132.06760600000001</v>
      </c>
      <c r="AF56" s="584">
        <v>134.06751499999999</v>
      </c>
      <c r="AG56" s="584">
        <v>139.45845299999999</v>
      </c>
      <c r="AH56" s="584">
        <v>135.81987000000001</v>
      </c>
      <c r="AI56" s="584">
        <v>133.913498</v>
      </c>
      <c r="AJ56" s="584">
        <v>126.321493</v>
      </c>
      <c r="AK56" s="584">
        <v>134.20951199999999</v>
      </c>
      <c r="AL56" s="584">
        <v>140.50734399999999</v>
      </c>
      <c r="AM56" s="584">
        <v>129.89338100000001</v>
      </c>
      <c r="AN56" s="584">
        <v>128.51532700000001</v>
      </c>
      <c r="AO56" s="584">
        <v>125.713746</v>
      </c>
      <c r="AP56" s="584">
        <v>118.053775</v>
      </c>
      <c r="AQ56" s="584">
        <v>120.32103499999999</v>
      </c>
      <c r="AR56" s="584">
        <v>117.66731299999999</v>
      </c>
      <c r="AS56" s="584">
        <v>121.73471600000001</v>
      </c>
      <c r="AT56" s="584">
        <v>131.938174</v>
      </c>
      <c r="AU56" s="584">
        <v>134.822698</v>
      </c>
      <c r="AV56" s="584">
        <v>122.054456</v>
      </c>
      <c r="AW56" s="584">
        <v>130.65657300000001</v>
      </c>
      <c r="AX56" s="584">
        <v>138.05866599999999</v>
      </c>
      <c r="AY56" s="584">
        <v>137.67863299999999</v>
      </c>
      <c r="AZ56" s="920">
        <v>130.68864142999999</v>
      </c>
      <c r="BA56" s="920">
        <v>127.85041806</v>
      </c>
      <c r="BB56" s="594">
        <v>125.3402</v>
      </c>
      <c r="BC56" s="594">
        <v>126.809</v>
      </c>
      <c r="BD56" s="594">
        <v>125.8421</v>
      </c>
      <c r="BE56" s="594">
        <v>130.6489</v>
      </c>
      <c r="BF56" s="594">
        <v>131.1696</v>
      </c>
      <c r="BG56" s="594">
        <v>127.55880000000001</v>
      </c>
      <c r="BH56" s="594">
        <v>118.98050000000001</v>
      </c>
      <c r="BI56" s="594">
        <v>124.6023</v>
      </c>
      <c r="BJ56" s="594">
        <v>131.56700000000001</v>
      </c>
      <c r="BK56" s="594">
        <v>135.71870000000001</v>
      </c>
      <c r="BL56" s="594">
        <v>128.6437</v>
      </c>
      <c r="BM56" s="594">
        <v>126.264</v>
      </c>
      <c r="BN56" s="594">
        <v>120.7046</v>
      </c>
      <c r="BO56" s="594">
        <v>124.3998</v>
      </c>
      <c r="BP56" s="594">
        <v>123.6982</v>
      </c>
      <c r="BQ56" s="594">
        <v>128.8475</v>
      </c>
      <c r="BR56" s="594">
        <v>129.1336</v>
      </c>
      <c r="BS56" s="594">
        <v>124.9757</v>
      </c>
      <c r="BT56" s="594">
        <v>117.4687</v>
      </c>
      <c r="BU56" s="594">
        <v>123.4859</v>
      </c>
      <c r="BV56" s="594">
        <v>131.04859999999999</v>
      </c>
    </row>
    <row r="57" spans="1:74" ht="11.1" customHeight="1" x14ac:dyDescent="0.2">
      <c r="A57" s="270" t="s">
        <v>213</v>
      </c>
      <c r="B57" s="545" t="s">
        <v>1106</v>
      </c>
      <c r="C57" s="585">
        <v>125.281997</v>
      </c>
      <c r="D57" s="585">
        <v>120.609776</v>
      </c>
      <c r="E57" s="585">
        <v>114.65761500000001</v>
      </c>
      <c r="F57" s="585">
        <v>106.291242</v>
      </c>
      <c r="G57" s="585">
        <v>109.712137</v>
      </c>
      <c r="H57" s="585">
        <v>111.329024</v>
      </c>
      <c r="I57" s="585">
        <v>112.59147400000001</v>
      </c>
      <c r="J57" s="585">
        <v>113.121844</v>
      </c>
      <c r="K57" s="585">
        <v>110.53083700000001</v>
      </c>
      <c r="L57" s="585">
        <v>110.49194900000001</v>
      </c>
      <c r="M57" s="585">
        <v>120.60104200000001</v>
      </c>
      <c r="N57" s="585">
        <v>118.89921</v>
      </c>
      <c r="O57" s="585">
        <v>122.69627</v>
      </c>
      <c r="P57" s="585">
        <v>124.661743</v>
      </c>
      <c r="Q57" s="585">
        <v>111.693021</v>
      </c>
      <c r="R57" s="585">
        <v>111.71016400000001</v>
      </c>
      <c r="S57" s="585">
        <v>112.76200900000001</v>
      </c>
      <c r="T57" s="585">
        <v>111.99350800000001</v>
      </c>
      <c r="U57" s="585">
        <v>119.786492</v>
      </c>
      <c r="V57" s="585">
        <v>116.450351</v>
      </c>
      <c r="W57" s="585">
        <v>118.841938</v>
      </c>
      <c r="X57" s="585">
        <v>109.617171</v>
      </c>
      <c r="Y57" s="585">
        <v>113.160725</v>
      </c>
      <c r="Z57" s="585">
        <v>130.48589899999999</v>
      </c>
      <c r="AA57" s="585">
        <v>128.940808</v>
      </c>
      <c r="AB57" s="585">
        <v>117.92239600000001</v>
      </c>
      <c r="AC57" s="585">
        <v>121.54455</v>
      </c>
      <c r="AD57" s="585">
        <v>118.118452</v>
      </c>
      <c r="AE57" s="585">
        <v>121.933621</v>
      </c>
      <c r="AF57" s="585">
        <v>123.628377</v>
      </c>
      <c r="AG57" s="585">
        <v>129.87731600000001</v>
      </c>
      <c r="AH57" s="585">
        <v>126.210285</v>
      </c>
      <c r="AI57" s="585">
        <v>124.645759</v>
      </c>
      <c r="AJ57" s="585">
        <v>117.206614</v>
      </c>
      <c r="AK57" s="585">
        <v>125.21517299999999</v>
      </c>
      <c r="AL57" s="585">
        <v>130.42120399999999</v>
      </c>
      <c r="AM57" s="585">
        <v>119.93326</v>
      </c>
      <c r="AN57" s="585">
        <v>119.388324</v>
      </c>
      <c r="AO57" s="585">
        <v>116.82599999999999</v>
      </c>
      <c r="AP57" s="585">
        <v>110.512704</v>
      </c>
      <c r="AQ57" s="585">
        <v>112.303951</v>
      </c>
      <c r="AR57" s="585">
        <v>108.42900400000001</v>
      </c>
      <c r="AS57" s="585">
        <v>112.565973</v>
      </c>
      <c r="AT57" s="585">
        <v>122.750837</v>
      </c>
      <c r="AU57" s="585">
        <v>125.235625</v>
      </c>
      <c r="AV57" s="585">
        <v>112.212013</v>
      </c>
      <c r="AW57" s="585">
        <v>120.582696</v>
      </c>
      <c r="AX57" s="585">
        <v>128.23035899999999</v>
      </c>
      <c r="AY57" s="585">
        <v>127.181793</v>
      </c>
      <c r="AZ57" s="904">
        <v>120.39457143</v>
      </c>
      <c r="BA57" s="904">
        <v>117.34144306</v>
      </c>
      <c r="BB57" s="590">
        <v>114.9406</v>
      </c>
      <c r="BC57" s="590">
        <v>116.785</v>
      </c>
      <c r="BD57" s="590">
        <v>115.83069999999999</v>
      </c>
      <c r="BE57" s="590">
        <v>120.6671</v>
      </c>
      <c r="BF57" s="590">
        <v>121.3259</v>
      </c>
      <c r="BG57" s="590">
        <v>117.7651</v>
      </c>
      <c r="BH57" s="590">
        <v>109.0433</v>
      </c>
      <c r="BI57" s="590">
        <v>114.2988</v>
      </c>
      <c r="BJ57" s="590">
        <v>120.90349999999999</v>
      </c>
      <c r="BK57" s="590">
        <v>124.41330000000001</v>
      </c>
      <c r="BL57" s="590">
        <v>117.2217</v>
      </c>
      <c r="BM57" s="590">
        <v>114.71</v>
      </c>
      <c r="BN57" s="590">
        <v>109.21899999999999</v>
      </c>
      <c r="BO57" s="590">
        <v>113.24299999999999</v>
      </c>
      <c r="BP57" s="590">
        <v>112.5887</v>
      </c>
      <c r="BQ57" s="590">
        <v>117.7236</v>
      </c>
      <c r="BR57" s="590">
        <v>118.1219</v>
      </c>
      <c r="BS57" s="590">
        <v>114.0312</v>
      </c>
      <c r="BT57" s="590">
        <v>106.38379999999999</v>
      </c>
      <c r="BU57" s="590">
        <v>111.9453</v>
      </c>
      <c r="BV57" s="590">
        <v>119.0622</v>
      </c>
    </row>
    <row r="58" spans="1:74" ht="11.1" customHeight="1" x14ac:dyDescent="0.2">
      <c r="A58" s="270" t="s">
        <v>1487</v>
      </c>
      <c r="B58" s="545" t="s">
        <v>1488</v>
      </c>
      <c r="C58" s="585">
        <v>4.5435610000000004</v>
      </c>
      <c r="D58" s="585">
        <v>4.4573140000000002</v>
      </c>
      <c r="E58" s="585">
        <v>4.6917960000000001</v>
      </c>
      <c r="F58" s="585">
        <v>4.2124980000000001</v>
      </c>
      <c r="G58" s="585">
        <v>3.8392409999999999</v>
      </c>
      <c r="H58" s="585">
        <v>3.4044020000000002</v>
      </c>
      <c r="I58" s="585">
        <v>3.2404609999999998</v>
      </c>
      <c r="J58" s="585">
        <v>2.893751</v>
      </c>
      <c r="K58" s="585">
        <v>2.8262809999999998</v>
      </c>
      <c r="L58" s="585">
        <v>2.9032480000000001</v>
      </c>
      <c r="M58" s="585">
        <v>3.2323279999999999</v>
      </c>
      <c r="N58" s="585">
        <v>3.6078510000000001</v>
      </c>
      <c r="O58" s="585">
        <v>4.4015740000000001</v>
      </c>
      <c r="P58" s="585">
        <v>4.8862120000000004</v>
      </c>
      <c r="Q58" s="585">
        <v>5.1326409999999996</v>
      </c>
      <c r="R58" s="585">
        <v>4.957382</v>
      </c>
      <c r="S58" s="585">
        <v>4.4874700000000001</v>
      </c>
      <c r="T58" s="585">
        <v>3.997913</v>
      </c>
      <c r="U58" s="585">
        <v>3.7529840000000001</v>
      </c>
      <c r="V58" s="585">
        <v>3.6224940000000001</v>
      </c>
      <c r="W58" s="585">
        <v>3.628952</v>
      </c>
      <c r="X58" s="585">
        <v>3.50522</v>
      </c>
      <c r="Y58" s="585">
        <v>3.6545230000000002</v>
      </c>
      <c r="Z58" s="585">
        <v>3.8134739999999998</v>
      </c>
      <c r="AA58" s="585">
        <v>4.178877</v>
      </c>
      <c r="AB58" s="585">
        <v>4.5532599999999999</v>
      </c>
      <c r="AC58" s="585">
        <v>4.3921020000000004</v>
      </c>
      <c r="AD58" s="585">
        <v>4.4398629999999999</v>
      </c>
      <c r="AE58" s="585">
        <v>4.1768789999999996</v>
      </c>
      <c r="AF58" s="585">
        <v>3.719554</v>
      </c>
      <c r="AG58" s="585">
        <v>3.4450669999999999</v>
      </c>
      <c r="AH58" s="585">
        <v>3.2666019999999998</v>
      </c>
      <c r="AI58" s="585">
        <v>3.1636250000000001</v>
      </c>
      <c r="AJ58" s="585">
        <v>3.0068589999999999</v>
      </c>
      <c r="AK58" s="585">
        <v>3.3085529999999999</v>
      </c>
      <c r="AL58" s="585">
        <v>3.5552139999999999</v>
      </c>
      <c r="AM58" s="585">
        <v>3.0575519999999998</v>
      </c>
      <c r="AN58" s="585">
        <v>3.0138310000000001</v>
      </c>
      <c r="AO58" s="585">
        <v>3.027501</v>
      </c>
      <c r="AP58" s="585">
        <v>2.9141539999999999</v>
      </c>
      <c r="AQ58" s="585">
        <v>2.7075100000000001</v>
      </c>
      <c r="AR58" s="585">
        <v>2.6469290000000001</v>
      </c>
      <c r="AS58" s="585">
        <v>2.762114</v>
      </c>
      <c r="AT58" s="585">
        <v>3.2421950000000002</v>
      </c>
      <c r="AU58" s="585">
        <v>3.1245240000000001</v>
      </c>
      <c r="AV58" s="585">
        <v>3.4544069999999998</v>
      </c>
      <c r="AW58" s="585">
        <v>3.4758650000000002</v>
      </c>
      <c r="AX58" s="585">
        <v>3.416512</v>
      </c>
      <c r="AY58" s="585">
        <v>3.3335650000000001</v>
      </c>
      <c r="AZ58" s="904">
        <v>3.5548679999999999</v>
      </c>
      <c r="BA58" s="904">
        <v>3.7107749999999999</v>
      </c>
      <c r="BB58" s="590">
        <v>3.573264</v>
      </c>
      <c r="BC58" s="590">
        <v>3.1938719999999998</v>
      </c>
      <c r="BD58" s="590">
        <v>2.9829639999999999</v>
      </c>
      <c r="BE58" s="590">
        <v>2.8875160000000002</v>
      </c>
      <c r="BF58" s="590">
        <v>2.7426759999999999</v>
      </c>
      <c r="BG58" s="590">
        <v>2.583958</v>
      </c>
      <c r="BH58" s="590">
        <v>2.6738849999999998</v>
      </c>
      <c r="BI58" s="590">
        <v>2.9543159999999999</v>
      </c>
      <c r="BJ58" s="590">
        <v>3.2562150000000001</v>
      </c>
      <c r="BK58" s="590">
        <v>3.638976</v>
      </c>
      <c r="BL58" s="590">
        <v>3.7310099999999999</v>
      </c>
      <c r="BM58" s="590">
        <v>3.756637</v>
      </c>
      <c r="BN58" s="590">
        <v>3.61653</v>
      </c>
      <c r="BO58" s="590">
        <v>3.249282</v>
      </c>
      <c r="BP58" s="590">
        <v>3.0468459999999999</v>
      </c>
      <c r="BQ58" s="590">
        <v>2.9560379999999999</v>
      </c>
      <c r="BR58" s="590">
        <v>2.8127040000000001</v>
      </c>
      <c r="BS58" s="590">
        <v>2.6549079999999998</v>
      </c>
      <c r="BT58" s="590">
        <v>2.7450199999999998</v>
      </c>
      <c r="BU58" s="590">
        <v>3.0241699999999998</v>
      </c>
      <c r="BV58" s="590">
        <v>3.32423</v>
      </c>
    </row>
    <row r="59" spans="1:74" s="239" customFormat="1" ht="11.1" customHeight="1" x14ac:dyDescent="0.2">
      <c r="A59" s="270" t="s">
        <v>1489</v>
      </c>
      <c r="B59" s="583" t="s">
        <v>1504</v>
      </c>
      <c r="C59" s="818">
        <v>2.7097169999999999</v>
      </c>
      <c r="D59" s="818">
        <v>2.7480440000000002</v>
      </c>
      <c r="E59" s="818">
        <v>2.7053750000000001</v>
      </c>
      <c r="F59" s="818">
        <v>2.8721909999999999</v>
      </c>
      <c r="G59" s="818">
        <v>3.2734320000000001</v>
      </c>
      <c r="H59" s="818">
        <v>2.7416330000000002</v>
      </c>
      <c r="I59" s="818">
        <v>3.1484160000000001</v>
      </c>
      <c r="J59" s="818">
        <v>2.553995</v>
      </c>
      <c r="K59" s="818">
        <v>2.697676</v>
      </c>
      <c r="L59" s="818">
        <v>2.2350020000000002</v>
      </c>
      <c r="M59" s="818">
        <v>3.087278</v>
      </c>
      <c r="N59" s="818">
        <v>3.405459</v>
      </c>
      <c r="O59" s="818">
        <v>3.6853600000000002</v>
      </c>
      <c r="P59" s="818">
        <v>3.6787779999999999</v>
      </c>
      <c r="Q59" s="818">
        <v>4.0354340000000004</v>
      </c>
      <c r="R59" s="818">
        <v>4.1425609999999997</v>
      </c>
      <c r="S59" s="818">
        <v>3.713883</v>
      </c>
      <c r="T59" s="818">
        <v>3.5648840000000002</v>
      </c>
      <c r="U59" s="818">
        <v>4.0705840000000002</v>
      </c>
      <c r="V59" s="818">
        <v>4.0737310000000004</v>
      </c>
      <c r="W59" s="818">
        <v>4.2439340000000003</v>
      </c>
      <c r="X59" s="818">
        <v>3.6679349999999999</v>
      </c>
      <c r="Y59" s="818">
        <v>4.992775</v>
      </c>
      <c r="Z59" s="818">
        <v>5.4777699999999996</v>
      </c>
      <c r="AA59" s="818">
        <v>6.5723450000000003</v>
      </c>
      <c r="AB59" s="818">
        <v>6.5174200000000004</v>
      </c>
      <c r="AC59" s="818">
        <v>6.6698500000000003</v>
      </c>
      <c r="AD59" s="818">
        <v>6.9078939999999998</v>
      </c>
      <c r="AE59" s="818">
        <v>5.9571059999999996</v>
      </c>
      <c r="AF59" s="818">
        <v>6.7195840000000002</v>
      </c>
      <c r="AG59" s="818">
        <v>6.1360700000000001</v>
      </c>
      <c r="AH59" s="818">
        <v>6.3429830000000003</v>
      </c>
      <c r="AI59" s="818">
        <v>6.104114</v>
      </c>
      <c r="AJ59" s="818">
        <v>6.1080199999999998</v>
      </c>
      <c r="AK59" s="818">
        <v>5.6857860000000002</v>
      </c>
      <c r="AL59" s="818">
        <v>6.530926</v>
      </c>
      <c r="AM59" s="818">
        <v>6.9025689999999997</v>
      </c>
      <c r="AN59" s="818">
        <v>6.1131719999999996</v>
      </c>
      <c r="AO59" s="818">
        <v>5.8602449999999999</v>
      </c>
      <c r="AP59" s="818">
        <v>4.6269169999999997</v>
      </c>
      <c r="AQ59" s="818">
        <v>5.3095739999999996</v>
      </c>
      <c r="AR59" s="818">
        <v>6.59138</v>
      </c>
      <c r="AS59" s="818">
        <v>6.4066289999999997</v>
      </c>
      <c r="AT59" s="818">
        <v>5.9451419999999997</v>
      </c>
      <c r="AU59" s="818">
        <v>6.4625490000000001</v>
      </c>
      <c r="AV59" s="818">
        <v>6.3880359999999996</v>
      </c>
      <c r="AW59" s="818">
        <v>6.5980119999999998</v>
      </c>
      <c r="AX59" s="818">
        <v>6.4117949999999997</v>
      </c>
      <c r="AY59" s="818">
        <v>7.1632749999999996</v>
      </c>
      <c r="AZ59" s="924">
        <v>6.7392019999999997</v>
      </c>
      <c r="BA59" s="924">
        <v>6.7981999999999996</v>
      </c>
      <c r="BB59" s="819">
        <v>6.8263290000000003</v>
      </c>
      <c r="BC59" s="819">
        <v>6.8301540000000003</v>
      </c>
      <c r="BD59" s="819">
        <v>7.0284649999999997</v>
      </c>
      <c r="BE59" s="819">
        <v>7.0942559999999997</v>
      </c>
      <c r="BF59" s="819">
        <v>7.1010260000000001</v>
      </c>
      <c r="BG59" s="819">
        <v>7.2097499999999997</v>
      </c>
      <c r="BH59" s="819">
        <v>7.2632950000000003</v>
      </c>
      <c r="BI59" s="819">
        <v>7.3491910000000003</v>
      </c>
      <c r="BJ59" s="819">
        <v>7.4072940000000003</v>
      </c>
      <c r="BK59" s="819">
        <v>7.6664089999999998</v>
      </c>
      <c r="BL59" s="819">
        <v>7.6910049999999996</v>
      </c>
      <c r="BM59" s="819">
        <v>7.7973970000000001</v>
      </c>
      <c r="BN59" s="819">
        <v>7.8690439999999997</v>
      </c>
      <c r="BO59" s="819">
        <v>7.9075300000000004</v>
      </c>
      <c r="BP59" s="819">
        <v>8.0626219999999993</v>
      </c>
      <c r="BQ59" s="819">
        <v>8.1678789999999992</v>
      </c>
      <c r="BR59" s="819">
        <v>8.1989789999999996</v>
      </c>
      <c r="BS59" s="819">
        <v>8.2895599999999998</v>
      </c>
      <c r="BT59" s="819">
        <v>8.3398620000000001</v>
      </c>
      <c r="BU59" s="819">
        <v>8.5164270000000002</v>
      </c>
      <c r="BV59" s="819">
        <v>8.6621590000000008</v>
      </c>
    </row>
    <row r="60" spans="1:74" s="164" customFormat="1" ht="12" customHeight="1" x14ac:dyDescent="0.2">
      <c r="A60" s="163"/>
      <c r="B60" s="814" t="s">
        <v>1465</v>
      </c>
      <c r="C60" s="783"/>
      <c r="D60" s="783"/>
      <c r="E60" s="783"/>
      <c r="F60" s="783"/>
      <c r="G60" s="783"/>
      <c r="H60" s="783"/>
      <c r="I60" s="783"/>
      <c r="J60" s="783"/>
      <c r="K60" s="783"/>
      <c r="L60" s="783"/>
      <c r="M60" s="783"/>
      <c r="N60" s="783"/>
      <c r="O60" s="783"/>
      <c r="P60" s="783"/>
      <c r="Q60" s="761"/>
      <c r="R60" s="303"/>
      <c r="AY60" s="643"/>
      <c r="AZ60" s="643"/>
      <c r="BA60" s="643"/>
      <c r="BB60" s="643"/>
      <c r="BC60" s="643"/>
      <c r="BD60" s="643"/>
      <c r="BE60" s="643"/>
      <c r="BF60" s="643"/>
      <c r="BG60" s="643"/>
      <c r="BH60" s="643"/>
      <c r="BI60" s="643"/>
      <c r="BJ60" s="218"/>
    </row>
    <row r="61" spans="1:74" s="164" customFormat="1" ht="12" customHeight="1" x14ac:dyDescent="0.2">
      <c r="A61" s="163"/>
      <c r="B61" s="1039" t="s">
        <v>1521</v>
      </c>
      <c r="C61" s="1039"/>
      <c r="D61" s="1039"/>
      <c r="E61" s="1039"/>
      <c r="F61" s="1039"/>
      <c r="G61" s="1039"/>
      <c r="H61" s="1039"/>
      <c r="I61" s="1039"/>
      <c r="J61" s="1039"/>
      <c r="K61" s="1039"/>
      <c r="L61" s="1039"/>
      <c r="M61" s="1039"/>
      <c r="N61" s="1039"/>
      <c r="O61" s="1039"/>
      <c r="P61" s="1039"/>
      <c r="Q61" s="1039"/>
      <c r="R61" s="303"/>
      <c r="AY61" s="643"/>
      <c r="AZ61" s="643"/>
      <c r="BA61" s="643"/>
      <c r="BB61" s="643"/>
      <c r="BC61" s="643"/>
      <c r="BD61" s="643"/>
      <c r="BE61" s="643"/>
      <c r="BF61" s="643"/>
      <c r="BG61" s="643"/>
      <c r="BH61" s="643"/>
      <c r="BI61" s="643"/>
      <c r="BJ61" s="218"/>
    </row>
    <row r="62" spans="1:74" s="164" customFormat="1" ht="12" customHeight="1" x14ac:dyDescent="0.2">
      <c r="A62" s="163"/>
      <c r="B62" s="1039" t="s">
        <v>1534</v>
      </c>
      <c r="C62" s="1039"/>
      <c r="D62" s="1039"/>
      <c r="E62" s="1039"/>
      <c r="F62" s="1039"/>
      <c r="G62" s="1039"/>
      <c r="H62" s="1039"/>
      <c r="I62" s="1039"/>
      <c r="J62" s="1039"/>
      <c r="K62" s="1039"/>
      <c r="L62" s="1039"/>
      <c r="M62" s="1039"/>
      <c r="N62" s="1039"/>
      <c r="O62" s="1039"/>
      <c r="P62" s="1039"/>
      <c r="Q62" s="1039"/>
      <c r="R62" s="303"/>
      <c r="AY62" s="643"/>
      <c r="AZ62" s="643"/>
      <c r="BA62" s="643"/>
      <c r="BB62" s="643"/>
      <c r="BC62" s="643"/>
      <c r="BD62" s="643"/>
      <c r="BE62" s="643"/>
      <c r="BF62" s="643"/>
      <c r="BG62" s="643"/>
      <c r="BH62" s="643"/>
      <c r="BI62" s="643"/>
      <c r="BJ62" s="218"/>
    </row>
    <row r="63" spans="1:74" s="164" customFormat="1" ht="12" customHeight="1" x14ac:dyDescent="0.2">
      <c r="A63" s="163"/>
      <c r="B63" s="1039" t="s">
        <v>1529</v>
      </c>
      <c r="C63" s="1039"/>
      <c r="D63" s="1039"/>
      <c r="E63" s="1039"/>
      <c r="F63" s="1039"/>
      <c r="G63" s="1039"/>
      <c r="H63" s="1039"/>
      <c r="I63" s="1039"/>
      <c r="J63" s="1039"/>
      <c r="K63" s="1039"/>
      <c r="L63" s="1039"/>
      <c r="M63" s="1039"/>
      <c r="N63" s="1039"/>
      <c r="O63" s="1039"/>
      <c r="P63" s="1039"/>
      <c r="Q63" s="1039"/>
      <c r="R63" s="303"/>
      <c r="AY63" s="643"/>
      <c r="AZ63" s="643"/>
      <c r="BA63" s="643"/>
      <c r="BB63" s="643"/>
      <c r="BC63" s="643"/>
      <c r="BD63" s="643"/>
      <c r="BE63" s="643"/>
      <c r="BF63" s="643"/>
      <c r="BG63" s="643"/>
      <c r="BH63" s="643"/>
      <c r="BI63" s="643"/>
      <c r="BJ63" s="218"/>
    </row>
    <row r="64" spans="1:74" s="164" customFormat="1" ht="12" customHeight="1" x14ac:dyDescent="0.2">
      <c r="A64" s="163"/>
      <c r="B64" s="1041" t="s">
        <v>1530</v>
      </c>
      <c r="C64" s="1041"/>
      <c r="D64" s="1041"/>
      <c r="E64" s="1041"/>
      <c r="F64" s="1041"/>
      <c r="G64" s="1041"/>
      <c r="H64" s="1041"/>
      <c r="I64" s="1041"/>
      <c r="J64" s="1041"/>
      <c r="K64" s="1041"/>
      <c r="L64" s="1041"/>
      <c r="M64" s="1041"/>
      <c r="N64" s="1041"/>
      <c r="O64" s="1041"/>
      <c r="P64" s="1041"/>
      <c r="Q64" s="1041"/>
      <c r="R64" s="303"/>
      <c r="AY64" s="643"/>
      <c r="AZ64" s="643"/>
      <c r="BA64" s="643"/>
      <c r="BB64" s="643"/>
      <c r="BC64" s="643"/>
      <c r="BD64" s="643"/>
      <c r="BE64" s="643"/>
      <c r="BF64" s="643"/>
      <c r="BG64" s="643"/>
      <c r="BH64" s="643"/>
      <c r="BI64" s="643"/>
      <c r="BJ64" s="218"/>
    </row>
    <row r="65" spans="1:74" s="164" customFormat="1" ht="12" customHeight="1" x14ac:dyDescent="0.2">
      <c r="A65" s="163"/>
      <c r="B65" s="814" t="s">
        <v>1531</v>
      </c>
      <c r="C65" s="783"/>
      <c r="D65" s="783"/>
      <c r="E65" s="783"/>
      <c r="F65" s="783"/>
      <c r="G65" s="783"/>
      <c r="H65" s="817"/>
      <c r="I65" s="783"/>
      <c r="J65" s="783"/>
      <c r="K65" s="783"/>
      <c r="L65" s="783"/>
      <c r="M65" s="783"/>
      <c r="N65" s="783"/>
      <c r="O65" s="783"/>
      <c r="P65" s="783"/>
      <c r="Q65" s="761"/>
      <c r="R65" s="303"/>
      <c r="AY65" s="643"/>
      <c r="AZ65" s="643"/>
      <c r="BA65" s="643"/>
      <c r="BB65" s="643"/>
      <c r="BC65" s="643"/>
      <c r="BD65" s="643"/>
      <c r="BE65" s="643"/>
      <c r="BF65" s="643"/>
      <c r="BG65" s="643"/>
      <c r="BH65" s="643"/>
      <c r="BI65" s="643"/>
      <c r="BJ65" s="218"/>
    </row>
    <row r="66" spans="1:74" s="164" customFormat="1" ht="12" customHeight="1" x14ac:dyDescent="0.2">
      <c r="A66" s="163"/>
      <c r="B66" s="814" t="s">
        <v>1532</v>
      </c>
      <c r="C66" s="783"/>
      <c r="D66" s="783"/>
      <c r="E66" s="783"/>
      <c r="F66" s="783"/>
      <c r="G66" s="783"/>
      <c r="H66" s="817"/>
      <c r="I66" s="783"/>
      <c r="J66" s="783"/>
      <c r="K66" s="783"/>
      <c r="L66" s="783"/>
      <c r="M66" s="783"/>
      <c r="N66" s="783"/>
      <c r="O66" s="783"/>
      <c r="P66" s="783"/>
      <c r="Q66" s="761"/>
      <c r="R66" s="303"/>
      <c r="AY66" s="643"/>
      <c r="AZ66" s="643"/>
      <c r="BA66" s="643"/>
      <c r="BB66" s="643"/>
      <c r="BC66" s="643"/>
      <c r="BD66" s="643"/>
      <c r="BE66" s="643"/>
      <c r="BF66" s="643"/>
      <c r="BG66" s="643"/>
      <c r="BH66" s="643"/>
      <c r="BI66" s="643"/>
      <c r="BJ66" s="218"/>
    </row>
    <row r="67" spans="1:74" s="164" customFormat="1" ht="12" customHeight="1" x14ac:dyDescent="0.2">
      <c r="A67" s="163"/>
      <c r="B67" s="814" t="s">
        <v>1533</v>
      </c>
      <c r="C67" s="783"/>
      <c r="D67" s="783"/>
      <c r="E67" s="783"/>
      <c r="F67" s="783"/>
      <c r="G67" s="783"/>
      <c r="H67" s="817"/>
      <c r="I67" s="783"/>
      <c r="J67" s="783"/>
      <c r="K67" s="783"/>
      <c r="L67" s="783"/>
      <c r="M67" s="783"/>
      <c r="N67" s="783"/>
      <c r="O67" s="783"/>
      <c r="P67" s="783"/>
      <c r="Q67" s="761"/>
      <c r="R67" s="303"/>
      <c r="AY67" s="643"/>
      <c r="AZ67" s="643"/>
      <c r="BA67" s="643"/>
      <c r="BB67" s="643"/>
      <c r="BC67" s="643"/>
      <c r="BD67" s="643"/>
      <c r="BE67" s="643"/>
      <c r="BF67" s="643"/>
      <c r="BG67" s="643"/>
      <c r="BH67" s="643"/>
      <c r="BI67" s="643"/>
      <c r="BJ67" s="218"/>
    </row>
    <row r="68" spans="1:74" s="164" customFormat="1" x14ac:dyDescent="0.2">
      <c r="A68" s="163"/>
      <c r="B68" s="773" t="s">
        <v>809</v>
      </c>
      <c r="C68" s="787"/>
      <c r="D68" s="787"/>
      <c r="E68" s="787"/>
      <c r="F68" s="787"/>
      <c r="G68" s="787"/>
      <c r="H68" s="787"/>
      <c r="I68" s="787"/>
      <c r="J68" s="787"/>
      <c r="K68" s="787"/>
      <c r="L68" s="787"/>
      <c r="M68" s="787"/>
      <c r="N68" s="787"/>
      <c r="O68" s="787"/>
      <c r="P68" s="787"/>
      <c r="Q68" s="787"/>
      <c r="R68" s="303"/>
      <c r="AY68" s="643"/>
      <c r="AZ68" s="643"/>
      <c r="BA68" s="643"/>
      <c r="BB68" s="643"/>
      <c r="BC68" s="643"/>
      <c r="BD68" s="643"/>
      <c r="BE68" s="643"/>
      <c r="BF68" s="643"/>
      <c r="BG68" s="643"/>
      <c r="BH68" s="643"/>
      <c r="BI68" s="643"/>
      <c r="BJ68" s="218"/>
    </row>
    <row r="69" spans="1:74" s="164" customFormat="1" ht="12" customHeight="1" x14ac:dyDescent="0.2">
      <c r="A69" s="163"/>
      <c r="B69" s="990" t="str">
        <f>Dates!$G$2</f>
        <v>EIA completed modeling and analysis for this report on Monday, April 6, 2026.</v>
      </c>
      <c r="C69" s="977"/>
      <c r="D69" s="977"/>
      <c r="E69" s="977"/>
      <c r="F69" s="977"/>
      <c r="G69" s="977"/>
      <c r="H69" s="977"/>
      <c r="I69" s="977"/>
      <c r="J69" s="977"/>
      <c r="K69" s="977"/>
      <c r="L69" s="977"/>
      <c r="M69" s="977"/>
      <c r="N69" s="977"/>
      <c r="O69" s="977"/>
      <c r="P69" s="977"/>
      <c r="Q69" s="977"/>
      <c r="R69" s="303"/>
      <c r="AY69" s="643"/>
      <c r="AZ69" s="643"/>
      <c r="BA69" s="643"/>
      <c r="BB69" s="643"/>
      <c r="BC69" s="643"/>
      <c r="BD69" s="643"/>
      <c r="BE69" s="643"/>
      <c r="BF69" s="643"/>
      <c r="BG69" s="643"/>
      <c r="BH69" s="643"/>
      <c r="BI69" s="643"/>
      <c r="BJ69" s="218"/>
    </row>
    <row r="70" spans="1:74" s="164" customFormat="1" ht="12.75" x14ac:dyDescent="0.2">
      <c r="A70" s="163"/>
      <c r="B70" s="985" t="s">
        <v>482</v>
      </c>
      <c r="C70" s="977"/>
      <c r="D70" s="977"/>
      <c r="E70" s="977"/>
      <c r="F70" s="977"/>
      <c r="G70" s="977"/>
      <c r="H70" s="977"/>
      <c r="I70" s="977"/>
      <c r="J70" s="977"/>
      <c r="K70" s="977"/>
      <c r="L70" s="977"/>
      <c r="M70" s="977"/>
      <c r="N70" s="977"/>
      <c r="O70" s="977"/>
      <c r="P70" s="977"/>
      <c r="Q70" s="977"/>
      <c r="R70" s="303"/>
      <c r="AY70" s="643"/>
      <c r="AZ70" s="643"/>
      <c r="BA70" s="643"/>
      <c r="BB70" s="643"/>
      <c r="BC70" s="643"/>
      <c r="BD70" s="643"/>
      <c r="BE70" s="643"/>
      <c r="BF70" s="643"/>
      <c r="BG70" s="643"/>
      <c r="BH70" s="643"/>
      <c r="BI70" s="643"/>
      <c r="BJ70" s="218"/>
    </row>
    <row r="71" spans="1:74" s="164" customFormat="1" x14ac:dyDescent="0.2">
      <c r="A71" s="163"/>
      <c r="B71" s="1039" t="s">
        <v>1405</v>
      </c>
      <c r="C71" s="1039"/>
      <c r="D71" s="1039"/>
      <c r="E71" s="1039"/>
      <c r="F71" s="1039"/>
      <c r="G71" s="1039"/>
      <c r="H71" s="1039"/>
      <c r="I71" s="1039"/>
      <c r="J71" s="1039"/>
      <c r="K71" s="1039"/>
      <c r="L71" s="1039"/>
      <c r="M71" s="1039"/>
      <c r="N71" s="1039"/>
      <c r="O71" s="1039"/>
      <c r="P71" s="1039"/>
      <c r="Q71" s="1039"/>
      <c r="R71" s="1039"/>
      <c r="AY71" s="643"/>
      <c r="AZ71" s="643"/>
      <c r="BA71" s="643"/>
      <c r="BB71" s="643"/>
      <c r="BC71" s="643"/>
      <c r="BD71" s="643"/>
      <c r="BE71" s="643"/>
      <c r="BF71" s="643"/>
      <c r="BG71" s="643"/>
      <c r="BH71" s="643"/>
      <c r="BI71" s="643"/>
      <c r="BJ71" s="218"/>
    </row>
    <row r="72" spans="1:74" s="164" customFormat="1" ht="10.15" customHeight="1" x14ac:dyDescent="0.2">
      <c r="A72" s="163"/>
      <c r="B72" s="994" t="s">
        <v>490</v>
      </c>
      <c r="C72" s="996"/>
      <c r="D72" s="996"/>
      <c r="E72" s="996"/>
      <c r="F72" s="996"/>
      <c r="G72" s="996"/>
      <c r="H72" s="996"/>
      <c r="I72" s="996"/>
      <c r="J72" s="996"/>
      <c r="K72" s="996"/>
      <c r="L72" s="996"/>
      <c r="M72" s="996"/>
      <c r="N72" s="996"/>
      <c r="O72" s="996"/>
      <c r="P72" s="996"/>
      <c r="Q72" s="1040"/>
      <c r="R72" s="303"/>
      <c r="AY72" s="643"/>
      <c r="AZ72" s="643"/>
      <c r="BA72" s="643"/>
      <c r="BB72" s="643"/>
      <c r="BC72" s="643"/>
      <c r="BD72" s="643"/>
      <c r="BE72" s="643"/>
      <c r="BF72" s="643"/>
      <c r="BG72" s="643"/>
      <c r="BH72" s="643"/>
      <c r="BI72" s="643"/>
      <c r="BJ72" s="218"/>
    </row>
    <row r="73" spans="1:74" s="164" customFormat="1" ht="12" customHeight="1" x14ac:dyDescent="0.2">
      <c r="A73" s="163"/>
      <c r="B73" s="773" t="s">
        <v>823</v>
      </c>
      <c r="C73"/>
      <c r="D73"/>
      <c r="E73"/>
      <c r="F73"/>
      <c r="G73"/>
      <c r="H73"/>
      <c r="I73"/>
      <c r="J73"/>
      <c r="K73"/>
      <c r="L73"/>
      <c r="M73"/>
      <c r="N73"/>
      <c r="O73"/>
      <c r="P73"/>
      <c r="Q73"/>
      <c r="R73" s="303"/>
      <c r="AY73" s="643"/>
      <c r="AZ73" s="643"/>
      <c r="BA73" s="643"/>
      <c r="BB73" s="643"/>
      <c r="BC73" s="643"/>
      <c r="BD73" s="643"/>
      <c r="BE73" s="643"/>
      <c r="BF73" s="643"/>
      <c r="BG73" s="643"/>
      <c r="BH73" s="643"/>
      <c r="BI73" s="643"/>
      <c r="BJ73" s="218"/>
    </row>
    <row r="74" spans="1:74" s="336" customFormat="1" x14ac:dyDescent="0.2">
      <c r="A74" s="335"/>
      <c r="B74" s="1038" t="s">
        <v>1598</v>
      </c>
      <c r="C74" s="1038"/>
      <c r="D74" s="1038"/>
      <c r="E74" s="1038"/>
      <c r="F74" s="1038"/>
      <c r="G74" s="1038"/>
      <c r="H74" s="1038"/>
      <c r="I74" s="1038"/>
      <c r="J74" s="1038"/>
      <c r="K74" s="1038"/>
      <c r="L74" s="1038"/>
      <c r="M74" s="1038"/>
      <c r="N74" s="1038"/>
      <c r="O74" s="1038"/>
      <c r="P74" s="1038"/>
      <c r="Q74" s="1038"/>
      <c r="R74" s="303"/>
      <c r="AY74" s="339"/>
      <c r="AZ74" s="339"/>
      <c r="BA74" s="339"/>
      <c r="BB74" s="339"/>
      <c r="BC74" s="339"/>
      <c r="BD74" s="339"/>
      <c r="BE74" s="339"/>
      <c r="BF74" s="339"/>
      <c r="BG74" s="339"/>
      <c r="BH74" s="339"/>
      <c r="BI74" s="339"/>
    </row>
    <row r="75" spans="1:74" s="164" customFormat="1" ht="12" customHeight="1" x14ac:dyDescent="0.2">
      <c r="A75" s="163"/>
      <c r="B75" s="985" t="s">
        <v>825</v>
      </c>
      <c r="C75" s="977"/>
      <c r="D75" s="977"/>
      <c r="E75" s="977"/>
      <c r="F75" s="977"/>
      <c r="G75" s="977"/>
      <c r="H75" s="977"/>
      <c r="I75" s="977"/>
      <c r="J75" s="977"/>
      <c r="K75" s="977"/>
      <c r="L75" s="977"/>
      <c r="M75" s="977"/>
      <c r="N75" s="977"/>
      <c r="O75" s="977"/>
      <c r="P75" s="977"/>
      <c r="Q75" s="977"/>
      <c r="R75" s="239"/>
      <c r="AY75" s="643"/>
      <c r="AZ75" s="643"/>
      <c r="BA75" s="643"/>
      <c r="BB75" s="643"/>
      <c r="BC75" s="643"/>
      <c r="BD75" s="643"/>
      <c r="BE75" s="643"/>
      <c r="BF75" s="643"/>
      <c r="BG75" s="643"/>
      <c r="BH75" s="643"/>
      <c r="BI75" s="643"/>
      <c r="BJ75" s="218"/>
    </row>
    <row r="76" spans="1:74" x14ac:dyDescent="0.2">
      <c r="BD76" s="644"/>
      <c r="BE76" s="644"/>
      <c r="BF76" s="644"/>
      <c r="BK76" s="149"/>
      <c r="BL76" s="149"/>
      <c r="BM76" s="149"/>
      <c r="BN76" s="149"/>
      <c r="BO76" s="149"/>
      <c r="BP76" s="149"/>
      <c r="BQ76" s="149"/>
      <c r="BR76" s="149"/>
      <c r="BS76" s="149"/>
      <c r="BT76" s="149"/>
      <c r="BU76" s="149"/>
      <c r="BV76" s="149"/>
    </row>
    <row r="77" spans="1:74" x14ac:dyDescent="0.2">
      <c r="BD77" s="644"/>
      <c r="BE77" s="644"/>
      <c r="BF77" s="644"/>
      <c r="BK77" s="149"/>
      <c r="BL77" s="149"/>
      <c r="BM77" s="149"/>
      <c r="BN77" s="149"/>
      <c r="BO77" s="149"/>
      <c r="BP77" s="149"/>
      <c r="BQ77" s="149"/>
      <c r="BR77" s="149"/>
      <c r="BS77" s="149"/>
      <c r="BT77" s="149"/>
      <c r="BU77" s="149"/>
      <c r="BV77" s="149"/>
    </row>
    <row r="78" spans="1:74" x14ac:dyDescent="0.2">
      <c r="BD78" s="644"/>
      <c r="BE78" s="644"/>
      <c r="BF78" s="644"/>
      <c r="BK78" s="149"/>
      <c r="BL78" s="149"/>
      <c r="BM78" s="149"/>
      <c r="BN78" s="149"/>
      <c r="BO78" s="149"/>
      <c r="BP78" s="149"/>
      <c r="BQ78" s="149"/>
      <c r="BR78" s="149"/>
      <c r="BS78" s="149"/>
      <c r="BT78" s="149"/>
      <c r="BU78" s="149"/>
      <c r="BV78" s="149"/>
    </row>
    <row r="79" spans="1:74" x14ac:dyDescent="0.2">
      <c r="BD79" s="644"/>
      <c r="BE79" s="644"/>
      <c r="BF79" s="644"/>
      <c r="BK79" s="149"/>
      <c r="BL79" s="149"/>
      <c r="BM79" s="149"/>
      <c r="BN79" s="149"/>
      <c r="BO79" s="149"/>
      <c r="BP79" s="149"/>
      <c r="BQ79" s="149"/>
      <c r="BR79" s="149"/>
      <c r="BS79" s="149"/>
      <c r="BT79" s="149"/>
      <c r="BU79" s="149"/>
      <c r="BV79" s="149"/>
    </row>
    <row r="80" spans="1:74" x14ac:dyDescent="0.2">
      <c r="BD80" s="644"/>
      <c r="BE80" s="644"/>
      <c r="BF80" s="644"/>
      <c r="BK80" s="149"/>
      <c r="BL80" s="149"/>
      <c r="BM80" s="149"/>
      <c r="BN80" s="149"/>
      <c r="BO80" s="149"/>
      <c r="BP80" s="149"/>
      <c r="BQ80" s="149"/>
      <c r="BR80" s="149"/>
      <c r="BS80" s="149"/>
      <c r="BT80" s="149"/>
      <c r="BU80" s="149"/>
      <c r="BV80" s="149"/>
    </row>
    <row r="81" spans="56:74" x14ac:dyDescent="0.2">
      <c r="BD81" s="644"/>
      <c r="BE81" s="644"/>
      <c r="BF81" s="644"/>
      <c r="BK81" s="149"/>
      <c r="BL81" s="149"/>
      <c r="BM81" s="149"/>
      <c r="BN81" s="149"/>
      <c r="BO81" s="149"/>
      <c r="BP81" s="149"/>
      <c r="BQ81" s="149"/>
      <c r="BR81" s="149"/>
      <c r="BS81" s="149"/>
      <c r="BT81" s="149"/>
      <c r="BU81" s="149"/>
      <c r="BV81" s="149"/>
    </row>
    <row r="82" spans="56:74" x14ac:dyDescent="0.2">
      <c r="BD82" s="644"/>
      <c r="BE82" s="644"/>
      <c r="BF82" s="644"/>
      <c r="BK82" s="149"/>
      <c r="BL82" s="149"/>
      <c r="BM82" s="149"/>
      <c r="BN82" s="149"/>
      <c r="BO82" s="149"/>
      <c r="BP82" s="149"/>
      <c r="BQ82" s="149"/>
      <c r="BR82" s="149"/>
      <c r="BS82" s="149"/>
      <c r="BT82" s="149"/>
      <c r="BU82" s="149"/>
      <c r="BV82" s="149"/>
    </row>
    <row r="83" spans="56:74" x14ac:dyDescent="0.2">
      <c r="BD83" s="644"/>
      <c r="BE83" s="644"/>
      <c r="BF83" s="644"/>
      <c r="BK83" s="149"/>
      <c r="BL83" s="149"/>
      <c r="BM83" s="149"/>
      <c r="BN83" s="149"/>
      <c r="BO83" s="149"/>
      <c r="BP83" s="149"/>
      <c r="BQ83" s="149"/>
      <c r="BR83" s="149"/>
      <c r="BS83" s="149"/>
      <c r="BT83" s="149"/>
      <c r="BU83" s="149"/>
      <c r="BV83" s="149"/>
    </row>
    <row r="84" spans="56:74" x14ac:dyDescent="0.2">
      <c r="BD84" s="644"/>
      <c r="BE84" s="644"/>
      <c r="BF84" s="644"/>
      <c r="BK84" s="149"/>
      <c r="BL84" s="149"/>
      <c r="BM84" s="149"/>
      <c r="BN84" s="149"/>
      <c r="BO84" s="149"/>
      <c r="BP84" s="149"/>
      <c r="BQ84" s="149"/>
      <c r="BR84" s="149"/>
      <c r="BS84" s="149"/>
      <c r="BT84" s="149"/>
      <c r="BU84" s="149"/>
      <c r="BV84" s="149"/>
    </row>
    <row r="85" spans="56:74" x14ac:dyDescent="0.2">
      <c r="BD85" s="644"/>
      <c r="BE85" s="644"/>
      <c r="BF85" s="644"/>
      <c r="BK85" s="149"/>
      <c r="BL85" s="149"/>
      <c r="BM85" s="149"/>
      <c r="BN85" s="149"/>
      <c r="BO85" s="149"/>
      <c r="BP85" s="149"/>
      <c r="BQ85" s="149"/>
      <c r="BR85" s="149"/>
      <c r="BS85" s="149"/>
      <c r="BT85" s="149"/>
      <c r="BU85" s="149"/>
      <c r="BV85" s="149"/>
    </row>
    <row r="86" spans="56:74" x14ac:dyDescent="0.2">
      <c r="BD86" s="644"/>
      <c r="BE86" s="644"/>
      <c r="BF86" s="644"/>
      <c r="BK86" s="149"/>
      <c r="BL86" s="149"/>
      <c r="BM86" s="149"/>
      <c r="BN86" s="149"/>
      <c r="BO86" s="149"/>
      <c r="BP86" s="149"/>
      <c r="BQ86" s="149"/>
      <c r="BR86" s="149"/>
      <c r="BS86" s="149"/>
      <c r="BT86" s="149"/>
      <c r="BU86" s="149"/>
      <c r="BV86" s="149"/>
    </row>
    <row r="87" spans="56:74" x14ac:dyDescent="0.2">
      <c r="BD87" s="644"/>
      <c r="BE87" s="644"/>
      <c r="BF87" s="644"/>
      <c r="BK87" s="149"/>
      <c r="BL87" s="149"/>
      <c r="BM87" s="149"/>
      <c r="BN87" s="149"/>
      <c r="BO87" s="149"/>
      <c r="BP87" s="149"/>
      <c r="BQ87" s="149"/>
      <c r="BR87" s="149"/>
      <c r="BS87" s="149"/>
      <c r="BT87" s="149"/>
      <c r="BU87" s="149"/>
      <c r="BV87" s="149"/>
    </row>
    <row r="88" spans="56:74" x14ac:dyDescent="0.2">
      <c r="BD88" s="644"/>
      <c r="BE88" s="644"/>
      <c r="BF88" s="644"/>
      <c r="BK88" s="149"/>
      <c r="BL88" s="149"/>
      <c r="BM88" s="149"/>
      <c r="BN88" s="149"/>
      <c r="BO88" s="149"/>
      <c r="BP88" s="149"/>
      <c r="BQ88" s="149"/>
      <c r="BR88" s="149"/>
      <c r="BS88" s="149"/>
      <c r="BT88" s="149"/>
      <c r="BU88" s="149"/>
      <c r="BV88" s="149"/>
    </row>
    <row r="89" spans="56:74" x14ac:dyDescent="0.2">
      <c r="BD89" s="644"/>
      <c r="BE89" s="644"/>
      <c r="BF89" s="644"/>
      <c r="BK89" s="149"/>
      <c r="BL89" s="149"/>
      <c r="BM89" s="149"/>
      <c r="BN89" s="149"/>
      <c r="BO89" s="149"/>
      <c r="BP89" s="149"/>
      <c r="BQ89" s="149"/>
      <c r="BR89" s="149"/>
      <c r="BS89" s="149"/>
      <c r="BT89" s="149"/>
      <c r="BU89" s="149"/>
      <c r="BV89" s="149"/>
    </row>
    <row r="90" spans="56:74" x14ac:dyDescent="0.2">
      <c r="BD90" s="644"/>
      <c r="BE90" s="644"/>
      <c r="BF90" s="644"/>
      <c r="BK90" s="149"/>
      <c r="BL90" s="149"/>
      <c r="BM90" s="149"/>
      <c r="BN90" s="149"/>
      <c r="BO90" s="149"/>
      <c r="BP90" s="149"/>
      <c r="BQ90" s="149"/>
      <c r="BR90" s="149"/>
      <c r="BS90" s="149"/>
      <c r="BT90" s="149"/>
      <c r="BU90" s="149"/>
      <c r="BV90" s="149"/>
    </row>
    <row r="91" spans="56:74" x14ac:dyDescent="0.2">
      <c r="BD91" s="644"/>
      <c r="BE91" s="644"/>
      <c r="BF91" s="644"/>
      <c r="BK91" s="149"/>
      <c r="BL91" s="149"/>
      <c r="BM91" s="149"/>
      <c r="BN91" s="149"/>
      <c r="BO91" s="149"/>
      <c r="BP91" s="149"/>
      <c r="BQ91" s="149"/>
      <c r="BR91" s="149"/>
      <c r="BS91" s="149"/>
      <c r="BT91" s="149"/>
      <c r="BU91" s="149"/>
      <c r="BV91" s="149"/>
    </row>
    <row r="92" spans="56:74" x14ac:dyDescent="0.2">
      <c r="BD92" s="644"/>
      <c r="BE92" s="644"/>
      <c r="BF92" s="644"/>
      <c r="BK92" s="149"/>
      <c r="BL92" s="149"/>
      <c r="BM92" s="149"/>
      <c r="BN92" s="149"/>
      <c r="BO92" s="149"/>
      <c r="BP92" s="149"/>
      <c r="BQ92" s="149"/>
      <c r="BR92" s="149"/>
      <c r="BS92" s="149"/>
      <c r="BT92" s="149"/>
      <c r="BU92" s="149"/>
      <c r="BV92" s="149"/>
    </row>
    <row r="93" spans="56:74" x14ac:dyDescent="0.2">
      <c r="BD93" s="644"/>
      <c r="BE93" s="644"/>
      <c r="BF93" s="644"/>
      <c r="BK93" s="149"/>
      <c r="BL93" s="149"/>
      <c r="BM93" s="149"/>
      <c r="BN93" s="149"/>
      <c r="BO93" s="149"/>
      <c r="BP93" s="149"/>
      <c r="BQ93" s="149"/>
      <c r="BR93" s="149"/>
      <c r="BS93" s="149"/>
      <c r="BT93" s="149"/>
      <c r="BU93" s="149"/>
      <c r="BV93" s="149"/>
    </row>
    <row r="94" spans="56:74" x14ac:dyDescent="0.2">
      <c r="BD94" s="644"/>
      <c r="BE94" s="644"/>
      <c r="BF94" s="644"/>
      <c r="BK94" s="149"/>
      <c r="BL94" s="149"/>
      <c r="BM94" s="149"/>
      <c r="BN94" s="149"/>
      <c r="BO94" s="149"/>
      <c r="BP94" s="149"/>
      <c r="BQ94" s="149"/>
      <c r="BR94" s="149"/>
      <c r="BS94" s="149"/>
      <c r="BT94" s="149"/>
      <c r="BU94" s="149"/>
      <c r="BV94" s="149"/>
    </row>
    <row r="95" spans="56:74" x14ac:dyDescent="0.2">
      <c r="BD95" s="644"/>
      <c r="BE95" s="644"/>
      <c r="BF95" s="644"/>
      <c r="BK95" s="149"/>
      <c r="BL95" s="149"/>
      <c r="BM95" s="149"/>
      <c r="BN95" s="149"/>
      <c r="BO95" s="149"/>
      <c r="BP95" s="149"/>
      <c r="BQ95" s="149"/>
      <c r="BR95" s="149"/>
      <c r="BS95" s="149"/>
      <c r="BT95" s="149"/>
      <c r="BU95" s="149"/>
      <c r="BV95" s="149"/>
    </row>
    <row r="96" spans="56:74" x14ac:dyDescent="0.2">
      <c r="BD96" s="644"/>
      <c r="BE96" s="644"/>
      <c r="BF96" s="644"/>
      <c r="BK96" s="149"/>
      <c r="BL96" s="149"/>
      <c r="BM96" s="149"/>
      <c r="BN96" s="149"/>
      <c r="BO96" s="149"/>
      <c r="BP96" s="149"/>
      <c r="BQ96" s="149"/>
      <c r="BR96" s="149"/>
      <c r="BS96" s="149"/>
      <c r="BT96" s="149"/>
      <c r="BU96" s="149"/>
      <c r="BV96" s="149"/>
    </row>
    <row r="97" spans="56:74" x14ac:dyDescent="0.2">
      <c r="BD97" s="644"/>
      <c r="BE97" s="644"/>
      <c r="BF97" s="644"/>
      <c r="BK97" s="149"/>
      <c r="BL97" s="149"/>
      <c r="BM97" s="149"/>
      <c r="BN97" s="149"/>
      <c r="BO97" s="149"/>
      <c r="BP97" s="149"/>
      <c r="BQ97" s="149"/>
      <c r="BR97" s="149"/>
      <c r="BS97" s="149"/>
      <c r="BT97" s="149"/>
      <c r="BU97" s="149"/>
      <c r="BV97" s="149"/>
    </row>
    <row r="98" spans="56:74" x14ac:dyDescent="0.2">
      <c r="BD98" s="644"/>
      <c r="BE98" s="644"/>
      <c r="BF98" s="644"/>
      <c r="BK98" s="149"/>
      <c r="BL98" s="149"/>
      <c r="BM98" s="149"/>
      <c r="BN98" s="149"/>
      <c r="BO98" s="149"/>
      <c r="BP98" s="149"/>
      <c r="BQ98" s="149"/>
      <c r="BR98" s="149"/>
      <c r="BS98" s="149"/>
      <c r="BT98" s="149"/>
      <c r="BU98" s="149"/>
      <c r="BV98" s="149"/>
    </row>
    <row r="99" spans="56:74" x14ac:dyDescent="0.2">
      <c r="BD99" s="644"/>
      <c r="BE99" s="644"/>
      <c r="BF99" s="644"/>
      <c r="BK99" s="149"/>
      <c r="BL99" s="149"/>
      <c r="BM99" s="149"/>
      <c r="BN99" s="149"/>
      <c r="BO99" s="149"/>
      <c r="BP99" s="149"/>
      <c r="BQ99" s="149"/>
      <c r="BR99" s="149"/>
      <c r="BS99" s="149"/>
      <c r="BT99" s="149"/>
      <c r="BU99" s="149"/>
      <c r="BV99" s="149"/>
    </row>
    <row r="100" spans="56:74" x14ac:dyDescent="0.2">
      <c r="BD100" s="644"/>
      <c r="BE100" s="644"/>
      <c r="BF100" s="644"/>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R5" transitionEvaluation="1" transitionEntry="1" codeName="Sheet11">
    <pageSetUpPr fitToPage="1"/>
  </sheetPr>
  <dimension ref="A1:BW352"/>
  <sheetViews>
    <sheetView showGridLines="0" zoomScaleNormal="100" workbookViewId="0">
      <pane xSplit="2" ySplit="4" topLeftCell="AR5" activePane="bottomRight" state="frozen"/>
      <selection activeCell="BF1" sqref="BF1"/>
      <selection pane="topRight" activeCell="BF1" sqref="BF1"/>
      <selection pane="bottomLeft" activeCell="BF1" sqref="BF1"/>
      <selection pane="bottomRight" activeCell="BA34" sqref="BA34"/>
    </sheetView>
  </sheetViews>
  <sheetFormatPr defaultColWidth="9.5703125" defaultRowHeight="11.25" x14ac:dyDescent="0.2"/>
  <cols>
    <col min="1" max="1" width="14.42578125" style="35" customWidth="1"/>
    <col min="2" max="2" width="38.5703125" style="35" customWidth="1"/>
    <col min="3" max="50" width="6.5703125" style="35" customWidth="1"/>
    <col min="51" max="54" width="6.5703125" style="827" customWidth="1"/>
    <col min="55" max="55" width="6.5703125" style="659" customWidth="1"/>
    <col min="56" max="58" width="6.5703125" style="650" customWidth="1"/>
    <col min="59" max="61" width="6.5703125" style="659" customWidth="1"/>
    <col min="62" max="74" width="6.5703125" style="605" customWidth="1"/>
    <col min="75" max="75" width="9.5703125" style="605"/>
    <col min="76" max="16384" width="9.5703125" style="35"/>
  </cols>
  <sheetData>
    <row r="1" spans="1:75" ht="13.35" customHeight="1" x14ac:dyDescent="0.2">
      <c r="A1" s="974" t="s">
        <v>478</v>
      </c>
      <c r="B1" s="1057" t="s">
        <v>142</v>
      </c>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row>
    <row r="2" spans="1:75"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1055"/>
      <c r="BM3" s="1055"/>
      <c r="BN3" s="1055"/>
      <c r="BO3" s="1055"/>
      <c r="BP3" s="1055"/>
      <c r="BQ3" s="1055"/>
      <c r="BR3" s="1055"/>
      <c r="BS3" s="1055"/>
      <c r="BT3" s="1055"/>
      <c r="BU3" s="1055"/>
      <c r="BV3" s="1056"/>
      <c r="BW3" s="654"/>
    </row>
    <row r="4" spans="1:75"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c r="BW4" s="654"/>
    </row>
    <row r="5" spans="1:75" ht="11.1" customHeight="1" x14ac:dyDescent="0.2">
      <c r="A5" s="36"/>
      <c r="B5" s="37" t="s">
        <v>466</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604"/>
      <c r="AZ5" s="925"/>
      <c r="BA5" s="925"/>
      <c r="BB5" s="866"/>
      <c r="BC5" s="867"/>
      <c r="BD5" s="868"/>
      <c r="BE5" s="869"/>
      <c r="BF5" s="869"/>
      <c r="BG5" s="869"/>
      <c r="BH5" s="869"/>
      <c r="BI5" s="869"/>
      <c r="BJ5" s="655"/>
      <c r="BK5" s="655"/>
      <c r="BL5" s="655"/>
      <c r="BM5" s="655"/>
      <c r="BN5" s="655"/>
      <c r="BO5" s="655"/>
      <c r="BP5" s="655"/>
      <c r="BQ5" s="655"/>
      <c r="BR5" s="655"/>
      <c r="BS5" s="655"/>
      <c r="BT5" s="655"/>
      <c r="BU5" s="655"/>
      <c r="BV5" s="655"/>
    </row>
    <row r="6" spans="1:75" s="276" customFormat="1" ht="11.1" customHeight="1" x14ac:dyDescent="0.2">
      <c r="A6" s="595" t="s">
        <v>460</v>
      </c>
      <c r="B6" s="596" t="s">
        <v>1168</v>
      </c>
      <c r="C6" s="313">
        <v>103.26168525999999</v>
      </c>
      <c r="D6" s="313">
        <v>104.24932432</v>
      </c>
      <c r="E6" s="313">
        <v>105.96008942</v>
      </c>
      <c r="F6" s="313">
        <v>107.00272007</v>
      </c>
      <c r="G6" s="313">
        <v>107.07677547999999</v>
      </c>
      <c r="H6" s="313">
        <v>107.39651050000001</v>
      </c>
      <c r="I6" s="313">
        <v>108.25309794</v>
      </c>
      <c r="J6" s="313">
        <v>108.95546247999999</v>
      </c>
      <c r="K6" s="313">
        <v>110.6446885</v>
      </c>
      <c r="L6" s="313">
        <v>110.44807187000001</v>
      </c>
      <c r="M6" s="313">
        <v>110.58662533</v>
      </c>
      <c r="N6" s="313">
        <v>108.99836781</v>
      </c>
      <c r="O6" s="313">
        <v>111.22788574</v>
      </c>
      <c r="P6" s="313">
        <v>110.78912031999999</v>
      </c>
      <c r="Q6" s="313">
        <v>112.37745535000001</v>
      </c>
      <c r="R6" s="313">
        <v>111.44593063000001</v>
      </c>
      <c r="S6" s="313">
        <v>112.37438161</v>
      </c>
      <c r="T6" s="313">
        <v>111.06670432999999</v>
      </c>
      <c r="U6" s="313">
        <v>111.91386874</v>
      </c>
      <c r="V6" s="313">
        <v>112.59457306</v>
      </c>
      <c r="W6" s="313">
        <v>112.82253647</v>
      </c>
      <c r="X6" s="313">
        <v>112.93938016</v>
      </c>
      <c r="Y6" s="313">
        <v>114.66372697</v>
      </c>
      <c r="Z6" s="313">
        <v>114.81995248</v>
      </c>
      <c r="AA6" s="313">
        <v>111.63498006</v>
      </c>
      <c r="AB6" s="313">
        <v>114.71103869</v>
      </c>
      <c r="AC6" s="313">
        <v>112.23288119</v>
      </c>
      <c r="AD6" s="313">
        <v>111.1833436</v>
      </c>
      <c r="AE6" s="313">
        <v>111.35469415999999</v>
      </c>
      <c r="AF6" s="313">
        <v>112.6927939</v>
      </c>
      <c r="AG6" s="313">
        <v>114.12364268</v>
      </c>
      <c r="AH6" s="313">
        <v>113.06155932</v>
      </c>
      <c r="AI6" s="313">
        <v>112.26925233</v>
      </c>
      <c r="AJ6" s="313">
        <v>113.83357481</v>
      </c>
      <c r="AK6" s="313">
        <v>113.85201377</v>
      </c>
      <c r="AL6" s="313">
        <v>115.93128713</v>
      </c>
      <c r="AM6" s="313">
        <v>113.98998987</v>
      </c>
      <c r="AN6" s="313">
        <v>114.92007160999999</v>
      </c>
      <c r="AO6" s="313">
        <v>117.96356384000001</v>
      </c>
      <c r="AP6" s="313">
        <v>117.59086352999999</v>
      </c>
      <c r="AQ6" s="313">
        <v>117.39509416</v>
      </c>
      <c r="AR6" s="313">
        <v>118.28902587</v>
      </c>
      <c r="AS6" s="313">
        <v>119.09789313</v>
      </c>
      <c r="AT6" s="313">
        <v>119.82047965</v>
      </c>
      <c r="AU6" s="313">
        <v>119.65570447</v>
      </c>
      <c r="AV6" s="313">
        <v>118.60677699999999</v>
      </c>
      <c r="AW6" s="313">
        <v>121.66337377000001</v>
      </c>
      <c r="AX6" s="313">
        <v>122.65084561</v>
      </c>
      <c r="AY6" s="313">
        <v>118.96234977</v>
      </c>
      <c r="AZ6" s="916">
        <v>120.5951</v>
      </c>
      <c r="BA6" s="916">
        <v>120.4545</v>
      </c>
      <c r="BB6" s="437">
        <v>120.34910000000001</v>
      </c>
      <c r="BC6" s="437">
        <v>120.30800000000001</v>
      </c>
      <c r="BD6" s="437">
        <v>120.3574</v>
      </c>
      <c r="BE6" s="437">
        <v>120.4473</v>
      </c>
      <c r="BF6" s="437">
        <v>120.6138</v>
      </c>
      <c r="BG6" s="437">
        <v>120.8973</v>
      </c>
      <c r="BH6" s="437">
        <v>121.2869</v>
      </c>
      <c r="BI6" s="437">
        <v>121.7175</v>
      </c>
      <c r="BJ6" s="437">
        <v>122.08759999999999</v>
      </c>
      <c r="BK6" s="437">
        <v>122.40730000000001</v>
      </c>
      <c r="BL6" s="437">
        <v>121.09650000000001</v>
      </c>
      <c r="BM6" s="437">
        <v>123.1232</v>
      </c>
      <c r="BN6" s="437">
        <v>123.46259999999999</v>
      </c>
      <c r="BO6" s="437">
        <v>123.7903</v>
      </c>
      <c r="BP6" s="437">
        <v>124.1006</v>
      </c>
      <c r="BQ6" s="437">
        <v>124.4169</v>
      </c>
      <c r="BR6" s="437">
        <v>124.78579999999999</v>
      </c>
      <c r="BS6" s="437">
        <v>125.13500000000001</v>
      </c>
      <c r="BT6" s="437">
        <v>125.61</v>
      </c>
      <c r="BU6" s="437">
        <v>126.0904</v>
      </c>
      <c r="BV6" s="437">
        <v>126.4447</v>
      </c>
    </row>
    <row r="7" spans="1:75" ht="11.1" customHeight="1" x14ac:dyDescent="0.2">
      <c r="A7" s="267" t="s">
        <v>461</v>
      </c>
      <c r="B7" s="597" t="s">
        <v>1074</v>
      </c>
      <c r="C7" s="574">
        <v>1.0601481612999999</v>
      </c>
      <c r="D7" s="574">
        <v>1.0719266429000001</v>
      </c>
      <c r="E7" s="574">
        <v>1.0475045806000001</v>
      </c>
      <c r="F7" s="574">
        <v>1.0303260667</v>
      </c>
      <c r="G7" s="574">
        <v>1.0218357741999999</v>
      </c>
      <c r="H7" s="574">
        <v>0.95484060000000004</v>
      </c>
      <c r="I7" s="574">
        <v>0.95666899999999999</v>
      </c>
      <c r="J7" s="574">
        <v>0.94769151613000002</v>
      </c>
      <c r="K7" s="574">
        <v>0.9762786</v>
      </c>
      <c r="L7" s="574">
        <v>1.0039588387</v>
      </c>
      <c r="M7" s="574">
        <v>1.0311479667000001</v>
      </c>
      <c r="N7" s="574">
        <v>1.1671280968</v>
      </c>
      <c r="O7" s="574">
        <v>1.0780832902999999</v>
      </c>
      <c r="P7" s="574">
        <v>1.0836395714</v>
      </c>
      <c r="Q7" s="574">
        <v>1.0549505483999999</v>
      </c>
      <c r="R7" s="574">
        <v>1.0446137</v>
      </c>
      <c r="S7" s="574">
        <v>1.0093054194</v>
      </c>
      <c r="T7" s="574">
        <v>0.96637013332999999</v>
      </c>
      <c r="U7" s="574">
        <v>0.91863887096999997</v>
      </c>
      <c r="V7" s="574">
        <v>0.86308835484000002</v>
      </c>
      <c r="W7" s="574">
        <v>0.95946416667000001</v>
      </c>
      <c r="X7" s="574">
        <v>1.0172482258</v>
      </c>
      <c r="Y7" s="574">
        <v>1.0245054667</v>
      </c>
      <c r="Z7" s="574">
        <v>1.0760574194000001</v>
      </c>
      <c r="AA7" s="574">
        <v>1.099317871</v>
      </c>
      <c r="AB7" s="574">
        <v>1.0853023448000001</v>
      </c>
      <c r="AC7" s="574">
        <v>1.0846094839</v>
      </c>
      <c r="AD7" s="574">
        <v>1.0389895667</v>
      </c>
      <c r="AE7" s="574">
        <v>1.0310689677</v>
      </c>
      <c r="AF7" s="574">
        <v>0.96511590000000003</v>
      </c>
      <c r="AG7" s="574">
        <v>0.94305774194000003</v>
      </c>
      <c r="AH7" s="574">
        <v>0.91478803226000005</v>
      </c>
      <c r="AI7" s="574">
        <v>0.95308926667000005</v>
      </c>
      <c r="AJ7" s="574">
        <v>0.99262577418999998</v>
      </c>
      <c r="AK7" s="574">
        <v>1.0503764</v>
      </c>
      <c r="AL7" s="574">
        <v>1.0369394838999999</v>
      </c>
      <c r="AM7" s="574">
        <v>1.0506788386999999</v>
      </c>
      <c r="AN7" s="574">
        <v>1.061426</v>
      </c>
      <c r="AO7" s="574">
        <v>1.0615064193999999</v>
      </c>
      <c r="AP7" s="574">
        <v>1.0165668667000001</v>
      </c>
      <c r="AQ7" s="574">
        <v>1.0217936129</v>
      </c>
      <c r="AR7" s="574">
        <v>0.98335019999999995</v>
      </c>
      <c r="AS7" s="574">
        <v>0.84713793548000005</v>
      </c>
      <c r="AT7" s="574">
        <v>0.92235487097000002</v>
      </c>
      <c r="AU7" s="574">
        <v>0.9874887</v>
      </c>
      <c r="AV7" s="574">
        <v>1.0165535483999999</v>
      </c>
      <c r="AW7" s="574">
        <v>1.0653035</v>
      </c>
      <c r="AX7" s="574">
        <v>1.1010919677</v>
      </c>
      <c r="AY7" s="574">
        <v>1.1042177741999999</v>
      </c>
      <c r="AZ7" s="894">
        <v>1.0903080000000001</v>
      </c>
      <c r="BA7" s="894">
        <v>1.0768359999999999</v>
      </c>
      <c r="BB7" s="354">
        <v>1.0455700000000001</v>
      </c>
      <c r="BC7" s="354">
        <v>1.0143139999999999</v>
      </c>
      <c r="BD7" s="354">
        <v>0.98690690000000003</v>
      </c>
      <c r="BE7" s="354">
        <v>0.95321080000000002</v>
      </c>
      <c r="BF7" s="354">
        <v>0.94911100000000004</v>
      </c>
      <c r="BG7" s="354">
        <v>1.007511</v>
      </c>
      <c r="BH7" s="354">
        <v>1.053331</v>
      </c>
      <c r="BI7" s="354">
        <v>1.088503</v>
      </c>
      <c r="BJ7" s="354">
        <v>1.12697</v>
      </c>
      <c r="BK7" s="354">
        <v>1.108684</v>
      </c>
      <c r="BL7" s="354">
        <v>1.1056049999999999</v>
      </c>
      <c r="BM7" s="354">
        <v>1.0907009999999999</v>
      </c>
      <c r="BN7" s="354">
        <v>1.0619419999999999</v>
      </c>
      <c r="BO7" s="354">
        <v>1.0333060000000001</v>
      </c>
      <c r="BP7" s="354">
        <v>0.98677269999999995</v>
      </c>
      <c r="BQ7" s="354">
        <v>0.93932530000000003</v>
      </c>
      <c r="BR7" s="354">
        <v>0.93495010000000001</v>
      </c>
      <c r="BS7" s="354">
        <v>0.99563539999999995</v>
      </c>
      <c r="BT7" s="354">
        <v>1.0403720000000001</v>
      </c>
      <c r="BU7" s="354">
        <v>1.0871500000000001</v>
      </c>
      <c r="BV7" s="354">
        <v>1.120965</v>
      </c>
    </row>
    <row r="8" spans="1:75" ht="11.1" customHeight="1" x14ac:dyDescent="0.2">
      <c r="A8" s="267" t="s">
        <v>464</v>
      </c>
      <c r="B8" s="597" t="s">
        <v>1549</v>
      </c>
      <c r="C8" s="574">
        <v>2.0714077096999999</v>
      </c>
      <c r="D8" s="574">
        <v>2.0230763570999999</v>
      </c>
      <c r="E8" s="574">
        <v>2.0753624516000002</v>
      </c>
      <c r="F8" s="574">
        <v>2.1813114332999999</v>
      </c>
      <c r="G8" s="574">
        <v>1.9980558387</v>
      </c>
      <c r="H8" s="574">
        <v>2.1380554332999999</v>
      </c>
      <c r="I8" s="574">
        <v>2.1372456129000001</v>
      </c>
      <c r="J8" s="574">
        <v>2.1955115160999998</v>
      </c>
      <c r="K8" s="574">
        <v>2.1532492333</v>
      </c>
      <c r="L8" s="574">
        <v>2.1348787097000002</v>
      </c>
      <c r="M8" s="574">
        <v>2.1438606</v>
      </c>
      <c r="N8" s="574">
        <v>2.0758295483999998</v>
      </c>
      <c r="O8" s="574">
        <v>2.2428024515999998</v>
      </c>
      <c r="P8" s="574">
        <v>2.1755183213999998</v>
      </c>
      <c r="Q8" s="574">
        <v>2.1200246129</v>
      </c>
      <c r="R8" s="574">
        <v>1.9999872999999999</v>
      </c>
      <c r="S8" s="574">
        <v>1.8625561289999999</v>
      </c>
      <c r="T8" s="574">
        <v>1.9296644000000001</v>
      </c>
      <c r="U8" s="574">
        <v>1.9707722258</v>
      </c>
      <c r="V8" s="574">
        <v>1.982750129</v>
      </c>
      <c r="W8" s="574">
        <v>2.0729399666999999</v>
      </c>
      <c r="X8" s="574">
        <v>1.9540134194000001</v>
      </c>
      <c r="Y8" s="574">
        <v>1.9393427333</v>
      </c>
      <c r="Z8" s="574">
        <v>1.9681823547999999</v>
      </c>
      <c r="AA8" s="574">
        <v>1.9231879676999999</v>
      </c>
      <c r="AB8" s="574">
        <v>1.9031214483000001</v>
      </c>
      <c r="AC8" s="574">
        <v>1.7665310645000001</v>
      </c>
      <c r="AD8" s="574">
        <v>1.9017733000000001</v>
      </c>
      <c r="AE8" s="574">
        <v>1.7415869677</v>
      </c>
      <c r="AF8" s="574">
        <v>1.8474520333</v>
      </c>
      <c r="AG8" s="574">
        <v>1.9002489355000001</v>
      </c>
      <c r="AH8" s="574">
        <v>1.9158307097</v>
      </c>
      <c r="AI8" s="574">
        <v>1.5927667999999999</v>
      </c>
      <c r="AJ8" s="574">
        <v>1.8934479355</v>
      </c>
      <c r="AK8" s="574">
        <v>1.6781631333</v>
      </c>
      <c r="AL8" s="574">
        <v>1.9038976129</v>
      </c>
      <c r="AM8" s="574">
        <v>1.8051602580999999</v>
      </c>
      <c r="AN8" s="574">
        <v>1.7930031429</v>
      </c>
      <c r="AO8" s="574">
        <v>1.8691807742</v>
      </c>
      <c r="AP8" s="574">
        <v>1.8564395</v>
      </c>
      <c r="AQ8" s="574">
        <v>1.7094476129</v>
      </c>
      <c r="AR8" s="574">
        <v>1.9642091666999999</v>
      </c>
      <c r="AS8" s="574">
        <v>2.0054057419000002</v>
      </c>
      <c r="AT8" s="574">
        <v>2.0455086129</v>
      </c>
      <c r="AU8" s="574">
        <v>2.0186673332999998</v>
      </c>
      <c r="AV8" s="574">
        <v>2.0744430323</v>
      </c>
      <c r="AW8" s="574">
        <v>2.0501945667000001</v>
      </c>
      <c r="AX8" s="574">
        <v>2.1063325161000002</v>
      </c>
      <c r="AY8" s="574">
        <v>2.0849321289999998</v>
      </c>
      <c r="AZ8" s="894">
        <v>2.0868111361000001</v>
      </c>
      <c r="BA8" s="894">
        <v>2.0540515435</v>
      </c>
      <c r="BB8" s="354">
        <v>2.0159840493000001</v>
      </c>
      <c r="BC8" s="354">
        <v>1.9718465683999999</v>
      </c>
      <c r="BD8" s="354">
        <v>1.9487618812</v>
      </c>
      <c r="BE8" s="354">
        <v>1.9143145956000001</v>
      </c>
      <c r="BF8" s="354">
        <v>1.8453821449000001</v>
      </c>
      <c r="BG8" s="354">
        <v>1.7472385737</v>
      </c>
      <c r="BH8" s="354">
        <v>1.7615905026000001</v>
      </c>
      <c r="BI8" s="354">
        <v>1.8387356229</v>
      </c>
      <c r="BJ8" s="354">
        <v>1.8473738181999999</v>
      </c>
      <c r="BK8" s="354">
        <v>1.8385155096000001</v>
      </c>
      <c r="BL8" s="354">
        <v>1.812670553</v>
      </c>
      <c r="BM8" s="354">
        <v>1.7873390256999999</v>
      </c>
      <c r="BN8" s="354">
        <v>1.76340681</v>
      </c>
      <c r="BO8" s="354">
        <v>1.7407593034</v>
      </c>
      <c r="BP8" s="354">
        <v>1.7246337134</v>
      </c>
      <c r="BQ8" s="354">
        <v>1.7008202240000001</v>
      </c>
      <c r="BR8" s="354">
        <v>1.6619495987999999</v>
      </c>
      <c r="BS8" s="354">
        <v>1.5196270313</v>
      </c>
      <c r="BT8" s="354">
        <v>1.5392145964999999</v>
      </c>
      <c r="BU8" s="354">
        <v>1.612926088</v>
      </c>
      <c r="BV8" s="354">
        <v>1.6243342569999999</v>
      </c>
    </row>
    <row r="9" spans="1:75" ht="11.1" customHeight="1" x14ac:dyDescent="0.2">
      <c r="A9" s="267" t="s">
        <v>465</v>
      </c>
      <c r="B9" s="597" t="s">
        <v>1545</v>
      </c>
      <c r="C9" s="574">
        <v>100.13012938999999</v>
      </c>
      <c r="D9" s="574">
        <v>101.15432131999999</v>
      </c>
      <c r="E9" s="574">
        <v>102.83722238999999</v>
      </c>
      <c r="F9" s="574">
        <v>103.79108257</v>
      </c>
      <c r="G9" s="574">
        <v>104.05688386999999</v>
      </c>
      <c r="H9" s="574">
        <v>104.30361447</v>
      </c>
      <c r="I9" s="574">
        <v>105.15918332</v>
      </c>
      <c r="J9" s="574">
        <v>105.81225945</v>
      </c>
      <c r="K9" s="574">
        <v>107.51516067</v>
      </c>
      <c r="L9" s="574">
        <v>107.30923432</v>
      </c>
      <c r="M9" s="574">
        <v>107.41161676999999</v>
      </c>
      <c r="N9" s="574">
        <v>105.75541016</v>
      </c>
      <c r="O9" s="574">
        <v>107.907</v>
      </c>
      <c r="P9" s="574">
        <v>107.52996243</v>
      </c>
      <c r="Q9" s="574">
        <v>109.20248019</v>
      </c>
      <c r="R9" s="574">
        <v>108.40132963000001</v>
      </c>
      <c r="S9" s="574">
        <v>109.50252005999999</v>
      </c>
      <c r="T9" s="574">
        <v>108.1706698</v>
      </c>
      <c r="U9" s="574">
        <v>109.02445765</v>
      </c>
      <c r="V9" s="574">
        <v>109.74873458</v>
      </c>
      <c r="W9" s="574">
        <v>109.79013233000001</v>
      </c>
      <c r="X9" s="574">
        <v>109.96811852</v>
      </c>
      <c r="Y9" s="574">
        <v>111.69987877</v>
      </c>
      <c r="Z9" s="574">
        <v>111.77571270999999</v>
      </c>
      <c r="AA9" s="574">
        <v>108.61247423</v>
      </c>
      <c r="AB9" s="574">
        <v>111.7226149</v>
      </c>
      <c r="AC9" s="574">
        <v>109.38174065</v>
      </c>
      <c r="AD9" s="574">
        <v>108.24258073</v>
      </c>
      <c r="AE9" s="574">
        <v>108.58203822999999</v>
      </c>
      <c r="AF9" s="574">
        <v>109.88022597</v>
      </c>
      <c r="AG9" s="574">
        <v>111.28033600000001</v>
      </c>
      <c r="AH9" s="574">
        <v>110.23094058</v>
      </c>
      <c r="AI9" s="574">
        <v>109.72339626999999</v>
      </c>
      <c r="AJ9" s="574">
        <v>110.9475011</v>
      </c>
      <c r="AK9" s="574">
        <v>111.12347423</v>
      </c>
      <c r="AL9" s="574">
        <v>112.99045003000001</v>
      </c>
      <c r="AM9" s="574">
        <v>111.13415077000001</v>
      </c>
      <c r="AN9" s="574">
        <v>112.06564246000001</v>
      </c>
      <c r="AO9" s="574">
        <v>115.03287665000001</v>
      </c>
      <c r="AP9" s="574">
        <v>114.71785717</v>
      </c>
      <c r="AQ9" s="574">
        <v>114.66385294</v>
      </c>
      <c r="AR9" s="574">
        <v>115.3414665</v>
      </c>
      <c r="AS9" s="574">
        <v>116.24534945000001</v>
      </c>
      <c r="AT9" s="574">
        <v>116.85261616</v>
      </c>
      <c r="AU9" s="574">
        <v>116.64954843</v>
      </c>
      <c r="AV9" s="574">
        <v>115.51578042</v>
      </c>
      <c r="AW9" s="574">
        <v>118.54787570000001</v>
      </c>
      <c r="AX9" s="574">
        <v>119.44342113</v>
      </c>
      <c r="AY9" s="574">
        <v>115.77319987</v>
      </c>
      <c r="AZ9" s="894">
        <v>117.41799926</v>
      </c>
      <c r="BA9" s="894">
        <v>117.32357347</v>
      </c>
      <c r="BB9" s="354">
        <v>117.2876</v>
      </c>
      <c r="BC9" s="354">
        <v>117.3218</v>
      </c>
      <c r="BD9" s="354">
        <v>117.4217</v>
      </c>
      <c r="BE9" s="354">
        <v>117.5797</v>
      </c>
      <c r="BF9" s="354">
        <v>117.8193</v>
      </c>
      <c r="BG9" s="354">
        <v>118.1425</v>
      </c>
      <c r="BH9" s="354">
        <v>118.47199999999999</v>
      </c>
      <c r="BI9" s="354">
        <v>118.7902</v>
      </c>
      <c r="BJ9" s="354">
        <v>119.1133</v>
      </c>
      <c r="BK9" s="354">
        <v>119.4601</v>
      </c>
      <c r="BL9" s="354">
        <v>118.17829999999999</v>
      </c>
      <c r="BM9" s="354">
        <v>120.2452</v>
      </c>
      <c r="BN9" s="354">
        <v>120.6373</v>
      </c>
      <c r="BO9" s="354">
        <v>121.0162</v>
      </c>
      <c r="BP9" s="354">
        <v>121.3892</v>
      </c>
      <c r="BQ9" s="354">
        <v>121.77679999999999</v>
      </c>
      <c r="BR9" s="354">
        <v>122.1889</v>
      </c>
      <c r="BS9" s="354">
        <v>122.61969999999999</v>
      </c>
      <c r="BT9" s="354">
        <v>123.0304</v>
      </c>
      <c r="BU9" s="354">
        <v>123.3903</v>
      </c>
      <c r="BV9" s="354">
        <v>123.6994</v>
      </c>
    </row>
    <row r="10" spans="1:75" ht="11.1" customHeight="1" x14ac:dyDescent="0.2">
      <c r="A10" s="267" t="s">
        <v>1169</v>
      </c>
      <c r="B10" s="546" t="s">
        <v>1076</v>
      </c>
      <c r="C10" s="574">
        <v>34.730093351999997</v>
      </c>
      <c r="D10" s="574">
        <v>34.110921939000001</v>
      </c>
      <c r="E10" s="574">
        <v>34.181500819</v>
      </c>
      <c r="F10" s="574">
        <v>34.232682685</v>
      </c>
      <c r="G10" s="574">
        <v>34.544664222000002</v>
      </c>
      <c r="H10" s="574">
        <v>34.518264201000001</v>
      </c>
      <c r="I10" s="574">
        <v>35.014637092000001</v>
      </c>
      <c r="J10" s="574">
        <v>34.817469201999998</v>
      </c>
      <c r="K10" s="574">
        <v>34.899155436999997</v>
      </c>
      <c r="L10" s="574">
        <v>34.789414518999997</v>
      </c>
      <c r="M10" s="574">
        <v>34.933806257000001</v>
      </c>
      <c r="N10" s="574">
        <v>34.395364137000001</v>
      </c>
      <c r="O10" s="574">
        <v>35.546893722</v>
      </c>
      <c r="P10" s="574">
        <v>35.138752029000003</v>
      </c>
      <c r="Q10" s="574">
        <v>35.355058780999997</v>
      </c>
      <c r="R10" s="574">
        <v>34.860631754000003</v>
      </c>
      <c r="S10" s="574">
        <v>35.165064706999999</v>
      </c>
      <c r="T10" s="574">
        <v>35.414139753000001</v>
      </c>
      <c r="U10" s="574">
        <v>35.516124124000001</v>
      </c>
      <c r="V10" s="574">
        <v>35.496746360000003</v>
      </c>
      <c r="W10" s="574">
        <v>35.127576955999999</v>
      </c>
      <c r="X10" s="574">
        <v>35.345236284000002</v>
      </c>
      <c r="Y10" s="574">
        <v>36.499496389999997</v>
      </c>
      <c r="Z10" s="574">
        <v>36.609922134999998</v>
      </c>
      <c r="AA10" s="574">
        <v>36.548978140000003</v>
      </c>
      <c r="AB10" s="574">
        <v>36.791547639999997</v>
      </c>
      <c r="AC10" s="574">
        <v>34.524901550000003</v>
      </c>
      <c r="AD10" s="574">
        <v>34.662962749999998</v>
      </c>
      <c r="AE10" s="574">
        <v>34.64673492</v>
      </c>
      <c r="AF10" s="574">
        <v>35.542353249999998</v>
      </c>
      <c r="AG10" s="574">
        <v>36.20994958</v>
      </c>
      <c r="AH10" s="574">
        <v>35.144893209999999</v>
      </c>
      <c r="AI10" s="574">
        <v>35.046776559999998</v>
      </c>
      <c r="AJ10" s="574">
        <v>35.265921460000001</v>
      </c>
      <c r="AK10" s="574">
        <v>35.444171339999997</v>
      </c>
      <c r="AL10" s="574">
        <v>36.831408619999998</v>
      </c>
      <c r="AM10" s="574">
        <v>36.044993220999999</v>
      </c>
      <c r="AN10" s="574">
        <v>36.395871792999998</v>
      </c>
      <c r="AO10" s="574">
        <v>36.383125180999997</v>
      </c>
      <c r="AP10" s="574">
        <v>36.315030675999999</v>
      </c>
      <c r="AQ10" s="574">
        <v>36.493677386000002</v>
      </c>
      <c r="AR10" s="574">
        <v>37.199654301999999</v>
      </c>
      <c r="AS10" s="574">
        <v>36.743108567999997</v>
      </c>
      <c r="AT10" s="574">
        <v>36.794032190999999</v>
      </c>
      <c r="AU10" s="574">
        <v>36.578093868000003</v>
      </c>
      <c r="AV10" s="574">
        <v>35.933667028000002</v>
      </c>
      <c r="AW10" s="574">
        <v>37.215781022000002</v>
      </c>
      <c r="AX10" s="574">
        <v>37.289356912000002</v>
      </c>
      <c r="AY10" s="574">
        <v>36.519961856999998</v>
      </c>
      <c r="AZ10" s="894">
        <v>36.740501747000003</v>
      </c>
      <c r="BA10" s="894">
        <v>36.753184959000002</v>
      </c>
      <c r="BB10" s="354">
        <v>36.786948940999999</v>
      </c>
      <c r="BC10" s="354">
        <v>36.838529473000001</v>
      </c>
      <c r="BD10" s="354">
        <v>36.914812537000003</v>
      </c>
      <c r="BE10" s="354">
        <v>37.003505119000003</v>
      </c>
      <c r="BF10" s="354">
        <v>37.083226973999999</v>
      </c>
      <c r="BG10" s="354">
        <v>37.144795066999997</v>
      </c>
      <c r="BH10" s="354">
        <v>37.199312272</v>
      </c>
      <c r="BI10" s="354">
        <v>37.256371176999998</v>
      </c>
      <c r="BJ10" s="354">
        <v>37.313810633999999</v>
      </c>
      <c r="BK10" s="354">
        <v>37.380157517999997</v>
      </c>
      <c r="BL10" s="354">
        <v>36.842335859999999</v>
      </c>
      <c r="BM10" s="354">
        <v>37.509687053</v>
      </c>
      <c r="BN10" s="354">
        <v>37.575611676000001</v>
      </c>
      <c r="BO10" s="354">
        <v>37.641026525000001</v>
      </c>
      <c r="BP10" s="354">
        <v>37.727513144</v>
      </c>
      <c r="BQ10" s="354">
        <v>37.824220605000001</v>
      </c>
      <c r="BR10" s="354">
        <v>37.909741201000003</v>
      </c>
      <c r="BS10" s="354">
        <v>37.983931566999999</v>
      </c>
      <c r="BT10" s="354">
        <v>38.058202371</v>
      </c>
      <c r="BU10" s="354">
        <v>38.131785379999997</v>
      </c>
      <c r="BV10" s="354">
        <v>38.203276428999999</v>
      </c>
    </row>
    <row r="11" spans="1:75" ht="11.1" customHeight="1" x14ac:dyDescent="0.2">
      <c r="A11" s="267" t="s">
        <v>1170</v>
      </c>
      <c r="B11" s="546" t="s">
        <v>1078</v>
      </c>
      <c r="C11" s="574">
        <v>2.6573199527</v>
      </c>
      <c r="D11" s="574">
        <v>2.7412822076999999</v>
      </c>
      <c r="E11" s="574">
        <v>2.8788176786999999</v>
      </c>
      <c r="F11" s="574">
        <v>2.3220594418</v>
      </c>
      <c r="G11" s="574">
        <v>2.6535335056</v>
      </c>
      <c r="H11" s="574">
        <v>2.9164566460999999</v>
      </c>
      <c r="I11" s="574">
        <v>2.9506850670000002</v>
      </c>
      <c r="J11" s="574">
        <v>2.9383762040999999</v>
      </c>
      <c r="K11" s="574">
        <v>3.0644810377999998</v>
      </c>
      <c r="L11" s="574">
        <v>3.0443350983999999</v>
      </c>
      <c r="M11" s="574">
        <v>2.8985768636000002</v>
      </c>
      <c r="N11" s="574">
        <v>2.5126824422</v>
      </c>
      <c r="O11" s="574">
        <v>2.7172443985000001</v>
      </c>
      <c r="P11" s="574">
        <v>2.9089720033000002</v>
      </c>
      <c r="Q11" s="574">
        <v>2.9371934696999999</v>
      </c>
      <c r="R11" s="574">
        <v>3.0021263051</v>
      </c>
      <c r="S11" s="574">
        <v>3.0354054969000002</v>
      </c>
      <c r="T11" s="574">
        <v>3.1143819264000001</v>
      </c>
      <c r="U11" s="574">
        <v>3.2033663344000001</v>
      </c>
      <c r="V11" s="574">
        <v>3.2202355014999999</v>
      </c>
      <c r="W11" s="574">
        <v>3.3169503871999999</v>
      </c>
      <c r="X11" s="574">
        <v>3.2751846991</v>
      </c>
      <c r="Y11" s="574">
        <v>3.3273710694999998</v>
      </c>
      <c r="Z11" s="574">
        <v>3.4031031611999998</v>
      </c>
      <c r="AA11" s="574">
        <v>2.9290988470000001</v>
      </c>
      <c r="AB11" s="574">
        <v>3.289375948</v>
      </c>
      <c r="AC11" s="574">
        <v>3.2291597689999998</v>
      </c>
      <c r="AD11" s="574">
        <v>3.3167678380000001</v>
      </c>
      <c r="AE11" s="574">
        <v>3.3439287119999999</v>
      </c>
      <c r="AF11" s="574">
        <v>3.3251413429999999</v>
      </c>
      <c r="AG11" s="574">
        <v>3.3021775409999998</v>
      </c>
      <c r="AH11" s="574">
        <v>3.3884797149999999</v>
      </c>
      <c r="AI11" s="574">
        <v>3.433560301</v>
      </c>
      <c r="AJ11" s="574">
        <v>3.273185271</v>
      </c>
      <c r="AK11" s="574">
        <v>3.3216072040000002</v>
      </c>
      <c r="AL11" s="574">
        <v>3.2317156599999999</v>
      </c>
      <c r="AM11" s="574">
        <v>3.1894746383000001</v>
      </c>
      <c r="AN11" s="574">
        <v>3.1292587656999999</v>
      </c>
      <c r="AO11" s="574">
        <v>3.2914192494000001</v>
      </c>
      <c r="AP11" s="574">
        <v>3.3298425630000001</v>
      </c>
      <c r="AQ11" s="574">
        <v>3.2455537900999998</v>
      </c>
      <c r="AR11" s="574">
        <v>3.3355071789999999</v>
      </c>
      <c r="AS11" s="574">
        <v>3.4210954713000001</v>
      </c>
      <c r="AT11" s="574">
        <v>3.4095317858</v>
      </c>
      <c r="AU11" s="574">
        <v>3.4362222382000001</v>
      </c>
      <c r="AV11" s="574">
        <v>3.4174572121</v>
      </c>
      <c r="AW11" s="574">
        <v>3.3895061828999999</v>
      </c>
      <c r="AX11" s="574">
        <v>3.1900217085999998</v>
      </c>
      <c r="AY11" s="574">
        <v>3.1626519447999999</v>
      </c>
      <c r="AZ11" s="894">
        <v>3.2630321223999998</v>
      </c>
      <c r="BA11" s="894">
        <v>3.2314376486</v>
      </c>
      <c r="BB11" s="354">
        <v>3.2052789971000002</v>
      </c>
      <c r="BC11" s="354">
        <v>3.1889396043999998</v>
      </c>
      <c r="BD11" s="354">
        <v>3.1774420987999998</v>
      </c>
      <c r="BE11" s="354">
        <v>3.1705858916</v>
      </c>
      <c r="BF11" s="354">
        <v>3.1675639566</v>
      </c>
      <c r="BG11" s="354">
        <v>3.1672987539999999</v>
      </c>
      <c r="BH11" s="354">
        <v>3.1707231346000002</v>
      </c>
      <c r="BI11" s="354">
        <v>3.1777163476000001</v>
      </c>
      <c r="BJ11" s="354">
        <v>3.1833183226999999</v>
      </c>
      <c r="BK11" s="354">
        <v>3.1930205558</v>
      </c>
      <c r="BL11" s="354">
        <v>3.1158691477999998</v>
      </c>
      <c r="BM11" s="354">
        <v>3.2333620346999998</v>
      </c>
      <c r="BN11" s="354">
        <v>3.2589331635000001</v>
      </c>
      <c r="BO11" s="354">
        <v>3.2868425019999998</v>
      </c>
      <c r="BP11" s="354">
        <v>3.3163475053</v>
      </c>
      <c r="BQ11" s="354">
        <v>3.3467457075999998</v>
      </c>
      <c r="BR11" s="354">
        <v>3.3768754247000001</v>
      </c>
      <c r="BS11" s="354">
        <v>3.4070378132000001</v>
      </c>
      <c r="BT11" s="354">
        <v>3.4371333426000001</v>
      </c>
      <c r="BU11" s="354">
        <v>3.4672488309</v>
      </c>
      <c r="BV11" s="354">
        <v>3.4977475844999999</v>
      </c>
    </row>
    <row r="12" spans="1:75" ht="11.1" customHeight="1" x14ac:dyDescent="0.2">
      <c r="A12" s="267" t="s">
        <v>1171</v>
      </c>
      <c r="B12" s="546" t="s">
        <v>1080</v>
      </c>
      <c r="C12" s="574">
        <v>5.2535367145</v>
      </c>
      <c r="D12" s="574">
        <v>5.6633159694000001</v>
      </c>
      <c r="E12" s="574">
        <v>5.7450117886000003</v>
      </c>
      <c r="F12" s="574">
        <v>5.9259985829000001</v>
      </c>
      <c r="G12" s="574">
        <v>5.9442846133999998</v>
      </c>
      <c r="H12" s="574">
        <v>6.0838476678999998</v>
      </c>
      <c r="I12" s="574">
        <v>5.8898075446</v>
      </c>
      <c r="J12" s="574">
        <v>6.0361742001999996</v>
      </c>
      <c r="K12" s="574">
        <v>6.1255067819000004</v>
      </c>
      <c r="L12" s="574">
        <v>5.9865805589000001</v>
      </c>
      <c r="M12" s="574">
        <v>6.1417138360000001</v>
      </c>
      <c r="N12" s="574">
        <v>6.3920795104000003</v>
      </c>
      <c r="O12" s="574">
        <v>6.2989276798000002</v>
      </c>
      <c r="P12" s="574">
        <v>6.5355195148999998</v>
      </c>
      <c r="Q12" s="574">
        <v>6.6621305060999996</v>
      </c>
      <c r="R12" s="574">
        <v>6.4890242967000002</v>
      </c>
      <c r="S12" s="574">
        <v>6.6682269184000003</v>
      </c>
      <c r="T12" s="574">
        <v>6.6882374689999997</v>
      </c>
      <c r="U12" s="574">
        <v>6.6753504639000001</v>
      </c>
      <c r="V12" s="574">
        <v>6.6489074870999998</v>
      </c>
      <c r="W12" s="574">
        <v>6.7842018707999996</v>
      </c>
      <c r="X12" s="574">
        <v>6.7740204713000001</v>
      </c>
      <c r="Y12" s="574">
        <v>6.7982749122000001</v>
      </c>
      <c r="Z12" s="574">
        <v>6.8107244994</v>
      </c>
      <c r="AA12" s="574">
        <v>6.811961889</v>
      </c>
      <c r="AB12" s="574">
        <v>7.0771471249999998</v>
      </c>
      <c r="AC12" s="574">
        <v>6.9939460579999997</v>
      </c>
      <c r="AD12" s="574">
        <v>6.775563301</v>
      </c>
      <c r="AE12" s="574">
        <v>7.263075218</v>
      </c>
      <c r="AF12" s="574">
        <v>6.9740328610000004</v>
      </c>
      <c r="AG12" s="574">
        <v>6.9696732739999998</v>
      </c>
      <c r="AH12" s="574">
        <v>6.9024153210000003</v>
      </c>
      <c r="AI12" s="574">
        <v>6.8363799170000004</v>
      </c>
      <c r="AJ12" s="574">
        <v>7.1138813230000002</v>
      </c>
      <c r="AK12" s="574">
        <v>7.0136349420000004</v>
      </c>
      <c r="AL12" s="574">
        <v>6.9994255919999997</v>
      </c>
      <c r="AM12" s="574">
        <v>6.8827037751000004</v>
      </c>
      <c r="AN12" s="574">
        <v>7.1326739159999999</v>
      </c>
      <c r="AO12" s="574">
        <v>7.1516150184000002</v>
      </c>
      <c r="AP12" s="574">
        <v>7.3003476882999996</v>
      </c>
      <c r="AQ12" s="574">
        <v>7.3522249669999997</v>
      </c>
      <c r="AR12" s="574">
        <v>7.4678619992000002</v>
      </c>
      <c r="AS12" s="574">
        <v>7.5186781221999999</v>
      </c>
      <c r="AT12" s="574">
        <v>7.5908147935999999</v>
      </c>
      <c r="AU12" s="574">
        <v>7.5761384857999996</v>
      </c>
      <c r="AV12" s="574">
        <v>7.5022779848000001</v>
      </c>
      <c r="AW12" s="574">
        <v>7.6623859799999998</v>
      </c>
      <c r="AX12" s="574">
        <v>7.7417876551999996</v>
      </c>
      <c r="AY12" s="574">
        <v>7.4259309304999999</v>
      </c>
      <c r="AZ12" s="894">
        <v>7.5912125659000003</v>
      </c>
      <c r="BA12" s="894">
        <v>7.5750976485999999</v>
      </c>
      <c r="BB12" s="354">
        <v>7.5748884008999999</v>
      </c>
      <c r="BC12" s="354">
        <v>7.5833734470999996</v>
      </c>
      <c r="BD12" s="354">
        <v>7.5851487275</v>
      </c>
      <c r="BE12" s="354">
        <v>7.5681354631</v>
      </c>
      <c r="BF12" s="354">
        <v>7.5350055810000001</v>
      </c>
      <c r="BG12" s="354">
        <v>7.5082791669000004</v>
      </c>
      <c r="BH12" s="354">
        <v>7.5002889948</v>
      </c>
      <c r="BI12" s="354">
        <v>7.5099965303999996</v>
      </c>
      <c r="BJ12" s="354">
        <v>7.53280745</v>
      </c>
      <c r="BK12" s="354">
        <v>7.5611634127</v>
      </c>
      <c r="BL12" s="354">
        <v>7.4413159677999996</v>
      </c>
      <c r="BM12" s="354">
        <v>7.6261741473000004</v>
      </c>
      <c r="BN12" s="354">
        <v>7.6632298966999999</v>
      </c>
      <c r="BO12" s="354">
        <v>7.7045257388000001</v>
      </c>
      <c r="BP12" s="354">
        <v>7.7404100049000002</v>
      </c>
      <c r="BQ12" s="354">
        <v>7.7711319219000003</v>
      </c>
      <c r="BR12" s="354">
        <v>7.7975161842</v>
      </c>
      <c r="BS12" s="354">
        <v>7.8169911252000004</v>
      </c>
      <c r="BT12" s="354">
        <v>7.8399660014999997</v>
      </c>
      <c r="BU12" s="354">
        <v>7.8681114185999999</v>
      </c>
      <c r="BV12" s="354">
        <v>7.8964239849000002</v>
      </c>
    </row>
    <row r="13" spans="1:75" ht="11.1" customHeight="1" x14ac:dyDescent="0.2">
      <c r="A13" s="267" t="s">
        <v>1172</v>
      </c>
      <c r="B13" s="546" t="s">
        <v>1082</v>
      </c>
      <c r="C13" s="574">
        <v>14.618170487</v>
      </c>
      <c r="D13" s="574">
        <v>14.843870517999999</v>
      </c>
      <c r="E13" s="574">
        <v>14.651886694</v>
      </c>
      <c r="F13" s="574">
        <v>15.159080922999999</v>
      </c>
      <c r="G13" s="574">
        <v>15.329734044</v>
      </c>
      <c r="H13" s="574">
        <v>15.224357158</v>
      </c>
      <c r="I13" s="574">
        <v>15.285592181</v>
      </c>
      <c r="J13" s="574">
        <v>15.472014965</v>
      </c>
      <c r="K13" s="574">
        <v>15.897161787</v>
      </c>
      <c r="L13" s="574">
        <v>16.345116133000001</v>
      </c>
      <c r="M13" s="574">
        <v>16.466456652000002</v>
      </c>
      <c r="N13" s="574">
        <v>16.220469244</v>
      </c>
      <c r="O13" s="574">
        <v>16.356246675000001</v>
      </c>
      <c r="P13" s="574">
        <v>16.976156832000001</v>
      </c>
      <c r="Q13" s="574">
        <v>16.590256124</v>
      </c>
      <c r="R13" s="574">
        <v>16.450177932999999</v>
      </c>
      <c r="S13" s="574">
        <v>17.283879549000002</v>
      </c>
      <c r="T13" s="574">
        <v>16.560431231999999</v>
      </c>
      <c r="U13" s="574">
        <v>16.654998479</v>
      </c>
      <c r="V13" s="574">
        <v>16.732087684</v>
      </c>
      <c r="W13" s="574">
        <v>16.658210295</v>
      </c>
      <c r="X13" s="574">
        <v>16.314818438</v>
      </c>
      <c r="Y13" s="574">
        <v>16.074326847999998</v>
      </c>
      <c r="Z13" s="574">
        <v>15.360935957000001</v>
      </c>
      <c r="AA13" s="574">
        <v>15.61886576</v>
      </c>
      <c r="AB13" s="574">
        <v>16.085351760000002</v>
      </c>
      <c r="AC13" s="574">
        <v>15.47205743</v>
      </c>
      <c r="AD13" s="574">
        <v>14.63943059</v>
      </c>
      <c r="AE13" s="574">
        <v>14.08943088</v>
      </c>
      <c r="AF13" s="574">
        <v>14.079032420000001</v>
      </c>
      <c r="AG13" s="574">
        <v>14.46211068</v>
      </c>
      <c r="AH13" s="574">
        <v>14.40784083</v>
      </c>
      <c r="AI13" s="574">
        <v>13.95146312</v>
      </c>
      <c r="AJ13" s="574">
        <v>13.94563217</v>
      </c>
      <c r="AK13" s="574">
        <v>14.041347650000001</v>
      </c>
      <c r="AL13" s="574">
        <v>14.04011034</v>
      </c>
      <c r="AM13" s="574">
        <v>14.123004589000001</v>
      </c>
      <c r="AN13" s="574">
        <v>14.216898646000001</v>
      </c>
      <c r="AO13" s="574">
        <v>15.656350029</v>
      </c>
      <c r="AP13" s="574">
        <v>15.285632681999999</v>
      </c>
      <c r="AQ13" s="574">
        <v>15.075926663000001</v>
      </c>
      <c r="AR13" s="574">
        <v>14.351907341</v>
      </c>
      <c r="AS13" s="574">
        <v>14.776573451000001</v>
      </c>
      <c r="AT13" s="574">
        <v>15.317175571</v>
      </c>
      <c r="AU13" s="574">
        <v>14.949395923000001</v>
      </c>
      <c r="AV13" s="574">
        <v>14.764020452</v>
      </c>
      <c r="AW13" s="574">
        <v>15.602725483</v>
      </c>
      <c r="AX13" s="574">
        <v>15.891228916999999</v>
      </c>
      <c r="AY13" s="574">
        <v>15.180080368</v>
      </c>
      <c r="AZ13" s="894">
        <v>15.884250171</v>
      </c>
      <c r="BA13" s="894">
        <v>15.965624704</v>
      </c>
      <c r="BB13" s="354">
        <v>16.03239078</v>
      </c>
      <c r="BC13" s="354">
        <v>16.097334114999999</v>
      </c>
      <c r="BD13" s="354">
        <v>16.186560850999999</v>
      </c>
      <c r="BE13" s="354">
        <v>16.309066316999999</v>
      </c>
      <c r="BF13" s="354">
        <v>16.482133845</v>
      </c>
      <c r="BG13" s="354">
        <v>16.678824774999999</v>
      </c>
      <c r="BH13" s="354">
        <v>16.828826846999998</v>
      </c>
      <c r="BI13" s="354">
        <v>16.910906976</v>
      </c>
      <c r="BJ13" s="354">
        <v>16.967495665000001</v>
      </c>
      <c r="BK13" s="354">
        <v>17.025592032999999</v>
      </c>
      <c r="BL13" s="354">
        <v>16.866328415000002</v>
      </c>
      <c r="BM13" s="354">
        <v>17.177517299000002</v>
      </c>
      <c r="BN13" s="354">
        <v>17.258491244999998</v>
      </c>
      <c r="BO13" s="354">
        <v>17.338934056999999</v>
      </c>
      <c r="BP13" s="354">
        <v>17.416954588999999</v>
      </c>
      <c r="BQ13" s="354">
        <v>17.504244185000001</v>
      </c>
      <c r="BR13" s="354">
        <v>17.635538936</v>
      </c>
      <c r="BS13" s="354">
        <v>17.797142418</v>
      </c>
      <c r="BT13" s="354">
        <v>17.925101133999998</v>
      </c>
      <c r="BU13" s="354">
        <v>18.009578254000001</v>
      </c>
      <c r="BV13" s="354">
        <v>18.056147762999998</v>
      </c>
    </row>
    <row r="14" spans="1:75" ht="11.1" customHeight="1" x14ac:dyDescent="0.2">
      <c r="A14" s="267" t="s">
        <v>1173</v>
      </c>
      <c r="B14" s="546" t="s">
        <v>1084</v>
      </c>
      <c r="C14" s="574">
        <v>17.905449059999999</v>
      </c>
      <c r="D14" s="574">
        <v>18.601578267000001</v>
      </c>
      <c r="E14" s="574">
        <v>19.601055427999999</v>
      </c>
      <c r="F14" s="574">
        <v>20.11496013</v>
      </c>
      <c r="G14" s="574">
        <v>19.801865673999998</v>
      </c>
      <c r="H14" s="574">
        <v>19.699675307</v>
      </c>
      <c r="I14" s="574">
        <v>20.108214214</v>
      </c>
      <c r="J14" s="574">
        <v>20.599765355999999</v>
      </c>
      <c r="K14" s="574">
        <v>21.280304127000001</v>
      </c>
      <c r="L14" s="574">
        <v>21.090700322</v>
      </c>
      <c r="M14" s="574">
        <v>21.060951008</v>
      </c>
      <c r="N14" s="574">
        <v>21.008722275</v>
      </c>
      <c r="O14" s="574">
        <v>21.308843543999998</v>
      </c>
      <c r="P14" s="574">
        <v>21.268378477999999</v>
      </c>
      <c r="Q14" s="574">
        <v>22.30759617</v>
      </c>
      <c r="R14" s="574">
        <v>22.511019602000001</v>
      </c>
      <c r="S14" s="574">
        <v>22.605663267000001</v>
      </c>
      <c r="T14" s="574">
        <v>22.402587512</v>
      </c>
      <c r="U14" s="574">
        <v>22.699773416999999</v>
      </c>
      <c r="V14" s="574">
        <v>23.262735373000002</v>
      </c>
      <c r="W14" s="574">
        <v>23.351921440000002</v>
      </c>
      <c r="X14" s="574">
        <v>23.388020509</v>
      </c>
      <c r="Y14" s="574">
        <v>23.927121755000002</v>
      </c>
      <c r="Z14" s="574">
        <v>24.480932641999999</v>
      </c>
      <c r="AA14" s="574">
        <v>22.568866719999999</v>
      </c>
      <c r="AB14" s="574">
        <v>23.684553269999999</v>
      </c>
      <c r="AC14" s="574">
        <v>24.02021629</v>
      </c>
      <c r="AD14" s="574">
        <v>24.066891340000002</v>
      </c>
      <c r="AE14" s="574">
        <v>24.249133560000001</v>
      </c>
      <c r="AF14" s="574">
        <v>24.903987900000001</v>
      </c>
      <c r="AG14" s="574">
        <v>25.25026969</v>
      </c>
      <c r="AH14" s="574">
        <v>25.618283900000002</v>
      </c>
      <c r="AI14" s="574">
        <v>25.55398113</v>
      </c>
      <c r="AJ14" s="574">
        <v>26.149583459999999</v>
      </c>
      <c r="AK14" s="574">
        <v>25.96435859</v>
      </c>
      <c r="AL14" s="574">
        <v>26.35039081</v>
      </c>
      <c r="AM14" s="574">
        <v>25.883977161000001</v>
      </c>
      <c r="AN14" s="574">
        <v>26.270213009999999</v>
      </c>
      <c r="AO14" s="574">
        <v>26.906278764</v>
      </c>
      <c r="AP14" s="574">
        <v>26.880303242</v>
      </c>
      <c r="AQ14" s="574">
        <v>26.999873998999998</v>
      </c>
      <c r="AR14" s="574">
        <v>27.477631281000001</v>
      </c>
      <c r="AS14" s="574">
        <v>28.195733231999998</v>
      </c>
      <c r="AT14" s="574">
        <v>28.378284010000002</v>
      </c>
      <c r="AU14" s="574">
        <v>28.595374231000001</v>
      </c>
      <c r="AV14" s="574">
        <v>28.289778778999999</v>
      </c>
      <c r="AW14" s="574">
        <v>28.927223193</v>
      </c>
      <c r="AX14" s="574">
        <v>29.164299667000002</v>
      </c>
      <c r="AY14" s="574">
        <v>28.056063055999999</v>
      </c>
      <c r="AZ14" s="894">
        <v>28.561143739999999</v>
      </c>
      <c r="BA14" s="894">
        <v>28.506006130999999</v>
      </c>
      <c r="BB14" s="354">
        <v>28.467712735999999</v>
      </c>
      <c r="BC14" s="354">
        <v>28.444738159</v>
      </c>
      <c r="BD14" s="354">
        <v>28.439724618</v>
      </c>
      <c r="BE14" s="354">
        <v>28.460518181000001</v>
      </c>
      <c r="BF14" s="354">
        <v>28.528946449999999</v>
      </c>
      <c r="BG14" s="354">
        <v>28.653693034</v>
      </c>
      <c r="BH14" s="354">
        <v>28.798596118999999</v>
      </c>
      <c r="BI14" s="354">
        <v>28.956538573</v>
      </c>
      <c r="BJ14" s="354">
        <v>29.130651702000002</v>
      </c>
      <c r="BK14" s="354">
        <v>29.306352906000001</v>
      </c>
      <c r="BL14" s="354">
        <v>28.894761784</v>
      </c>
      <c r="BM14" s="354">
        <v>29.658395585000001</v>
      </c>
      <c r="BN14" s="354">
        <v>29.825920258</v>
      </c>
      <c r="BO14" s="354">
        <v>29.978626233</v>
      </c>
      <c r="BP14" s="354">
        <v>30.114267817999998</v>
      </c>
      <c r="BQ14" s="354">
        <v>30.251087356999999</v>
      </c>
      <c r="BR14" s="354">
        <v>30.391688121000001</v>
      </c>
      <c r="BS14" s="354">
        <v>30.529787081999999</v>
      </c>
      <c r="BT14" s="354">
        <v>30.660749030000002</v>
      </c>
      <c r="BU14" s="354">
        <v>30.780554172999999</v>
      </c>
      <c r="BV14" s="354">
        <v>30.892888846999998</v>
      </c>
    </row>
    <row r="15" spans="1:75" ht="11.1" customHeight="1" x14ac:dyDescent="0.2">
      <c r="A15" s="267" t="s">
        <v>1174</v>
      </c>
      <c r="B15" s="546" t="s">
        <v>1086</v>
      </c>
      <c r="C15" s="574">
        <v>24.961301402</v>
      </c>
      <c r="D15" s="574">
        <v>25.187138241</v>
      </c>
      <c r="E15" s="574">
        <v>25.771405010999999</v>
      </c>
      <c r="F15" s="574">
        <v>26.027184902999998</v>
      </c>
      <c r="G15" s="574">
        <v>25.778337296</v>
      </c>
      <c r="H15" s="574">
        <v>25.853132352999999</v>
      </c>
      <c r="I15" s="574">
        <v>25.902934868999999</v>
      </c>
      <c r="J15" s="574">
        <v>25.940716201000001</v>
      </c>
      <c r="K15" s="574">
        <v>26.241357494999999</v>
      </c>
      <c r="L15" s="574">
        <v>26.045304982000001</v>
      </c>
      <c r="M15" s="574">
        <v>25.901962051000002</v>
      </c>
      <c r="N15" s="574">
        <v>25.218875939</v>
      </c>
      <c r="O15" s="574">
        <v>25.630585916000001</v>
      </c>
      <c r="P15" s="574">
        <v>24.806578286000001</v>
      </c>
      <c r="Q15" s="574">
        <v>25.424087529000001</v>
      </c>
      <c r="R15" s="574">
        <v>25.097553441999999</v>
      </c>
      <c r="S15" s="574">
        <v>25.125405223000001</v>
      </c>
      <c r="T15" s="574">
        <v>25.276988773999999</v>
      </c>
      <c r="U15" s="574">
        <v>24.950774279000001</v>
      </c>
      <c r="V15" s="574">
        <v>25.164900498000002</v>
      </c>
      <c r="W15" s="574">
        <v>25.241772384000001</v>
      </c>
      <c r="X15" s="574">
        <v>25.308590567</v>
      </c>
      <c r="Y15" s="574">
        <v>25.404442358000001</v>
      </c>
      <c r="Z15" s="574">
        <v>25.282446122</v>
      </c>
      <c r="AA15" s="574">
        <v>24.659321240000001</v>
      </c>
      <c r="AB15" s="574">
        <v>25.4897606</v>
      </c>
      <c r="AC15" s="574">
        <v>25.29545469</v>
      </c>
      <c r="AD15" s="574">
        <v>25.23875937</v>
      </c>
      <c r="AE15" s="574">
        <v>25.251776540000002</v>
      </c>
      <c r="AF15" s="574">
        <v>25.153186590000001</v>
      </c>
      <c r="AG15" s="574">
        <v>24.98149716</v>
      </c>
      <c r="AH15" s="574">
        <v>24.833120019999999</v>
      </c>
      <c r="AI15" s="574">
        <v>24.69727709</v>
      </c>
      <c r="AJ15" s="574">
        <v>24.680310769999998</v>
      </c>
      <c r="AK15" s="574">
        <v>25.204852720000002</v>
      </c>
      <c r="AL15" s="574">
        <v>25.55549839</v>
      </c>
      <c r="AM15" s="574">
        <v>24.941268229999999</v>
      </c>
      <c r="AN15" s="574">
        <v>24.828062829</v>
      </c>
      <c r="AO15" s="574">
        <v>25.562029355</v>
      </c>
      <c r="AP15" s="574">
        <v>25.524409510000002</v>
      </c>
      <c r="AQ15" s="574">
        <v>25.401229717</v>
      </c>
      <c r="AR15" s="574">
        <v>25.425430364</v>
      </c>
      <c r="AS15" s="574">
        <v>25.484616165999999</v>
      </c>
      <c r="AT15" s="574">
        <v>25.262621727999999</v>
      </c>
      <c r="AU15" s="574">
        <v>25.402794711999999</v>
      </c>
      <c r="AV15" s="574">
        <v>25.504378075000002</v>
      </c>
      <c r="AW15" s="574">
        <v>25.650917887999999</v>
      </c>
      <c r="AX15" s="574">
        <v>26.067225788999998</v>
      </c>
      <c r="AY15" s="574">
        <v>25.330984962999999</v>
      </c>
      <c r="AZ15" s="894">
        <v>25.377858912000001</v>
      </c>
      <c r="BA15" s="894">
        <v>25.292222380999998</v>
      </c>
      <c r="BB15" s="354">
        <v>25.220344729000001</v>
      </c>
      <c r="BC15" s="354">
        <v>25.168886639</v>
      </c>
      <c r="BD15" s="354">
        <v>25.118012981</v>
      </c>
      <c r="BE15" s="354">
        <v>25.067916874000002</v>
      </c>
      <c r="BF15" s="354">
        <v>25.022391652</v>
      </c>
      <c r="BG15" s="354">
        <v>24.989614722999999</v>
      </c>
      <c r="BH15" s="354">
        <v>24.974263848</v>
      </c>
      <c r="BI15" s="354">
        <v>24.978713494000001</v>
      </c>
      <c r="BJ15" s="354">
        <v>24.985176914</v>
      </c>
      <c r="BK15" s="354">
        <v>24.993820371999998</v>
      </c>
      <c r="BL15" s="354">
        <v>25.017645571999999</v>
      </c>
      <c r="BM15" s="354">
        <v>25.040013983000001</v>
      </c>
      <c r="BN15" s="354">
        <v>25.055113337000002</v>
      </c>
      <c r="BO15" s="354">
        <v>25.066281278999998</v>
      </c>
      <c r="BP15" s="354">
        <v>25.073690316</v>
      </c>
      <c r="BQ15" s="354">
        <v>25.079332851</v>
      </c>
      <c r="BR15" s="354">
        <v>25.07749746</v>
      </c>
      <c r="BS15" s="354">
        <v>25.084838165000001</v>
      </c>
      <c r="BT15" s="354">
        <v>25.109274751000001</v>
      </c>
      <c r="BU15" s="354">
        <v>25.133016640000001</v>
      </c>
      <c r="BV15" s="354">
        <v>25.152887659000001</v>
      </c>
    </row>
    <row r="16" spans="1:75" ht="11.1"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574"/>
      <c r="AZ16" s="894"/>
      <c r="BA16" s="894"/>
      <c r="BB16" s="354"/>
      <c r="BC16" s="354"/>
      <c r="BD16" s="354"/>
      <c r="BE16" s="354"/>
      <c r="BF16" s="354"/>
      <c r="BG16" s="354"/>
      <c r="BH16" s="354"/>
      <c r="BI16" s="354"/>
      <c r="BJ16" s="354"/>
      <c r="BK16" s="354"/>
      <c r="BL16" s="354"/>
      <c r="BM16" s="354"/>
      <c r="BN16" s="354"/>
      <c r="BO16" s="354"/>
      <c r="BP16" s="354"/>
      <c r="BQ16" s="354"/>
      <c r="BR16" s="354"/>
      <c r="BS16" s="354"/>
      <c r="BT16" s="354"/>
      <c r="BU16" s="354"/>
      <c r="BV16" s="354"/>
    </row>
    <row r="17" spans="1:74" s="276" customFormat="1" ht="11.1" customHeight="1" x14ac:dyDescent="0.2">
      <c r="A17" s="595" t="s">
        <v>459</v>
      </c>
      <c r="B17" s="596" t="s">
        <v>1175</v>
      </c>
      <c r="C17" s="313">
        <v>115.55025806</v>
      </c>
      <c r="D17" s="313">
        <v>109.01546429</v>
      </c>
      <c r="E17" s="313">
        <v>89.734451613000004</v>
      </c>
      <c r="F17" s="313">
        <v>78.606233333000006</v>
      </c>
      <c r="G17" s="313">
        <v>72.265258064999998</v>
      </c>
      <c r="H17" s="313">
        <v>77.236466667000002</v>
      </c>
      <c r="I17" s="313">
        <v>83.535548387000006</v>
      </c>
      <c r="J17" s="313">
        <v>82.796806451999998</v>
      </c>
      <c r="K17" s="313">
        <v>76.451033332999998</v>
      </c>
      <c r="L17" s="313">
        <v>76.207193548000006</v>
      </c>
      <c r="M17" s="313">
        <v>92.298199999999994</v>
      </c>
      <c r="N17" s="313">
        <v>108.99809677</v>
      </c>
      <c r="O17" s="313">
        <v>107.00132257999999</v>
      </c>
      <c r="P17" s="313">
        <v>105.63332143</v>
      </c>
      <c r="Q17" s="313">
        <v>97.679612903000006</v>
      </c>
      <c r="R17" s="313">
        <v>80.6678</v>
      </c>
      <c r="S17" s="313">
        <v>74.533387097000002</v>
      </c>
      <c r="T17" s="313">
        <v>78.869299999999996</v>
      </c>
      <c r="U17" s="313">
        <v>86.195483870999993</v>
      </c>
      <c r="V17" s="313">
        <v>86.550516129000002</v>
      </c>
      <c r="W17" s="313">
        <v>79.542566667000003</v>
      </c>
      <c r="X17" s="313">
        <v>78.799548387000002</v>
      </c>
      <c r="Y17" s="313">
        <v>94.196433333000002</v>
      </c>
      <c r="Z17" s="313">
        <v>102.657</v>
      </c>
      <c r="AA17" s="313">
        <v>120.32787771</v>
      </c>
      <c r="AB17" s="313">
        <v>102.32044807</v>
      </c>
      <c r="AC17" s="313">
        <v>90.358101552999997</v>
      </c>
      <c r="AD17" s="313">
        <v>79.999636570000007</v>
      </c>
      <c r="AE17" s="313">
        <v>75.450634320999995</v>
      </c>
      <c r="AF17" s="313">
        <v>81.040440437000001</v>
      </c>
      <c r="AG17" s="313">
        <v>88.603553065</v>
      </c>
      <c r="AH17" s="313">
        <v>87.882435547</v>
      </c>
      <c r="AI17" s="313">
        <v>80.558558364999996</v>
      </c>
      <c r="AJ17" s="313">
        <v>78.432789450000001</v>
      </c>
      <c r="AK17" s="313">
        <v>90.328398527999994</v>
      </c>
      <c r="AL17" s="313">
        <v>108.45887967</v>
      </c>
      <c r="AM17" s="313">
        <v>126.53853986999999</v>
      </c>
      <c r="AN17" s="313">
        <v>115.48469645999999</v>
      </c>
      <c r="AO17" s="313">
        <v>88.776648641999998</v>
      </c>
      <c r="AP17" s="313">
        <v>79.276953268</v>
      </c>
      <c r="AQ17" s="313">
        <v>74.495181126999995</v>
      </c>
      <c r="AR17" s="313">
        <v>80.574072501000003</v>
      </c>
      <c r="AS17" s="313">
        <v>87.88991274</v>
      </c>
      <c r="AT17" s="313">
        <v>85.283586388000003</v>
      </c>
      <c r="AU17" s="313">
        <v>80.924135097999994</v>
      </c>
      <c r="AV17" s="313">
        <v>78.853223937999999</v>
      </c>
      <c r="AW17" s="313">
        <v>92.790247860999997</v>
      </c>
      <c r="AX17" s="313">
        <v>112.887924</v>
      </c>
      <c r="AY17" s="313">
        <v>122.44670096999999</v>
      </c>
      <c r="AZ17" s="916">
        <v>111.5776281</v>
      </c>
      <c r="BA17" s="916">
        <v>87.869715099999993</v>
      </c>
      <c r="BB17" s="437">
        <v>78.99973</v>
      </c>
      <c r="BC17" s="437">
        <v>73.456850000000003</v>
      </c>
      <c r="BD17" s="437">
        <v>78.765379999999993</v>
      </c>
      <c r="BE17" s="437">
        <v>86.83708</v>
      </c>
      <c r="BF17" s="437">
        <v>86.740889999999993</v>
      </c>
      <c r="BG17" s="437">
        <v>80.921580000000006</v>
      </c>
      <c r="BH17" s="437">
        <v>78.892889999999994</v>
      </c>
      <c r="BI17" s="437">
        <v>92.624650000000003</v>
      </c>
      <c r="BJ17" s="437">
        <v>109.2033</v>
      </c>
      <c r="BK17" s="437">
        <v>119.6585</v>
      </c>
      <c r="BL17" s="437">
        <v>111.6237</v>
      </c>
      <c r="BM17" s="437">
        <v>94.899230000000003</v>
      </c>
      <c r="BN17" s="437">
        <v>81.541820000000001</v>
      </c>
      <c r="BO17" s="437">
        <v>74.829049999999995</v>
      </c>
      <c r="BP17" s="437">
        <v>80.865920000000003</v>
      </c>
      <c r="BQ17" s="437">
        <v>89.434299999999993</v>
      </c>
      <c r="BR17" s="437">
        <v>89.623500000000007</v>
      </c>
      <c r="BS17" s="437">
        <v>83.522549999999995</v>
      </c>
      <c r="BT17" s="437">
        <v>81.166610000000006</v>
      </c>
      <c r="BU17" s="437">
        <v>94.677189999999996</v>
      </c>
      <c r="BV17" s="437">
        <v>111.9875</v>
      </c>
    </row>
    <row r="18" spans="1:74" ht="11.1" customHeight="1" x14ac:dyDescent="0.2">
      <c r="A18" s="267" t="s">
        <v>265</v>
      </c>
      <c r="B18" s="597" t="s">
        <v>1176</v>
      </c>
      <c r="C18" s="574">
        <v>-2.3878300323000001</v>
      </c>
      <c r="D18" s="574">
        <v>-1.0038420714</v>
      </c>
      <c r="E18" s="574">
        <v>-1.4046214516</v>
      </c>
      <c r="F18" s="574">
        <v>-1.4682919333</v>
      </c>
      <c r="G18" s="574">
        <v>-0.8946233871</v>
      </c>
      <c r="H18" s="574">
        <v>-7.0550566667000006E-2</v>
      </c>
      <c r="I18" s="574">
        <v>-0.66425077419</v>
      </c>
      <c r="J18" s="574">
        <v>-0.56517093547999997</v>
      </c>
      <c r="K18" s="574">
        <v>-1.1267432666999999</v>
      </c>
      <c r="L18" s="574">
        <v>-1.7233011935</v>
      </c>
      <c r="M18" s="574">
        <v>-2.1549469999999999</v>
      </c>
      <c r="N18" s="574">
        <v>-0.79663912903</v>
      </c>
      <c r="O18" s="574">
        <v>0.42011538710000002</v>
      </c>
      <c r="P18" s="574">
        <v>0.97202464286000001</v>
      </c>
      <c r="Q18" s="574">
        <v>-0.17308122580999999</v>
      </c>
      <c r="R18" s="574">
        <v>0.69747780000000004</v>
      </c>
      <c r="S18" s="574">
        <v>-0.30893090323</v>
      </c>
      <c r="T18" s="574">
        <v>0.96089996666999999</v>
      </c>
      <c r="U18" s="574">
        <v>-3.5010354839000002E-2</v>
      </c>
      <c r="V18" s="574">
        <v>-1.8123967742000001E-2</v>
      </c>
      <c r="W18" s="574">
        <v>-1.1169333333000001E-3</v>
      </c>
      <c r="X18" s="574">
        <v>-0.88459887097000001</v>
      </c>
      <c r="Y18" s="574">
        <v>-0.14959726667000001</v>
      </c>
      <c r="Z18" s="574">
        <v>1.5707156774</v>
      </c>
      <c r="AA18" s="574">
        <v>2.3731525461</v>
      </c>
      <c r="AB18" s="574">
        <v>1.7518181021000001</v>
      </c>
      <c r="AC18" s="574">
        <v>4.5991520323000003E-2</v>
      </c>
      <c r="AD18" s="574">
        <v>-1.54722673</v>
      </c>
      <c r="AE18" s="574">
        <v>-1.4472781626</v>
      </c>
      <c r="AF18" s="574">
        <v>-0.83028099666999999</v>
      </c>
      <c r="AG18" s="574">
        <v>-0.96426125742000002</v>
      </c>
      <c r="AH18" s="574">
        <v>-0.25686351742000002</v>
      </c>
      <c r="AI18" s="574">
        <v>-0.63521250215000002</v>
      </c>
      <c r="AJ18" s="574">
        <v>-2.3953690013000002</v>
      </c>
      <c r="AK18" s="574">
        <v>-2.1587185388000001</v>
      </c>
      <c r="AL18" s="574">
        <v>-0.43609297032</v>
      </c>
      <c r="AM18" s="574">
        <v>0.79614790225999998</v>
      </c>
      <c r="AN18" s="574">
        <v>1.3241782088</v>
      </c>
      <c r="AO18" s="574">
        <v>-1.5746031971000001</v>
      </c>
      <c r="AP18" s="574">
        <v>-1.5745177321999999</v>
      </c>
      <c r="AQ18" s="574">
        <v>-0.39626258289999999</v>
      </c>
      <c r="AR18" s="574">
        <v>-0.50282509882000004</v>
      </c>
      <c r="AS18" s="574">
        <v>-0.73231703387000002</v>
      </c>
      <c r="AT18" s="574">
        <v>-0.81368567645000001</v>
      </c>
      <c r="AU18" s="574">
        <v>-0.64349530214999995</v>
      </c>
      <c r="AV18" s="574">
        <v>-1.1352610294000001</v>
      </c>
      <c r="AW18" s="574">
        <v>-0.76867010548000003</v>
      </c>
      <c r="AX18" s="574">
        <v>-0.51563909676999997</v>
      </c>
      <c r="AY18" s="574">
        <v>0.31952403225999998</v>
      </c>
      <c r="AZ18" s="894">
        <v>2.1162840184</v>
      </c>
      <c r="BA18" s="894">
        <v>-2.0710447286</v>
      </c>
      <c r="BB18" s="354">
        <v>5.0263799999999997E-2</v>
      </c>
      <c r="BC18" s="354">
        <v>-0.72935839999999996</v>
      </c>
      <c r="BD18" s="354">
        <v>-1.6331869999999999</v>
      </c>
      <c r="BE18" s="354">
        <v>-0.39922809999999997</v>
      </c>
      <c r="BF18" s="354">
        <v>-0.2359706</v>
      </c>
      <c r="BG18" s="354">
        <v>0.73800880000000002</v>
      </c>
      <c r="BH18" s="354">
        <v>-1.3826959999999999</v>
      </c>
      <c r="BI18" s="354">
        <v>-0.91315279999999999</v>
      </c>
      <c r="BJ18" s="354">
        <v>1.158704</v>
      </c>
      <c r="BK18" s="354">
        <v>0.77156760000000002</v>
      </c>
      <c r="BL18" s="354">
        <v>2.1456599999999999</v>
      </c>
      <c r="BM18" s="354">
        <v>0.86561370000000004</v>
      </c>
      <c r="BN18" s="354">
        <v>-0.65025880000000003</v>
      </c>
      <c r="BO18" s="354">
        <v>-1.8731910000000001</v>
      </c>
      <c r="BP18" s="354">
        <v>-1.432566</v>
      </c>
      <c r="BQ18" s="354">
        <v>-0.64612689999999995</v>
      </c>
      <c r="BR18" s="354">
        <v>0.17247709999999999</v>
      </c>
      <c r="BS18" s="354">
        <v>0.4529609</v>
      </c>
      <c r="BT18" s="354">
        <v>-2.3416190000000001</v>
      </c>
      <c r="BU18" s="354">
        <v>-1.2084349999999999</v>
      </c>
      <c r="BV18" s="354">
        <v>0.54987810000000004</v>
      </c>
    </row>
    <row r="19" spans="1:74" s="276" customFormat="1" ht="11.1" customHeight="1" x14ac:dyDescent="0.2">
      <c r="A19" s="598" t="s">
        <v>458</v>
      </c>
      <c r="B19" s="599" t="s">
        <v>1177</v>
      </c>
      <c r="C19" s="313">
        <v>117.9380881</v>
      </c>
      <c r="D19" s="313">
        <v>110.01930636</v>
      </c>
      <c r="E19" s="313">
        <v>91.139073065000005</v>
      </c>
      <c r="F19" s="313">
        <v>80.074525266999999</v>
      </c>
      <c r="G19" s="313">
        <v>73.159881451999993</v>
      </c>
      <c r="H19" s="313">
        <v>77.307017232999996</v>
      </c>
      <c r="I19" s="313">
        <v>84.199799161000001</v>
      </c>
      <c r="J19" s="313">
        <v>83.361977386999996</v>
      </c>
      <c r="K19" s="313">
        <v>77.577776600000007</v>
      </c>
      <c r="L19" s="313">
        <v>77.930494741999993</v>
      </c>
      <c r="M19" s="313">
        <v>94.453147000000001</v>
      </c>
      <c r="N19" s="313">
        <v>109.79473590000001</v>
      </c>
      <c r="O19" s="313">
        <v>106.58120719</v>
      </c>
      <c r="P19" s="313">
        <v>104.66129678999999</v>
      </c>
      <c r="Q19" s="313">
        <v>97.852694129</v>
      </c>
      <c r="R19" s="313">
        <v>79.970322199999998</v>
      </c>
      <c r="S19" s="313">
        <v>74.842318000000006</v>
      </c>
      <c r="T19" s="313">
        <v>77.908400033000007</v>
      </c>
      <c r="U19" s="313">
        <v>86.230494226000005</v>
      </c>
      <c r="V19" s="313">
        <v>86.568640096999999</v>
      </c>
      <c r="W19" s="313">
        <v>79.543683599999994</v>
      </c>
      <c r="X19" s="313">
        <v>79.684147257999996</v>
      </c>
      <c r="Y19" s="313">
        <v>94.346030600000006</v>
      </c>
      <c r="Z19" s="313">
        <v>101.08628432</v>
      </c>
      <c r="AA19" s="313">
        <v>117.95472516</v>
      </c>
      <c r="AB19" s="313">
        <v>100.56862997</v>
      </c>
      <c r="AC19" s="313">
        <v>90.312110032000007</v>
      </c>
      <c r="AD19" s="313">
        <v>81.546863299999998</v>
      </c>
      <c r="AE19" s="313">
        <v>76.897912484000003</v>
      </c>
      <c r="AF19" s="313">
        <v>81.870721433</v>
      </c>
      <c r="AG19" s="313">
        <v>89.567814322999993</v>
      </c>
      <c r="AH19" s="313">
        <v>88.139299065000003</v>
      </c>
      <c r="AI19" s="313">
        <v>81.193770866999998</v>
      </c>
      <c r="AJ19" s="313">
        <v>80.828158451999997</v>
      </c>
      <c r="AK19" s="313">
        <v>92.487117067</v>
      </c>
      <c r="AL19" s="313">
        <v>108.89497265</v>
      </c>
      <c r="AM19" s="313">
        <v>125.74239197</v>
      </c>
      <c r="AN19" s="313">
        <v>114.16051825</v>
      </c>
      <c r="AO19" s="313">
        <v>90.351251839</v>
      </c>
      <c r="AP19" s="313">
        <v>80.851471000000004</v>
      </c>
      <c r="AQ19" s="313">
        <v>74.891443710000004</v>
      </c>
      <c r="AR19" s="313">
        <v>81.076897599999995</v>
      </c>
      <c r="AS19" s="313">
        <v>88.622229774000004</v>
      </c>
      <c r="AT19" s="313">
        <v>86.097272064999999</v>
      </c>
      <c r="AU19" s="313">
        <v>81.567630399999999</v>
      </c>
      <c r="AV19" s="313">
        <v>79.988484967999995</v>
      </c>
      <c r="AW19" s="313">
        <v>93.558917966999999</v>
      </c>
      <c r="AX19" s="313">
        <v>113.4035631</v>
      </c>
      <c r="AY19" s="313">
        <v>122.12717694</v>
      </c>
      <c r="AZ19" s="916">
        <v>109.46134408</v>
      </c>
      <c r="BA19" s="916">
        <v>89.940759829000001</v>
      </c>
      <c r="BB19" s="437">
        <v>78.949470000000005</v>
      </c>
      <c r="BC19" s="437">
        <v>74.186210000000003</v>
      </c>
      <c r="BD19" s="437">
        <v>80.398560000000003</v>
      </c>
      <c r="BE19" s="437">
        <v>87.2363</v>
      </c>
      <c r="BF19" s="437">
        <v>86.976860000000002</v>
      </c>
      <c r="BG19" s="437">
        <v>80.183570000000003</v>
      </c>
      <c r="BH19" s="437">
        <v>80.275580000000005</v>
      </c>
      <c r="BI19" s="437">
        <v>93.537800000000004</v>
      </c>
      <c r="BJ19" s="437">
        <v>108.0446</v>
      </c>
      <c r="BK19" s="437">
        <v>118.8869</v>
      </c>
      <c r="BL19" s="437">
        <v>109.47799999999999</v>
      </c>
      <c r="BM19" s="437">
        <v>94.033609999999996</v>
      </c>
      <c r="BN19" s="437">
        <v>82.192080000000004</v>
      </c>
      <c r="BO19" s="437">
        <v>76.702240000000003</v>
      </c>
      <c r="BP19" s="437">
        <v>82.298479999999998</v>
      </c>
      <c r="BQ19" s="437">
        <v>90.080430000000007</v>
      </c>
      <c r="BR19" s="437">
        <v>89.451030000000003</v>
      </c>
      <c r="BS19" s="437">
        <v>83.069590000000005</v>
      </c>
      <c r="BT19" s="437">
        <v>83.508229999999998</v>
      </c>
      <c r="BU19" s="437">
        <v>95.885620000000003</v>
      </c>
      <c r="BV19" s="437">
        <v>111.4376</v>
      </c>
    </row>
    <row r="20" spans="1:74" ht="11.1" customHeight="1" x14ac:dyDescent="0.2">
      <c r="A20" s="267" t="s">
        <v>259</v>
      </c>
      <c r="B20" s="600" t="s">
        <v>1178</v>
      </c>
      <c r="C20" s="574">
        <v>95.189354839000003</v>
      </c>
      <c r="D20" s="574">
        <v>96.099785714000006</v>
      </c>
      <c r="E20" s="574">
        <v>97.676806451999994</v>
      </c>
      <c r="F20" s="574">
        <v>98.637933333000007</v>
      </c>
      <c r="G20" s="574">
        <v>98.706225806000006</v>
      </c>
      <c r="H20" s="574">
        <v>99.000966667</v>
      </c>
      <c r="I20" s="574">
        <v>99.790580645000006</v>
      </c>
      <c r="J20" s="574">
        <v>100.43803226</v>
      </c>
      <c r="K20" s="574">
        <v>101.9952</v>
      </c>
      <c r="L20" s="574">
        <v>101.81396774</v>
      </c>
      <c r="M20" s="574">
        <v>101.9417</v>
      </c>
      <c r="N20" s="574">
        <v>100.47758064999999</v>
      </c>
      <c r="O20" s="574">
        <v>102.05241934999999</v>
      </c>
      <c r="P20" s="574">
        <v>101.64985713999999</v>
      </c>
      <c r="Q20" s="574">
        <v>103.10716128999999</v>
      </c>
      <c r="R20" s="574">
        <v>102.2525</v>
      </c>
      <c r="S20" s="574">
        <v>103.10435484</v>
      </c>
      <c r="T20" s="574">
        <v>101.90453333000001</v>
      </c>
      <c r="U20" s="574">
        <v>102.68180645</v>
      </c>
      <c r="V20" s="574">
        <v>103.30638709999999</v>
      </c>
      <c r="W20" s="574">
        <v>103.51553333</v>
      </c>
      <c r="X20" s="574">
        <v>103.62274194</v>
      </c>
      <c r="Y20" s="574">
        <v>105.20483333</v>
      </c>
      <c r="Z20" s="574">
        <v>105.34816128999999</v>
      </c>
      <c r="AA20" s="574">
        <v>101.76474193999999</v>
      </c>
      <c r="AB20" s="574">
        <v>104.56882759</v>
      </c>
      <c r="AC20" s="574">
        <v>102.30977419</v>
      </c>
      <c r="AD20" s="574">
        <v>101.35303333</v>
      </c>
      <c r="AE20" s="574">
        <v>101.50922581</v>
      </c>
      <c r="AF20" s="574">
        <v>102.72903332999999</v>
      </c>
      <c r="AG20" s="574">
        <v>104.0333871</v>
      </c>
      <c r="AH20" s="574">
        <v>103.06519355</v>
      </c>
      <c r="AI20" s="574">
        <v>102.34293332999999</v>
      </c>
      <c r="AJ20" s="574">
        <v>103.76893548</v>
      </c>
      <c r="AK20" s="574">
        <v>103.78576667</v>
      </c>
      <c r="AL20" s="574">
        <v>105.68119355</v>
      </c>
      <c r="AM20" s="574">
        <v>104.3723871</v>
      </c>
      <c r="AN20" s="574">
        <v>104.96410714</v>
      </c>
      <c r="AO20" s="574">
        <v>107.44990323</v>
      </c>
      <c r="AP20" s="574">
        <v>107.0294</v>
      </c>
      <c r="AQ20" s="574">
        <v>106.63580645</v>
      </c>
      <c r="AR20" s="574">
        <v>107.54526667</v>
      </c>
      <c r="AS20" s="574">
        <v>108.20987097</v>
      </c>
      <c r="AT20" s="574">
        <v>108.75145161</v>
      </c>
      <c r="AU20" s="574">
        <v>108.33499999999999</v>
      </c>
      <c r="AV20" s="574">
        <v>107.39025805999999</v>
      </c>
      <c r="AW20" s="574">
        <v>110.33386667000001</v>
      </c>
      <c r="AX20" s="574">
        <v>111.67983871</v>
      </c>
      <c r="AY20" s="574">
        <v>108.57741935</v>
      </c>
      <c r="AZ20" s="894">
        <v>109.85339999999999</v>
      </c>
      <c r="BA20" s="894">
        <v>109.6683</v>
      </c>
      <c r="BB20" s="354">
        <v>109.3036</v>
      </c>
      <c r="BC20" s="354">
        <v>109.2443</v>
      </c>
      <c r="BD20" s="354">
        <v>109.22969999999999</v>
      </c>
      <c r="BE20" s="354">
        <v>109.3112</v>
      </c>
      <c r="BF20" s="354">
        <v>109.337</v>
      </c>
      <c r="BG20" s="354">
        <v>109.5337</v>
      </c>
      <c r="BH20" s="354">
        <v>109.84820000000001</v>
      </c>
      <c r="BI20" s="354">
        <v>110.2653</v>
      </c>
      <c r="BJ20" s="354">
        <v>110.8888</v>
      </c>
      <c r="BK20" s="354">
        <v>111.1994</v>
      </c>
      <c r="BL20" s="354">
        <v>109.9251</v>
      </c>
      <c r="BM20" s="354">
        <v>111.6105</v>
      </c>
      <c r="BN20" s="354">
        <v>111.7709</v>
      </c>
      <c r="BO20" s="354">
        <v>112.0596</v>
      </c>
      <c r="BP20" s="354">
        <v>112.41679999999999</v>
      </c>
      <c r="BQ20" s="354">
        <v>112.7698</v>
      </c>
      <c r="BR20" s="354">
        <v>113.0271</v>
      </c>
      <c r="BS20" s="354">
        <v>113.3096</v>
      </c>
      <c r="BT20" s="354">
        <v>113.75409999999999</v>
      </c>
      <c r="BU20" s="354">
        <v>114.2334</v>
      </c>
      <c r="BV20" s="354">
        <v>114.8506</v>
      </c>
    </row>
    <row r="21" spans="1:74" ht="11.1" customHeight="1" x14ac:dyDescent="0.2">
      <c r="A21" s="267" t="s">
        <v>6</v>
      </c>
      <c r="B21" s="600" t="s">
        <v>1179</v>
      </c>
      <c r="C21" s="574">
        <v>32.704612902999997</v>
      </c>
      <c r="D21" s="574">
        <v>24.027392856999999</v>
      </c>
      <c r="E21" s="574">
        <v>5.5094838709999996</v>
      </c>
      <c r="F21" s="574">
        <v>-7.3495666667000004</v>
      </c>
      <c r="G21" s="574">
        <v>-13.301483871</v>
      </c>
      <c r="H21" s="574">
        <v>-11.064500000000001</v>
      </c>
      <c r="I21" s="574">
        <v>-6.0294193547999999</v>
      </c>
      <c r="J21" s="574">
        <v>-6.8869032258000002</v>
      </c>
      <c r="K21" s="574">
        <v>-14.872</v>
      </c>
      <c r="L21" s="574">
        <v>-13.933387097000001</v>
      </c>
      <c r="M21" s="574">
        <v>2.6001666666999999</v>
      </c>
      <c r="N21" s="574">
        <v>18.974419354999998</v>
      </c>
      <c r="O21" s="574">
        <v>15.049967742</v>
      </c>
      <c r="P21" s="574">
        <v>14.595392857</v>
      </c>
      <c r="Q21" s="574">
        <v>7.4437419355000003</v>
      </c>
      <c r="R21" s="574">
        <v>-9.1692333332999993</v>
      </c>
      <c r="S21" s="574">
        <v>-14.875290323</v>
      </c>
      <c r="T21" s="574">
        <v>-11.700833333</v>
      </c>
      <c r="U21" s="574">
        <v>-4.4793548387</v>
      </c>
      <c r="V21" s="574">
        <v>-4.4558064516</v>
      </c>
      <c r="W21" s="574">
        <v>-11.021000000000001</v>
      </c>
      <c r="X21" s="574">
        <v>-10.599354839</v>
      </c>
      <c r="Y21" s="574">
        <v>2.3415666666999999</v>
      </c>
      <c r="Z21" s="574">
        <v>9.4326451613</v>
      </c>
      <c r="AA21" s="574">
        <v>27.253354839</v>
      </c>
      <c r="AB21" s="574">
        <v>9.0176551723999996</v>
      </c>
      <c r="AC21" s="574">
        <v>1.4377096774</v>
      </c>
      <c r="AD21" s="574">
        <v>-8.5539666666999992</v>
      </c>
      <c r="AE21" s="574">
        <v>-11.710741935</v>
      </c>
      <c r="AF21" s="574">
        <v>-8.4524666666999995</v>
      </c>
      <c r="AG21" s="574">
        <v>-3.8698387097000002</v>
      </c>
      <c r="AH21" s="574">
        <v>-2.6275483871</v>
      </c>
      <c r="AI21" s="574">
        <v>-8.3516333333000006</v>
      </c>
      <c r="AJ21" s="574">
        <v>-10.452096773999999</v>
      </c>
      <c r="AK21" s="574">
        <v>0.73023333332999996</v>
      </c>
      <c r="AL21" s="574">
        <v>15.395483871</v>
      </c>
      <c r="AM21" s="574">
        <v>32.589322580999998</v>
      </c>
      <c r="AN21" s="574">
        <v>22.727785713999999</v>
      </c>
      <c r="AO21" s="574">
        <v>-1.5613870968000001</v>
      </c>
      <c r="AP21" s="574">
        <v>-10.135899999999999</v>
      </c>
      <c r="AQ21" s="574">
        <v>-15.987870967999999</v>
      </c>
      <c r="AR21" s="574">
        <v>-11.824333333</v>
      </c>
      <c r="AS21" s="574">
        <v>-4.9321290322999998</v>
      </c>
      <c r="AT21" s="574">
        <v>-5.9977741934999997</v>
      </c>
      <c r="AU21" s="574">
        <v>-10.239699999999999</v>
      </c>
      <c r="AV21" s="574">
        <v>-9.8454193548000006</v>
      </c>
      <c r="AW21" s="574">
        <v>1.0381666667</v>
      </c>
      <c r="AX21" s="574">
        <v>19.235419355000001</v>
      </c>
      <c r="AY21" s="574">
        <v>29.162290323000001</v>
      </c>
      <c r="AZ21" s="894">
        <v>17.874704082000001</v>
      </c>
      <c r="BA21" s="894">
        <v>0.27257142857</v>
      </c>
      <c r="BB21" s="354">
        <v>-10.457509999999999</v>
      </c>
      <c r="BC21" s="354">
        <v>-15.69219</v>
      </c>
      <c r="BD21" s="354">
        <v>-11.397180000000001</v>
      </c>
      <c r="BE21" s="354">
        <v>-4.9252149999999997</v>
      </c>
      <c r="BF21" s="354">
        <v>-4.6703599999999996</v>
      </c>
      <c r="BG21" s="354">
        <v>-11.2934</v>
      </c>
      <c r="BH21" s="354">
        <v>-10.81916</v>
      </c>
      <c r="BI21" s="354">
        <v>2.6611090000000002</v>
      </c>
      <c r="BJ21" s="354">
        <v>16.765229999999999</v>
      </c>
      <c r="BK21" s="354">
        <v>26.26108</v>
      </c>
      <c r="BL21" s="354">
        <v>19.54851</v>
      </c>
      <c r="BM21" s="354">
        <v>4.3078940000000001</v>
      </c>
      <c r="BN21" s="354">
        <v>-8.6688069999999993</v>
      </c>
      <c r="BO21" s="354">
        <v>-13.94082</v>
      </c>
      <c r="BP21" s="354">
        <v>-9.8283570000000005</v>
      </c>
      <c r="BQ21" s="354">
        <v>-4.5114700000000001</v>
      </c>
      <c r="BR21" s="354">
        <v>-4.1118209999999999</v>
      </c>
      <c r="BS21" s="354">
        <v>-10.459339999999999</v>
      </c>
      <c r="BT21" s="354">
        <v>-9.9778450000000003</v>
      </c>
      <c r="BU21" s="354">
        <v>2.4467469999999998</v>
      </c>
      <c r="BV21" s="354">
        <v>17.855170000000001</v>
      </c>
    </row>
    <row r="22" spans="1:74" ht="11.1" customHeight="1" x14ac:dyDescent="0.2">
      <c r="A22" s="267" t="s">
        <v>263</v>
      </c>
      <c r="B22" s="600" t="s">
        <v>1180</v>
      </c>
      <c r="C22" s="574">
        <v>0.19209677419000001</v>
      </c>
      <c r="D22" s="574">
        <v>0.19392857143</v>
      </c>
      <c r="E22" s="574">
        <v>0.19712903226</v>
      </c>
      <c r="F22" s="574">
        <v>0.19906666667</v>
      </c>
      <c r="G22" s="574">
        <v>0.19919354839</v>
      </c>
      <c r="H22" s="574">
        <v>0.19980000000000001</v>
      </c>
      <c r="I22" s="574">
        <v>0.20138709677</v>
      </c>
      <c r="J22" s="574">
        <v>0.20267741935</v>
      </c>
      <c r="K22" s="574">
        <v>0.20583333333000001</v>
      </c>
      <c r="L22" s="574">
        <v>0.2054516129</v>
      </c>
      <c r="M22" s="574">
        <v>0.20573333332999999</v>
      </c>
      <c r="N22" s="574">
        <v>0.20277419355000001</v>
      </c>
      <c r="O22" s="574">
        <v>0.23377419355000001</v>
      </c>
      <c r="P22" s="574">
        <v>0.23285714286</v>
      </c>
      <c r="Q22" s="574">
        <v>0.23619354839000001</v>
      </c>
      <c r="R22" s="574">
        <v>0.23423333332999999</v>
      </c>
      <c r="S22" s="574">
        <v>0.23619354839000001</v>
      </c>
      <c r="T22" s="574">
        <v>0.23343333332999999</v>
      </c>
      <c r="U22" s="574">
        <v>0.23522580644999999</v>
      </c>
      <c r="V22" s="574">
        <v>0.23664516128999999</v>
      </c>
      <c r="W22" s="574">
        <v>0.23713333333</v>
      </c>
      <c r="X22" s="574">
        <v>0.23738709677</v>
      </c>
      <c r="Y22" s="574">
        <v>0.24099999999999999</v>
      </c>
      <c r="Z22" s="574">
        <v>0.24132258065000001</v>
      </c>
      <c r="AA22" s="574">
        <v>0.25922580644999998</v>
      </c>
      <c r="AB22" s="574">
        <v>0.26634482759</v>
      </c>
      <c r="AC22" s="574">
        <v>0.26061290323000003</v>
      </c>
      <c r="AD22" s="574">
        <v>0.25816666666999999</v>
      </c>
      <c r="AE22" s="574">
        <v>0.2585483871</v>
      </c>
      <c r="AF22" s="574">
        <v>0.26166666666999999</v>
      </c>
      <c r="AG22" s="574">
        <v>0.26500000000000001</v>
      </c>
      <c r="AH22" s="574">
        <v>0.26251612902999999</v>
      </c>
      <c r="AI22" s="574">
        <v>0.26069999999999999</v>
      </c>
      <c r="AJ22" s="574">
        <v>0.26432258065000003</v>
      </c>
      <c r="AK22" s="574">
        <v>0.26436666666999997</v>
      </c>
      <c r="AL22" s="574">
        <v>0.26919354838999998</v>
      </c>
      <c r="AM22" s="574">
        <v>0.34906451613</v>
      </c>
      <c r="AN22" s="574">
        <v>0.32246428571000002</v>
      </c>
      <c r="AO22" s="574">
        <v>0.27335483870999999</v>
      </c>
      <c r="AP22" s="574">
        <v>0.25140000000000001</v>
      </c>
      <c r="AQ22" s="574">
        <v>0.21670967742</v>
      </c>
      <c r="AR22" s="574">
        <v>0.19903333333000001</v>
      </c>
      <c r="AS22" s="574">
        <v>0.24393548387</v>
      </c>
      <c r="AT22" s="574">
        <v>0.24135483870999999</v>
      </c>
      <c r="AU22" s="574">
        <v>0.24463333333000001</v>
      </c>
      <c r="AV22" s="574">
        <v>0.21161290323000001</v>
      </c>
      <c r="AW22" s="574">
        <v>0.26416666666999999</v>
      </c>
      <c r="AX22" s="574">
        <v>0.31148387097000002</v>
      </c>
      <c r="AY22" s="574">
        <v>0.31280645160999998</v>
      </c>
      <c r="AZ22" s="894">
        <v>0.26195000000000002</v>
      </c>
      <c r="BA22" s="894">
        <v>0.26150839999999997</v>
      </c>
      <c r="BB22" s="354">
        <v>0.2606387</v>
      </c>
      <c r="BC22" s="354">
        <v>0.26049729999999999</v>
      </c>
      <c r="BD22" s="354">
        <v>0.26046269999999999</v>
      </c>
      <c r="BE22" s="354">
        <v>0.26065700000000003</v>
      </c>
      <c r="BF22" s="354">
        <v>0.26071850000000002</v>
      </c>
      <c r="BG22" s="354">
        <v>0.26118740000000001</v>
      </c>
      <c r="BH22" s="354">
        <v>0.26193729999999998</v>
      </c>
      <c r="BI22" s="354">
        <v>0.262932</v>
      </c>
      <c r="BJ22" s="354">
        <v>0.26441890000000001</v>
      </c>
      <c r="BK22" s="354">
        <v>0.26515939999999999</v>
      </c>
      <c r="BL22" s="354">
        <v>0.26212089999999999</v>
      </c>
      <c r="BM22" s="354">
        <v>0.26613969999999998</v>
      </c>
      <c r="BN22" s="354">
        <v>0.26652209999999998</v>
      </c>
      <c r="BO22" s="354">
        <v>0.26721050000000002</v>
      </c>
      <c r="BP22" s="354">
        <v>0.26806229999999998</v>
      </c>
      <c r="BQ22" s="354">
        <v>0.26890399999999998</v>
      </c>
      <c r="BR22" s="354">
        <v>0.26951770000000003</v>
      </c>
      <c r="BS22" s="354">
        <v>0.27019120000000002</v>
      </c>
      <c r="BT22" s="354">
        <v>0.27125110000000002</v>
      </c>
      <c r="BU22" s="354">
        <v>0.27239400000000002</v>
      </c>
      <c r="BV22" s="354">
        <v>0.27386579999999999</v>
      </c>
    </row>
    <row r="23" spans="1:74" ht="11.1" customHeight="1" x14ac:dyDescent="0.2">
      <c r="A23" s="267" t="s">
        <v>1181</v>
      </c>
      <c r="B23" s="600" t="s">
        <v>1182</v>
      </c>
      <c r="C23" s="574">
        <v>-10.147976419000001</v>
      </c>
      <c r="D23" s="574">
        <v>-10.301800785999999</v>
      </c>
      <c r="E23" s="574">
        <v>-12.244346289999999</v>
      </c>
      <c r="F23" s="574">
        <v>-11.412908067</v>
      </c>
      <c r="G23" s="574">
        <v>-12.444054032</v>
      </c>
      <c r="H23" s="574">
        <v>-10.829249432999999</v>
      </c>
      <c r="I23" s="574">
        <v>-9.7627492258000004</v>
      </c>
      <c r="J23" s="574">
        <v>-10.391829065</v>
      </c>
      <c r="K23" s="574">
        <v>-9.7512567333</v>
      </c>
      <c r="L23" s="574">
        <v>-10.155537516000001</v>
      </c>
      <c r="M23" s="574">
        <v>-10.294453000000001</v>
      </c>
      <c r="N23" s="574">
        <v>-9.8600382903000003</v>
      </c>
      <c r="O23" s="574">
        <v>-10.754954097000001</v>
      </c>
      <c r="P23" s="574">
        <v>-11.816810357</v>
      </c>
      <c r="Q23" s="574">
        <v>-12.934402645</v>
      </c>
      <c r="R23" s="574">
        <v>-13.347177800000001</v>
      </c>
      <c r="S23" s="574">
        <v>-13.622940065</v>
      </c>
      <c r="T23" s="574">
        <v>-12.528733300000001</v>
      </c>
      <c r="U23" s="574">
        <v>-12.207183194000001</v>
      </c>
      <c r="V23" s="574">
        <v>-12.51858571</v>
      </c>
      <c r="W23" s="574">
        <v>-13.187983066999999</v>
      </c>
      <c r="X23" s="574">
        <v>-13.576626935</v>
      </c>
      <c r="Y23" s="574">
        <v>-13.441369399999999</v>
      </c>
      <c r="Z23" s="574">
        <v>-13.93584471</v>
      </c>
      <c r="AA23" s="574">
        <v>-11.322597418999999</v>
      </c>
      <c r="AB23" s="574">
        <v>-13.284197621000001</v>
      </c>
      <c r="AC23" s="574">
        <v>-13.695986742000001</v>
      </c>
      <c r="AD23" s="574">
        <v>-11.510370032999999</v>
      </c>
      <c r="AE23" s="574">
        <v>-13.159119774000001</v>
      </c>
      <c r="AF23" s="574">
        <v>-12.667511899999999</v>
      </c>
      <c r="AG23" s="574">
        <v>-10.860734065000001</v>
      </c>
      <c r="AH23" s="574">
        <v>-12.560862225999999</v>
      </c>
      <c r="AI23" s="574">
        <v>-13.058229132999999</v>
      </c>
      <c r="AJ23" s="574">
        <v>-12.753002839000001</v>
      </c>
      <c r="AK23" s="574">
        <v>-12.293249599999999</v>
      </c>
      <c r="AL23" s="574">
        <v>-12.450898323000001</v>
      </c>
      <c r="AM23" s="574">
        <v>-11.568382226000001</v>
      </c>
      <c r="AN23" s="574">
        <v>-13.853838893000001</v>
      </c>
      <c r="AO23" s="574">
        <v>-15.810619129000001</v>
      </c>
      <c r="AP23" s="574">
        <v>-16.293429</v>
      </c>
      <c r="AQ23" s="574">
        <v>-15.973201452</v>
      </c>
      <c r="AR23" s="574">
        <v>-14.843069067</v>
      </c>
      <c r="AS23" s="574">
        <v>-14.899447645</v>
      </c>
      <c r="AT23" s="574">
        <v>-16.897760194</v>
      </c>
      <c r="AU23" s="574">
        <v>-16.772302932999999</v>
      </c>
      <c r="AV23" s="574">
        <v>-17.767966645000001</v>
      </c>
      <c r="AW23" s="574">
        <v>-18.077282032999999</v>
      </c>
      <c r="AX23" s="574">
        <v>-17.823178839000001</v>
      </c>
      <c r="AY23" s="574">
        <v>-15.925339193999999</v>
      </c>
      <c r="AZ23" s="894">
        <v>-18.52871</v>
      </c>
      <c r="BA23" s="894">
        <v>-20.261620000000001</v>
      </c>
      <c r="BB23" s="354">
        <v>-20.157219999999999</v>
      </c>
      <c r="BC23" s="354">
        <v>-19.626349999999999</v>
      </c>
      <c r="BD23" s="354">
        <v>-17.694459999999999</v>
      </c>
      <c r="BE23" s="354">
        <v>-17.41037</v>
      </c>
      <c r="BF23" s="354">
        <v>-17.950500000000002</v>
      </c>
      <c r="BG23" s="354">
        <v>-18.317889999999998</v>
      </c>
      <c r="BH23" s="354">
        <v>-19.015360000000001</v>
      </c>
      <c r="BI23" s="354">
        <v>-19.651520000000001</v>
      </c>
      <c r="BJ23" s="354">
        <v>-19.873850000000001</v>
      </c>
      <c r="BK23" s="354">
        <v>-18.838760000000001</v>
      </c>
      <c r="BL23" s="354">
        <v>-20.25778</v>
      </c>
      <c r="BM23" s="354">
        <v>-22.150929999999999</v>
      </c>
      <c r="BN23" s="354">
        <v>-21.176480000000002</v>
      </c>
      <c r="BO23" s="354">
        <v>-21.683710000000001</v>
      </c>
      <c r="BP23" s="354">
        <v>-20.558009999999999</v>
      </c>
      <c r="BQ23" s="354">
        <v>-18.446760000000001</v>
      </c>
      <c r="BR23" s="354">
        <v>-19.733779999999999</v>
      </c>
      <c r="BS23" s="354">
        <v>-20.050840000000001</v>
      </c>
      <c r="BT23" s="354">
        <v>-20.539249999999999</v>
      </c>
      <c r="BU23" s="354">
        <v>-21.066880000000001</v>
      </c>
      <c r="BV23" s="354">
        <v>-21.54203</v>
      </c>
    </row>
    <row r="24" spans="1:74" ht="11.1" customHeight="1" x14ac:dyDescent="0.2">
      <c r="A24" s="267" t="s">
        <v>262</v>
      </c>
      <c r="B24" s="601" t="s">
        <v>1183</v>
      </c>
      <c r="C24" s="574">
        <v>0.20826609676999999</v>
      </c>
      <c r="D24" s="574">
        <v>0.16081885713999999</v>
      </c>
      <c r="E24" s="574">
        <v>8.5459612902999998E-2</v>
      </c>
      <c r="F24" s="574">
        <v>5.0344999999999999E-3</v>
      </c>
      <c r="G24" s="574">
        <v>2.0806870968000001E-2</v>
      </c>
      <c r="H24" s="574">
        <v>5.9327333333000004E-3</v>
      </c>
      <c r="I24" s="574">
        <v>9.3112E-2</v>
      </c>
      <c r="J24" s="574">
        <v>9.8441838709999993E-2</v>
      </c>
      <c r="K24" s="574">
        <v>5.3478333333000002E-3</v>
      </c>
      <c r="L24" s="574">
        <v>6.7019032257999997E-3</v>
      </c>
      <c r="M24" s="574">
        <v>4.6510900000000001E-2</v>
      </c>
      <c r="N24" s="574">
        <v>9.6239838709999997E-2</v>
      </c>
      <c r="O24" s="574">
        <v>8.5911354839000004E-2</v>
      </c>
      <c r="P24" s="574">
        <v>0.14487800000000001</v>
      </c>
      <c r="Q24" s="574">
        <v>4.3813935483999998E-2</v>
      </c>
      <c r="R24" s="574">
        <v>6.6590333333000004E-3</v>
      </c>
      <c r="S24" s="574">
        <v>5.2297580645000001E-2</v>
      </c>
      <c r="T24" s="574">
        <v>8.9040666666999994E-3</v>
      </c>
      <c r="U24" s="574">
        <v>4.8428612902999997E-2</v>
      </c>
      <c r="V24" s="574">
        <v>8.4130645160999992E-3</v>
      </c>
      <c r="W24" s="574">
        <v>5.9294666667000003E-3</v>
      </c>
      <c r="X24" s="574">
        <v>7.1173225806000001E-3</v>
      </c>
      <c r="Y24" s="574">
        <v>5.0585666667000003E-3</v>
      </c>
      <c r="Z24" s="574">
        <v>8.9055322581000004E-2</v>
      </c>
      <c r="AA24" s="574">
        <v>0.13997558064999999</v>
      </c>
      <c r="AB24" s="574">
        <v>9.5281758620999996E-2</v>
      </c>
      <c r="AC24" s="574">
        <v>0.15135938709999999</v>
      </c>
      <c r="AD24" s="574">
        <v>1.5020000000000001E-3</v>
      </c>
      <c r="AE24" s="574">
        <v>9.3461290323000005E-4</v>
      </c>
      <c r="AF24" s="574">
        <v>9.278E-4</v>
      </c>
      <c r="AG24" s="574">
        <v>1.5922580645E-3</v>
      </c>
      <c r="AH24" s="574">
        <v>2.0852903226000002E-3</v>
      </c>
      <c r="AI24" s="574">
        <v>7.1357966667000006E-2</v>
      </c>
      <c r="AJ24" s="574">
        <v>1.9825483870999998E-3</v>
      </c>
      <c r="AK24" s="574">
        <v>1.3918666667E-3</v>
      </c>
      <c r="AL24" s="574">
        <v>7.1811064516000001E-2</v>
      </c>
      <c r="AM24" s="574">
        <v>5.8225709676999998E-2</v>
      </c>
      <c r="AN24" s="574">
        <v>1.0801785713999999E-2</v>
      </c>
      <c r="AO24" s="574">
        <v>6.6925161289999998E-3</v>
      </c>
      <c r="AP24" s="574">
        <v>5.5083666666999997E-3</v>
      </c>
      <c r="AQ24" s="574">
        <v>7.0580322581000002E-3</v>
      </c>
      <c r="AR24" s="574">
        <v>6.5553666666999999E-3</v>
      </c>
      <c r="AS24" s="574">
        <v>8.7532903225999992E-3</v>
      </c>
      <c r="AT24" s="574">
        <v>7.6149354838999997E-3</v>
      </c>
      <c r="AU24" s="574">
        <v>0.10315630000000001</v>
      </c>
      <c r="AV24" s="574">
        <v>6.2136451612999997E-3</v>
      </c>
      <c r="AW24" s="574">
        <v>6.5170333332999998E-3</v>
      </c>
      <c r="AX24" s="574">
        <v>0.22259351613</v>
      </c>
      <c r="AY24" s="574">
        <v>0.35864274194000001</v>
      </c>
      <c r="AZ24" s="894">
        <v>8.7282685254E-2</v>
      </c>
      <c r="BA24" s="894">
        <v>5.1339731030000002E-2</v>
      </c>
      <c r="BB24" s="354">
        <v>4.0350593626999998E-2</v>
      </c>
      <c r="BC24" s="354">
        <v>3.0833917890999998E-2</v>
      </c>
      <c r="BD24" s="354">
        <v>4.2588160505E-2</v>
      </c>
      <c r="BE24" s="354">
        <v>4.7606052490000002E-2</v>
      </c>
      <c r="BF24" s="354">
        <v>5.2531340426000002E-2</v>
      </c>
      <c r="BG24" s="354">
        <v>1.9159926415999999E-2</v>
      </c>
      <c r="BH24" s="354">
        <v>3.9129490353E-2</v>
      </c>
      <c r="BI24" s="3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1" customHeight="1" x14ac:dyDescent="0.2">
      <c r="A25" s="267" t="s">
        <v>527</v>
      </c>
      <c r="B25" s="601" t="s">
        <v>1184</v>
      </c>
      <c r="C25" s="574">
        <v>11.412610935</v>
      </c>
      <c r="D25" s="574">
        <v>11.313065785999999</v>
      </c>
      <c r="E25" s="574">
        <v>11.745664935000001</v>
      </c>
      <c r="F25" s="574">
        <v>11.015428967</v>
      </c>
      <c r="G25" s="574">
        <v>11.33703029</v>
      </c>
      <c r="H25" s="574">
        <v>10.021977232999999</v>
      </c>
      <c r="I25" s="574">
        <v>9.6908051613000001</v>
      </c>
      <c r="J25" s="574">
        <v>9.6843560644999993</v>
      </c>
      <c r="K25" s="574">
        <v>9.8459686666999993</v>
      </c>
      <c r="L25" s="574">
        <v>9.9942913871000005</v>
      </c>
      <c r="M25" s="574">
        <v>10.086944799999999</v>
      </c>
      <c r="N25" s="574">
        <v>10.966464452</v>
      </c>
      <c r="O25" s="574">
        <v>10.875970161</v>
      </c>
      <c r="P25" s="574">
        <v>11.652665036</v>
      </c>
      <c r="Q25" s="574">
        <v>11.824260806</v>
      </c>
      <c r="R25" s="574">
        <v>12.528115133</v>
      </c>
      <c r="S25" s="574">
        <v>11.831429452</v>
      </c>
      <c r="T25" s="574">
        <v>10.929080633</v>
      </c>
      <c r="U25" s="574">
        <v>11.267489774</v>
      </c>
      <c r="V25" s="574">
        <v>11.388993580999999</v>
      </c>
      <c r="W25" s="574">
        <v>11.5534509</v>
      </c>
      <c r="X25" s="574">
        <v>12.400103516</v>
      </c>
      <c r="Y25" s="574">
        <v>12.8753989</v>
      </c>
      <c r="Z25" s="574">
        <v>13.643065194</v>
      </c>
      <c r="AA25" s="574">
        <v>12.782593774</v>
      </c>
      <c r="AB25" s="574">
        <v>12.398711172000001</v>
      </c>
      <c r="AC25" s="574">
        <v>11.932180355</v>
      </c>
      <c r="AD25" s="574">
        <v>10.125862933000001</v>
      </c>
      <c r="AE25" s="574">
        <v>11.862035323000001</v>
      </c>
      <c r="AF25" s="574">
        <v>11.8807531</v>
      </c>
      <c r="AG25" s="574">
        <v>10.447505839</v>
      </c>
      <c r="AH25" s="574">
        <v>11.728194096999999</v>
      </c>
      <c r="AI25" s="574">
        <v>12.1009837</v>
      </c>
      <c r="AJ25" s="574">
        <v>12.135486258</v>
      </c>
      <c r="AK25" s="574">
        <v>12.535502366999999</v>
      </c>
      <c r="AL25" s="574">
        <v>13.251173323</v>
      </c>
      <c r="AM25" s="574">
        <v>13.385500903000001</v>
      </c>
      <c r="AN25" s="574">
        <v>14.615418785999999</v>
      </c>
      <c r="AO25" s="574">
        <v>14.772740419</v>
      </c>
      <c r="AP25" s="574">
        <v>14.9374515</v>
      </c>
      <c r="AQ25" s="574">
        <v>14.041883774</v>
      </c>
      <c r="AR25" s="574">
        <v>13.532549767000001</v>
      </c>
      <c r="AS25" s="574">
        <v>14.060314839</v>
      </c>
      <c r="AT25" s="574">
        <v>14.552867064999999</v>
      </c>
      <c r="AU25" s="574">
        <v>15.0584905</v>
      </c>
      <c r="AV25" s="574">
        <v>16.242574903000001</v>
      </c>
      <c r="AW25" s="574">
        <v>17.5029659</v>
      </c>
      <c r="AX25" s="574">
        <v>18.363463968000001</v>
      </c>
      <c r="AY25" s="574">
        <v>17.393647000000001</v>
      </c>
      <c r="AZ25" s="894">
        <v>17.336497229999999</v>
      </c>
      <c r="BA25" s="894">
        <v>17.890450049999998</v>
      </c>
      <c r="BB25" s="354">
        <v>17.46768041</v>
      </c>
      <c r="BC25" s="354">
        <v>16.813771679999999</v>
      </c>
      <c r="BD25" s="354">
        <v>15.38798892</v>
      </c>
      <c r="BE25" s="354">
        <v>15.703281799999999</v>
      </c>
      <c r="BF25" s="354">
        <v>15.98063597</v>
      </c>
      <c r="BG25" s="354">
        <v>16.031212419999999</v>
      </c>
      <c r="BH25" s="354">
        <v>16.970134420000001</v>
      </c>
      <c r="BI25" s="354">
        <v>18.094790549999999</v>
      </c>
      <c r="BJ25" s="354">
        <v>19.156996790000001</v>
      </c>
      <c r="BK25" s="354">
        <v>19.456137680000001</v>
      </c>
      <c r="BL25" s="354">
        <v>18.947994900000001</v>
      </c>
      <c r="BM25" s="354">
        <v>19.807756090000002</v>
      </c>
      <c r="BN25" s="354">
        <v>18.522888139999999</v>
      </c>
      <c r="BO25" s="354">
        <v>18.789749539999999</v>
      </c>
      <c r="BP25" s="354">
        <v>18.002739439999999</v>
      </c>
      <c r="BQ25" s="354">
        <v>16.358973030000001</v>
      </c>
      <c r="BR25" s="354">
        <v>17.43175724</v>
      </c>
      <c r="BS25" s="354">
        <v>17.417738159999999</v>
      </c>
      <c r="BT25" s="354">
        <v>18.138872150000001</v>
      </c>
      <c r="BU25" s="354">
        <v>19.1502543</v>
      </c>
      <c r="BV25" s="354">
        <v>20.612031680000001</v>
      </c>
    </row>
    <row r="26" spans="1:74" ht="11.1" customHeight="1" x14ac:dyDescent="0.2">
      <c r="A26" s="267" t="s">
        <v>261</v>
      </c>
      <c r="B26" s="601" t="s">
        <v>1185</v>
      </c>
      <c r="C26" s="574">
        <v>9.3470130000000005</v>
      </c>
      <c r="D26" s="574">
        <v>9.0512807500000001</v>
      </c>
      <c r="E26" s="574">
        <v>8.2843733871000005</v>
      </c>
      <c r="F26" s="574">
        <v>8.1605300333000006</v>
      </c>
      <c r="G26" s="574">
        <v>7.4263955484000004</v>
      </c>
      <c r="H26" s="574">
        <v>7.6225831667000001</v>
      </c>
      <c r="I26" s="574">
        <v>8.2026819677000002</v>
      </c>
      <c r="J26" s="574">
        <v>7.5099342903000004</v>
      </c>
      <c r="K26" s="574">
        <v>7.7912675</v>
      </c>
      <c r="L26" s="574">
        <v>7.7181611290000003</v>
      </c>
      <c r="M26" s="574">
        <v>8.1586572667000006</v>
      </c>
      <c r="N26" s="574">
        <v>9.3524510967999994</v>
      </c>
      <c r="O26" s="574">
        <v>8.7911647097000003</v>
      </c>
      <c r="P26" s="574">
        <v>8.5656576428999998</v>
      </c>
      <c r="Q26" s="574">
        <v>8.0018956774000003</v>
      </c>
      <c r="R26" s="574">
        <v>7.3360328333</v>
      </c>
      <c r="S26" s="574">
        <v>6.9179313226000003</v>
      </c>
      <c r="T26" s="574">
        <v>7.7063092332999998</v>
      </c>
      <c r="U26" s="574">
        <v>8.2119556774000007</v>
      </c>
      <c r="V26" s="574">
        <v>7.9406427418999996</v>
      </c>
      <c r="W26" s="574">
        <v>7.6602253666999998</v>
      </c>
      <c r="X26" s="574">
        <v>7.4426765483999997</v>
      </c>
      <c r="Y26" s="574">
        <v>8.3623148</v>
      </c>
      <c r="Z26" s="574">
        <v>8.8409213870999999</v>
      </c>
      <c r="AA26" s="574">
        <v>10.27803171</v>
      </c>
      <c r="AB26" s="574">
        <v>8.8100624138000008</v>
      </c>
      <c r="AC26" s="574">
        <v>7.6997171934999997</v>
      </c>
      <c r="AD26" s="574">
        <v>7.3945232333000002</v>
      </c>
      <c r="AE26" s="574">
        <v>7.6908277096999997</v>
      </c>
      <c r="AF26" s="574">
        <v>8.2233396666999994</v>
      </c>
      <c r="AG26" s="574">
        <v>8.7539868065000004</v>
      </c>
      <c r="AH26" s="574">
        <v>8.4134010967999995</v>
      </c>
      <c r="AI26" s="574">
        <v>8.1465208666999995</v>
      </c>
      <c r="AJ26" s="574">
        <v>8.1894093870999995</v>
      </c>
      <c r="AK26" s="574">
        <v>9.0121732333000004</v>
      </c>
      <c r="AL26" s="574">
        <v>9.9082699999999999</v>
      </c>
      <c r="AM26" s="574">
        <v>10.769202129</v>
      </c>
      <c r="AN26" s="574">
        <v>10.543113249999999</v>
      </c>
      <c r="AO26" s="574">
        <v>8.4802686773999998</v>
      </c>
      <c r="AP26" s="574">
        <v>7.8687493333000003</v>
      </c>
      <c r="AQ26" s="574">
        <v>7.7503943548000001</v>
      </c>
      <c r="AR26" s="574">
        <v>8.2077533332999995</v>
      </c>
      <c r="AS26" s="574">
        <v>8.3087220644999995</v>
      </c>
      <c r="AT26" s="574">
        <v>7.6620551612999996</v>
      </c>
      <c r="AU26" s="574">
        <v>7.4215174333</v>
      </c>
      <c r="AV26" s="574">
        <v>7.5005169355000003</v>
      </c>
      <c r="AW26" s="574">
        <v>8.8027403332999992</v>
      </c>
      <c r="AX26" s="574">
        <v>10.36391871</v>
      </c>
      <c r="AY26" s="574">
        <v>10.601778355</v>
      </c>
      <c r="AZ26" s="894">
        <v>9.0496219999999994</v>
      </c>
      <c r="BA26" s="894">
        <v>7.9439549999999999</v>
      </c>
      <c r="BB26" s="354">
        <v>7.4174449999999998</v>
      </c>
      <c r="BC26" s="354">
        <v>7.2037699999999996</v>
      </c>
      <c r="BD26" s="354">
        <v>7.5281700000000003</v>
      </c>
      <c r="BE26" s="354">
        <v>7.97614</v>
      </c>
      <c r="BF26" s="354">
        <v>7.6919950000000004</v>
      </c>
      <c r="BG26" s="354">
        <v>7.4683609999999998</v>
      </c>
      <c r="BH26" s="354">
        <v>7.3906859999999996</v>
      </c>
      <c r="BI26" s="354">
        <v>7.8430390000000001</v>
      </c>
      <c r="BJ26" s="354">
        <v>8.6685949999999998</v>
      </c>
      <c r="BK26" s="354">
        <v>9.8998229999999996</v>
      </c>
      <c r="BL26" s="354">
        <v>8.8690049999999996</v>
      </c>
      <c r="BM26" s="354">
        <v>8.0314979999999991</v>
      </c>
      <c r="BN26" s="354">
        <v>7.4949690000000002</v>
      </c>
      <c r="BO26" s="354">
        <v>7.2621950000000002</v>
      </c>
      <c r="BP26" s="354">
        <v>7.5724119999999999</v>
      </c>
      <c r="BQ26" s="354">
        <v>8.0098680000000009</v>
      </c>
      <c r="BR26" s="354">
        <v>7.7180650000000002</v>
      </c>
      <c r="BS26" s="354">
        <v>7.4890970000000001</v>
      </c>
      <c r="BT26" s="354">
        <v>7.4084709999999996</v>
      </c>
      <c r="BU26" s="354">
        <v>7.8598030000000003</v>
      </c>
      <c r="BV26" s="354">
        <v>8.6845219999999994</v>
      </c>
    </row>
    <row r="27" spans="1:74" ht="11.1" customHeight="1" x14ac:dyDescent="0.2">
      <c r="A27" s="267" t="s">
        <v>528</v>
      </c>
      <c r="B27" s="601" t="s">
        <v>1186</v>
      </c>
      <c r="C27" s="574">
        <v>8.2917610968000002</v>
      </c>
      <c r="D27" s="574">
        <v>8.2022080000000006</v>
      </c>
      <c r="E27" s="574">
        <v>8.8696254194000002</v>
      </c>
      <c r="F27" s="574">
        <v>8.5640821667000004</v>
      </c>
      <c r="G27" s="574">
        <v>8.5553847742000002</v>
      </c>
      <c r="H27" s="574">
        <v>8.4366778667000002</v>
      </c>
      <c r="I27" s="574">
        <v>8.3686093548000002</v>
      </c>
      <c r="J27" s="574">
        <v>8.3166361612999999</v>
      </c>
      <c r="K27" s="574">
        <v>7.7028572332999996</v>
      </c>
      <c r="L27" s="574">
        <v>7.8872658065000003</v>
      </c>
      <c r="M27" s="574">
        <v>8.4136552666999993</v>
      </c>
      <c r="N27" s="574">
        <v>8.3432591613000007</v>
      </c>
      <c r="O27" s="574">
        <v>8.7573557418999997</v>
      </c>
      <c r="P27" s="574">
        <v>8.8759632856999993</v>
      </c>
      <c r="Q27" s="574">
        <v>9.1571931289999995</v>
      </c>
      <c r="R27" s="574">
        <v>8.1630566000000009</v>
      </c>
      <c r="S27" s="574">
        <v>8.7628226774000009</v>
      </c>
      <c r="T27" s="574">
        <v>9.3156723666999994</v>
      </c>
      <c r="U27" s="574">
        <v>9.2007501289999993</v>
      </c>
      <c r="V27" s="574">
        <v>9.0791184839000003</v>
      </c>
      <c r="W27" s="574">
        <v>9.3014761000000004</v>
      </c>
      <c r="X27" s="574">
        <v>8.6271512258000005</v>
      </c>
      <c r="Y27" s="574">
        <v>8.9340457999999998</v>
      </c>
      <c r="Z27" s="574">
        <v>9.2237574515999992</v>
      </c>
      <c r="AA27" s="574">
        <v>8.9592722581000004</v>
      </c>
      <c r="AB27" s="574">
        <v>9.7920472758999999</v>
      </c>
      <c r="AC27" s="574">
        <v>9.6158381935000001</v>
      </c>
      <c r="AD27" s="574">
        <v>8.7815854000000009</v>
      </c>
      <c r="AE27" s="574">
        <v>8.9896781289999996</v>
      </c>
      <c r="AF27" s="574">
        <v>9.0116590999999993</v>
      </c>
      <c r="AG27" s="574">
        <v>9.1694722581000008</v>
      </c>
      <c r="AH27" s="574">
        <v>9.2484955806000002</v>
      </c>
      <c r="AI27" s="574">
        <v>9.1760327332999996</v>
      </c>
      <c r="AJ27" s="574">
        <v>8.8099952257999998</v>
      </c>
      <c r="AK27" s="574">
        <v>8.7723711333000001</v>
      </c>
      <c r="AL27" s="574">
        <v>9.1807796129000003</v>
      </c>
      <c r="AM27" s="574">
        <v>9.0114153870999996</v>
      </c>
      <c r="AN27" s="574">
        <v>9.7934278570999993</v>
      </c>
      <c r="AO27" s="574">
        <v>9.5256353225999995</v>
      </c>
      <c r="AP27" s="574">
        <v>9.2312572332999991</v>
      </c>
      <c r="AQ27" s="574">
        <v>9.6896836128999997</v>
      </c>
      <c r="AR27" s="574">
        <v>9.5250433332999993</v>
      </c>
      <c r="AS27" s="574">
        <v>9.1572132257999996</v>
      </c>
      <c r="AT27" s="574">
        <v>10.015199484</v>
      </c>
      <c r="AU27" s="574">
        <v>9.2390053999999999</v>
      </c>
      <c r="AV27" s="574">
        <v>9.0328431289999997</v>
      </c>
      <c r="AW27" s="574">
        <v>9.3843034332999995</v>
      </c>
      <c r="AX27" s="574">
        <v>10.046996323</v>
      </c>
      <c r="AY27" s="574">
        <v>9.4932363548000005</v>
      </c>
      <c r="AZ27" s="894">
        <v>10.32912</v>
      </c>
      <c r="BA27" s="894">
        <v>10.36647</v>
      </c>
      <c r="BB27" s="354">
        <v>10.14734</v>
      </c>
      <c r="BC27" s="354">
        <v>10.047180000000001</v>
      </c>
      <c r="BD27" s="354">
        <v>9.8772280000000006</v>
      </c>
      <c r="BE27" s="354">
        <v>9.7308310000000002</v>
      </c>
      <c r="BF27" s="354">
        <v>9.7143879999999996</v>
      </c>
      <c r="BG27" s="354">
        <v>9.7742000000000004</v>
      </c>
      <c r="BH27" s="354">
        <v>9.4750429999999994</v>
      </c>
      <c r="BI27" s="354">
        <v>9.4475079999999991</v>
      </c>
      <c r="BJ27" s="354">
        <v>9.4888929999999991</v>
      </c>
      <c r="BK27" s="354">
        <v>9.4304919999999992</v>
      </c>
      <c r="BL27" s="354">
        <v>10.266069999999999</v>
      </c>
      <c r="BM27" s="354">
        <v>10.426019999999999</v>
      </c>
      <c r="BN27" s="354">
        <v>10.18892</v>
      </c>
      <c r="BO27" s="354">
        <v>10.18699</v>
      </c>
      <c r="BP27" s="354">
        <v>10.17027</v>
      </c>
      <c r="BQ27" s="354">
        <v>10.14526</v>
      </c>
      <c r="BR27" s="354">
        <v>10.072620000000001</v>
      </c>
      <c r="BS27" s="354">
        <v>10.141360000000001</v>
      </c>
      <c r="BT27" s="354">
        <v>9.8479799999999997</v>
      </c>
      <c r="BU27" s="354">
        <v>9.8241720000000008</v>
      </c>
      <c r="BV27" s="354">
        <v>9.7179660000000005</v>
      </c>
    </row>
    <row r="28" spans="1:74" ht="11.1"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574"/>
      <c r="AZ28" s="894"/>
      <c r="BA28" s="894"/>
      <c r="BB28" s="354"/>
      <c r="BC28" s="354"/>
      <c r="BD28" s="354"/>
      <c r="BE28" s="354"/>
      <c r="BF28" s="354"/>
      <c r="BG28" s="354"/>
      <c r="BH28" s="354"/>
      <c r="BI28" s="354"/>
      <c r="BJ28" s="354"/>
      <c r="BK28" s="354"/>
      <c r="BL28" s="354"/>
      <c r="BM28" s="354"/>
      <c r="BN28" s="354"/>
      <c r="BO28" s="354"/>
      <c r="BP28" s="354"/>
      <c r="BQ28" s="354"/>
      <c r="BR28" s="354"/>
      <c r="BS28" s="354"/>
      <c r="BT28" s="354"/>
      <c r="BU28" s="354"/>
      <c r="BV28" s="354"/>
    </row>
    <row r="29" spans="1:74" ht="11.1" customHeight="1" x14ac:dyDescent="0.2">
      <c r="A29" s="602"/>
      <c r="B29" s="37" t="s">
        <v>467</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574"/>
      <c r="AZ29" s="894"/>
      <c r="BA29" s="894"/>
      <c r="BB29" s="354"/>
      <c r="BC29" s="354"/>
      <c r="BD29" s="354"/>
      <c r="BE29" s="354"/>
      <c r="BF29" s="354"/>
      <c r="BG29" s="354"/>
      <c r="BH29" s="354"/>
      <c r="BI29" s="354"/>
      <c r="BJ29" s="354"/>
      <c r="BK29" s="354"/>
      <c r="BL29" s="354"/>
      <c r="BM29" s="354"/>
      <c r="BN29" s="354"/>
      <c r="BO29" s="354"/>
      <c r="BP29" s="354"/>
      <c r="BQ29" s="354"/>
      <c r="BR29" s="354"/>
      <c r="BS29" s="354"/>
      <c r="BT29" s="354"/>
      <c r="BU29" s="354"/>
      <c r="BV29" s="354"/>
    </row>
    <row r="30" spans="1:74" s="276" customFormat="1" ht="11.1" customHeight="1" x14ac:dyDescent="0.2">
      <c r="A30" s="595" t="s">
        <v>271</v>
      </c>
      <c r="B30" s="596" t="s">
        <v>1187</v>
      </c>
      <c r="C30" s="313">
        <v>115.55025806</v>
      </c>
      <c r="D30" s="313">
        <v>109.01546429</v>
      </c>
      <c r="E30" s="313">
        <v>89.734451613000004</v>
      </c>
      <c r="F30" s="313">
        <v>78.606233333000006</v>
      </c>
      <c r="G30" s="313">
        <v>72.265258064999998</v>
      </c>
      <c r="H30" s="313">
        <v>77.236466667000002</v>
      </c>
      <c r="I30" s="313">
        <v>83.535548387000006</v>
      </c>
      <c r="J30" s="313">
        <v>82.796806451999998</v>
      </c>
      <c r="K30" s="313">
        <v>76.451033332999998</v>
      </c>
      <c r="L30" s="313">
        <v>76.207193548000006</v>
      </c>
      <c r="M30" s="313">
        <v>92.298199999999994</v>
      </c>
      <c r="N30" s="313">
        <v>108.99809677</v>
      </c>
      <c r="O30" s="313">
        <v>107.00132257999999</v>
      </c>
      <c r="P30" s="313">
        <v>105.63332143</v>
      </c>
      <c r="Q30" s="313">
        <v>97.679612903000006</v>
      </c>
      <c r="R30" s="313">
        <v>80.6678</v>
      </c>
      <c r="S30" s="313">
        <v>74.533387097000002</v>
      </c>
      <c r="T30" s="313">
        <v>78.869299999999996</v>
      </c>
      <c r="U30" s="313">
        <v>86.195483870999993</v>
      </c>
      <c r="V30" s="313">
        <v>86.550516129000002</v>
      </c>
      <c r="W30" s="313">
        <v>79.542566667000003</v>
      </c>
      <c r="X30" s="313">
        <v>78.799548387000002</v>
      </c>
      <c r="Y30" s="313">
        <v>94.196433333000002</v>
      </c>
      <c r="Z30" s="313">
        <v>102.657</v>
      </c>
      <c r="AA30" s="313">
        <v>120.32787771</v>
      </c>
      <c r="AB30" s="313">
        <v>102.32044807</v>
      </c>
      <c r="AC30" s="313">
        <v>90.358101552999997</v>
      </c>
      <c r="AD30" s="313">
        <v>79.999636570000007</v>
      </c>
      <c r="AE30" s="313">
        <v>75.450634320999995</v>
      </c>
      <c r="AF30" s="313">
        <v>81.040440437000001</v>
      </c>
      <c r="AG30" s="313">
        <v>88.603553065</v>
      </c>
      <c r="AH30" s="313">
        <v>87.882435547</v>
      </c>
      <c r="AI30" s="313">
        <v>80.558558364999996</v>
      </c>
      <c r="AJ30" s="313">
        <v>78.432789450000001</v>
      </c>
      <c r="AK30" s="313">
        <v>90.328398527999994</v>
      </c>
      <c r="AL30" s="313">
        <v>108.45887967</v>
      </c>
      <c r="AM30" s="313">
        <v>126.53853986999999</v>
      </c>
      <c r="AN30" s="313">
        <v>115.48469645999999</v>
      </c>
      <c r="AO30" s="313">
        <v>88.776648641999998</v>
      </c>
      <c r="AP30" s="313">
        <v>79.276953268</v>
      </c>
      <c r="AQ30" s="313">
        <v>74.495181126999995</v>
      </c>
      <c r="AR30" s="313">
        <v>80.574072501000003</v>
      </c>
      <c r="AS30" s="313">
        <v>87.88991274</v>
      </c>
      <c r="AT30" s="313">
        <v>85.283586388000003</v>
      </c>
      <c r="AU30" s="313">
        <v>80.924135097999994</v>
      </c>
      <c r="AV30" s="313">
        <v>78.853223937999999</v>
      </c>
      <c r="AW30" s="313">
        <v>92.790247860999997</v>
      </c>
      <c r="AX30" s="313">
        <v>112.887924</v>
      </c>
      <c r="AY30" s="313">
        <v>122.44670096999999</v>
      </c>
      <c r="AZ30" s="916">
        <v>111.5776281</v>
      </c>
      <c r="BA30" s="916">
        <v>87.869715099999993</v>
      </c>
      <c r="BB30" s="437">
        <v>78.99973</v>
      </c>
      <c r="BC30" s="437">
        <v>73.456850000000003</v>
      </c>
      <c r="BD30" s="437">
        <v>78.765379999999993</v>
      </c>
      <c r="BE30" s="437">
        <v>86.83708</v>
      </c>
      <c r="BF30" s="437">
        <v>86.740889999999993</v>
      </c>
      <c r="BG30" s="437">
        <v>80.921580000000006</v>
      </c>
      <c r="BH30" s="437">
        <v>78.892889999999994</v>
      </c>
      <c r="BI30" s="437">
        <v>92.624650000000003</v>
      </c>
      <c r="BJ30" s="437">
        <v>109.2033</v>
      </c>
      <c r="BK30" s="437">
        <v>119.6585</v>
      </c>
      <c r="BL30" s="437">
        <v>111.6237</v>
      </c>
      <c r="BM30" s="437">
        <v>94.899230000000003</v>
      </c>
      <c r="BN30" s="437">
        <v>81.541820000000001</v>
      </c>
      <c r="BO30" s="437">
        <v>74.829049999999995</v>
      </c>
      <c r="BP30" s="437">
        <v>80.865920000000003</v>
      </c>
      <c r="BQ30" s="437">
        <v>89.434299999999993</v>
      </c>
      <c r="BR30" s="437">
        <v>89.623500000000007</v>
      </c>
      <c r="BS30" s="437">
        <v>83.522549999999995</v>
      </c>
      <c r="BT30" s="437">
        <v>81.166610000000006</v>
      </c>
      <c r="BU30" s="437">
        <v>94.677189999999996</v>
      </c>
      <c r="BV30" s="437">
        <v>111.9875</v>
      </c>
    </row>
    <row r="31" spans="1:74" ht="11.1" customHeight="1" x14ac:dyDescent="0.2">
      <c r="A31" s="267" t="s">
        <v>266</v>
      </c>
      <c r="B31" s="597" t="s">
        <v>1188</v>
      </c>
      <c r="C31" s="574">
        <v>30.888548387</v>
      </c>
      <c r="D31" s="574">
        <v>28.257357143</v>
      </c>
      <c r="E31" s="574">
        <v>18.985451612999999</v>
      </c>
      <c r="F31" s="574">
        <v>12.8185</v>
      </c>
      <c r="G31" s="574">
        <v>6.4925483871000003</v>
      </c>
      <c r="H31" s="574">
        <v>4.1313333332999997</v>
      </c>
      <c r="I31" s="574">
        <v>3.556</v>
      </c>
      <c r="J31" s="574">
        <v>3.3192903226000001</v>
      </c>
      <c r="K31" s="574">
        <v>3.8031000000000001</v>
      </c>
      <c r="L31" s="574">
        <v>7.8042903226</v>
      </c>
      <c r="M31" s="574">
        <v>17.107500000000002</v>
      </c>
      <c r="N31" s="574">
        <v>26.929032257999999</v>
      </c>
      <c r="O31" s="574">
        <v>26.057354838999998</v>
      </c>
      <c r="P31" s="574">
        <v>24.655642857</v>
      </c>
      <c r="Q31" s="574">
        <v>20.564483871</v>
      </c>
      <c r="R31" s="574">
        <v>11.358066666999999</v>
      </c>
      <c r="S31" s="574">
        <v>6.4090967742</v>
      </c>
      <c r="T31" s="574">
        <v>4.3311666666999997</v>
      </c>
      <c r="U31" s="574">
        <v>3.6313548387000001</v>
      </c>
      <c r="V31" s="574">
        <v>3.3956774194000001</v>
      </c>
      <c r="W31" s="574">
        <v>3.8155000000000001</v>
      </c>
      <c r="X31" s="574">
        <v>7.3597419354999998</v>
      </c>
      <c r="Y31" s="574">
        <v>16.569099999999999</v>
      </c>
      <c r="Z31" s="574">
        <v>21.348967741999999</v>
      </c>
      <c r="AA31" s="574">
        <v>30.118290323</v>
      </c>
      <c r="AB31" s="574">
        <v>22.201965517000001</v>
      </c>
      <c r="AC31" s="574">
        <v>16.420903226</v>
      </c>
      <c r="AD31" s="574">
        <v>10.591666667</v>
      </c>
      <c r="AE31" s="574">
        <v>5.5632258065000002</v>
      </c>
      <c r="AF31" s="574">
        <v>4.1219333333000003</v>
      </c>
      <c r="AG31" s="574">
        <v>3.4653870967999998</v>
      </c>
      <c r="AH31" s="574">
        <v>3.3981935484000001</v>
      </c>
      <c r="AI31" s="574">
        <v>3.7587999999999999</v>
      </c>
      <c r="AJ31" s="574">
        <v>6.2504838710000001</v>
      </c>
      <c r="AK31" s="574">
        <v>13.728233333</v>
      </c>
      <c r="AL31" s="574">
        <v>24.432645161</v>
      </c>
      <c r="AM31" s="574">
        <v>33.425290322999999</v>
      </c>
      <c r="AN31" s="574">
        <v>28.415857143</v>
      </c>
      <c r="AO31" s="574">
        <v>17.014548387000001</v>
      </c>
      <c r="AP31" s="574">
        <v>10.851733333</v>
      </c>
      <c r="AQ31" s="574">
        <v>6.0795483871</v>
      </c>
      <c r="AR31" s="574">
        <v>4.3200666666999998</v>
      </c>
      <c r="AS31" s="574">
        <v>3.5807419354999999</v>
      </c>
      <c r="AT31" s="574">
        <v>3.3752580645000001</v>
      </c>
      <c r="AU31" s="574">
        <v>3.7507333332999999</v>
      </c>
      <c r="AV31" s="574">
        <v>6.9760967742000002</v>
      </c>
      <c r="AW31" s="574">
        <v>15.735533332999999</v>
      </c>
      <c r="AX31" s="574">
        <v>26.620838710000001</v>
      </c>
      <c r="AY31" s="574">
        <v>31.444322581000002</v>
      </c>
      <c r="AZ31" s="894">
        <v>25.715019999999999</v>
      </c>
      <c r="BA31" s="894">
        <v>14.690300000000001</v>
      </c>
      <c r="BB31" s="354">
        <v>10.65282</v>
      </c>
      <c r="BC31" s="354">
        <v>6.2102779999999997</v>
      </c>
      <c r="BD31" s="354">
        <v>4.1813909999999996</v>
      </c>
      <c r="BE31" s="354">
        <v>3.5185770000000001</v>
      </c>
      <c r="BF31" s="354">
        <v>3.4565419999999998</v>
      </c>
      <c r="BG31" s="354">
        <v>3.8164090000000002</v>
      </c>
      <c r="BH31" s="354">
        <v>7.5724749999999998</v>
      </c>
      <c r="BI31" s="354">
        <v>15.839689999999999</v>
      </c>
      <c r="BJ31" s="354">
        <v>24.271619999999999</v>
      </c>
      <c r="BK31" s="354">
        <v>28.159970000000001</v>
      </c>
      <c r="BL31" s="354">
        <v>25.151140000000002</v>
      </c>
      <c r="BM31" s="354">
        <v>18.392589999999998</v>
      </c>
      <c r="BN31" s="354">
        <v>11.41525</v>
      </c>
      <c r="BO31" s="354">
        <v>6.3176459999999999</v>
      </c>
      <c r="BP31" s="354">
        <v>4.1955539999999996</v>
      </c>
      <c r="BQ31" s="354">
        <v>3.5202659999999999</v>
      </c>
      <c r="BR31" s="354">
        <v>3.455902</v>
      </c>
      <c r="BS31" s="354">
        <v>3.8111139999999999</v>
      </c>
      <c r="BT31" s="354">
        <v>7.5483279999999997</v>
      </c>
      <c r="BU31" s="354">
        <v>15.78496</v>
      </c>
      <c r="BV31" s="354">
        <v>24.187899999999999</v>
      </c>
    </row>
    <row r="32" spans="1:74" ht="11.1" customHeight="1" x14ac:dyDescent="0.2">
      <c r="A32" s="267" t="s">
        <v>267</v>
      </c>
      <c r="B32" s="597" t="s">
        <v>1189</v>
      </c>
      <c r="C32" s="574">
        <v>17.771000000000001</v>
      </c>
      <c r="D32" s="574">
        <v>16.572821429000001</v>
      </c>
      <c r="E32" s="574">
        <v>12.434741935</v>
      </c>
      <c r="F32" s="574">
        <v>9.1979000000000006</v>
      </c>
      <c r="G32" s="574">
        <v>5.9086129031999999</v>
      </c>
      <c r="H32" s="574">
        <v>4.8707333332999996</v>
      </c>
      <c r="I32" s="574">
        <v>4.6646451613000002</v>
      </c>
      <c r="J32" s="574">
        <v>4.5670000000000002</v>
      </c>
      <c r="K32" s="574">
        <v>4.9968666666999999</v>
      </c>
      <c r="L32" s="574">
        <v>7.2032258064999999</v>
      </c>
      <c r="M32" s="574">
        <v>11.7782</v>
      </c>
      <c r="N32" s="574">
        <v>15.878548387</v>
      </c>
      <c r="O32" s="574">
        <v>15.437935484</v>
      </c>
      <c r="P32" s="574">
        <v>15.242285713999999</v>
      </c>
      <c r="Q32" s="574">
        <v>13.233354839</v>
      </c>
      <c r="R32" s="574">
        <v>8.4905000000000008</v>
      </c>
      <c r="S32" s="574">
        <v>5.9223225806000004</v>
      </c>
      <c r="T32" s="574">
        <v>5.0117666666999998</v>
      </c>
      <c r="U32" s="574">
        <v>4.6487419355000004</v>
      </c>
      <c r="V32" s="574">
        <v>4.7241290322999996</v>
      </c>
      <c r="W32" s="574">
        <v>4.9092333332999996</v>
      </c>
      <c r="X32" s="574">
        <v>7.2711290323000002</v>
      </c>
      <c r="Y32" s="574">
        <v>11.611866666999999</v>
      </c>
      <c r="Z32" s="574">
        <v>13.390806452</v>
      </c>
      <c r="AA32" s="574">
        <v>17.509870968000001</v>
      </c>
      <c r="AB32" s="574">
        <v>14.319275862</v>
      </c>
      <c r="AC32" s="574">
        <v>11.207548386999999</v>
      </c>
      <c r="AD32" s="574">
        <v>8.2645333332999993</v>
      </c>
      <c r="AE32" s="574">
        <v>5.6772903226000002</v>
      </c>
      <c r="AF32" s="574">
        <v>5.0933999999999999</v>
      </c>
      <c r="AG32" s="574">
        <v>4.7366774194000003</v>
      </c>
      <c r="AH32" s="574">
        <v>4.7690322581000002</v>
      </c>
      <c r="AI32" s="574">
        <v>5.1413000000000002</v>
      </c>
      <c r="AJ32" s="574">
        <v>6.7307096774000001</v>
      </c>
      <c r="AK32" s="574">
        <v>10.475099999999999</v>
      </c>
      <c r="AL32" s="574">
        <v>14.962032258000001</v>
      </c>
      <c r="AM32" s="574">
        <v>19.667322581000001</v>
      </c>
      <c r="AN32" s="574">
        <v>17.575392857000001</v>
      </c>
      <c r="AO32" s="574">
        <v>11.764677419</v>
      </c>
      <c r="AP32" s="574">
        <v>8.7462333332999993</v>
      </c>
      <c r="AQ32" s="574">
        <v>6.1551612902999997</v>
      </c>
      <c r="AR32" s="574">
        <v>5.1715333333000002</v>
      </c>
      <c r="AS32" s="574">
        <v>4.9691612902999998</v>
      </c>
      <c r="AT32" s="574">
        <v>4.9313870968</v>
      </c>
      <c r="AU32" s="574">
        <v>5.1568666667</v>
      </c>
      <c r="AV32" s="574">
        <v>7.3144516129000001</v>
      </c>
      <c r="AW32" s="574">
        <v>11.364333332999999</v>
      </c>
      <c r="AX32" s="574">
        <v>16.354741935</v>
      </c>
      <c r="AY32" s="574">
        <v>19.013000000000002</v>
      </c>
      <c r="AZ32" s="894">
        <v>16.03444</v>
      </c>
      <c r="BA32" s="894">
        <v>10.68336</v>
      </c>
      <c r="BB32" s="354">
        <v>8.2381150000000005</v>
      </c>
      <c r="BC32" s="354">
        <v>6.0800169999999998</v>
      </c>
      <c r="BD32" s="354">
        <v>5.0679699999999999</v>
      </c>
      <c r="BE32" s="354">
        <v>4.6203500000000002</v>
      </c>
      <c r="BF32" s="354">
        <v>4.6533559999999996</v>
      </c>
      <c r="BG32" s="354">
        <v>5.1791929999999997</v>
      </c>
      <c r="BH32" s="354">
        <v>7.4912789999999996</v>
      </c>
      <c r="BI32" s="354">
        <v>11.39963</v>
      </c>
      <c r="BJ32" s="354">
        <v>14.932869999999999</v>
      </c>
      <c r="BK32" s="354">
        <v>16.811579999999999</v>
      </c>
      <c r="BL32" s="354">
        <v>15.7003</v>
      </c>
      <c r="BM32" s="354">
        <v>12.38499</v>
      </c>
      <c r="BN32" s="354">
        <v>8.6208869999999997</v>
      </c>
      <c r="BO32" s="354">
        <v>6.1794140000000004</v>
      </c>
      <c r="BP32" s="354">
        <v>5.1268479999999998</v>
      </c>
      <c r="BQ32" s="354">
        <v>4.6788689999999997</v>
      </c>
      <c r="BR32" s="354">
        <v>4.7116439999999997</v>
      </c>
      <c r="BS32" s="354">
        <v>5.2354279999999997</v>
      </c>
      <c r="BT32" s="354">
        <v>7.5379269999999998</v>
      </c>
      <c r="BU32" s="354">
        <v>11.431839999999999</v>
      </c>
      <c r="BV32" s="354">
        <v>14.951549999999999</v>
      </c>
    </row>
    <row r="33" spans="1:75" ht="11.1" customHeight="1" x14ac:dyDescent="0.2">
      <c r="A33" s="267" t="s">
        <v>269</v>
      </c>
      <c r="B33" s="597" t="s">
        <v>1190</v>
      </c>
      <c r="C33" s="574">
        <v>26.604225805999999</v>
      </c>
      <c r="D33" s="574">
        <v>26.028178571000002</v>
      </c>
      <c r="E33" s="574">
        <v>24.527354839000001</v>
      </c>
      <c r="F33" s="574">
        <v>23.503866667</v>
      </c>
      <c r="G33" s="574">
        <v>22.040903226000001</v>
      </c>
      <c r="H33" s="574">
        <v>21.805066666999998</v>
      </c>
      <c r="I33" s="574">
        <v>21.416193547999999</v>
      </c>
      <c r="J33" s="574">
        <v>21.810903226000001</v>
      </c>
      <c r="K33" s="574">
        <v>21.7515</v>
      </c>
      <c r="L33" s="574">
        <v>22.293677419000002</v>
      </c>
      <c r="M33" s="574">
        <v>24.297466666999998</v>
      </c>
      <c r="N33" s="574">
        <v>24.517870968</v>
      </c>
      <c r="O33" s="574">
        <v>24.865580645000001</v>
      </c>
      <c r="P33" s="574">
        <v>25.307964286000001</v>
      </c>
      <c r="Q33" s="574">
        <v>24.438387097</v>
      </c>
      <c r="R33" s="574">
        <v>23.567833332999999</v>
      </c>
      <c r="S33" s="574">
        <v>22.003225806</v>
      </c>
      <c r="T33" s="574">
        <v>21.873200000000001</v>
      </c>
      <c r="U33" s="574">
        <v>21.607645161000001</v>
      </c>
      <c r="V33" s="574">
        <v>22.181161289999999</v>
      </c>
      <c r="W33" s="574">
        <v>22.354399999999998</v>
      </c>
      <c r="X33" s="574">
        <v>22.915322581000002</v>
      </c>
      <c r="Y33" s="574">
        <v>24.723833333000002</v>
      </c>
      <c r="Z33" s="574">
        <v>25.489258065000001</v>
      </c>
      <c r="AA33" s="574">
        <v>25.845290323</v>
      </c>
      <c r="AB33" s="574">
        <v>24.753862069</v>
      </c>
      <c r="AC33" s="574">
        <v>24.112870967999999</v>
      </c>
      <c r="AD33" s="574">
        <v>23.314466667000001</v>
      </c>
      <c r="AE33" s="574">
        <v>22.099129032</v>
      </c>
      <c r="AF33" s="574">
        <v>21.924566667000001</v>
      </c>
      <c r="AG33" s="574">
        <v>22.138709677000001</v>
      </c>
      <c r="AH33" s="574">
        <v>22.530870967999999</v>
      </c>
      <c r="AI33" s="574">
        <v>22.330233332999999</v>
      </c>
      <c r="AJ33" s="574">
        <v>22.370032257999998</v>
      </c>
      <c r="AK33" s="574">
        <v>24.172333333000001</v>
      </c>
      <c r="AL33" s="574">
        <v>25.730387097000001</v>
      </c>
      <c r="AM33" s="574">
        <v>26.710225806</v>
      </c>
      <c r="AN33" s="574">
        <v>26.148321428999999</v>
      </c>
      <c r="AO33" s="574">
        <v>24.032677418999999</v>
      </c>
      <c r="AP33" s="574">
        <v>23.217766666999999</v>
      </c>
      <c r="AQ33" s="574">
        <v>22.299612903</v>
      </c>
      <c r="AR33" s="574">
        <v>21.830733333000001</v>
      </c>
      <c r="AS33" s="574">
        <v>21.959129032</v>
      </c>
      <c r="AT33" s="574">
        <v>22.381935484</v>
      </c>
      <c r="AU33" s="574">
        <v>22.356300000000001</v>
      </c>
      <c r="AV33" s="574">
        <v>22.339967741999999</v>
      </c>
      <c r="AW33" s="574">
        <v>24.651233333</v>
      </c>
      <c r="AX33" s="574">
        <v>25.805935483999999</v>
      </c>
      <c r="AY33" s="574">
        <v>26.189709677</v>
      </c>
      <c r="AZ33" s="894">
        <v>25.5853</v>
      </c>
      <c r="BA33" s="894">
        <v>23.767250000000001</v>
      </c>
      <c r="BB33" s="354">
        <v>22.817830000000001</v>
      </c>
      <c r="BC33" s="354">
        <v>21.594180000000001</v>
      </c>
      <c r="BD33" s="354">
        <v>21.46012</v>
      </c>
      <c r="BE33" s="354">
        <v>21.445650000000001</v>
      </c>
      <c r="BF33" s="354">
        <v>21.820039999999999</v>
      </c>
      <c r="BG33" s="354">
        <v>21.90335</v>
      </c>
      <c r="BH33" s="354">
        <v>22.351320000000001</v>
      </c>
      <c r="BI33" s="354">
        <v>24.298870000000001</v>
      </c>
      <c r="BJ33" s="354">
        <v>25.17634</v>
      </c>
      <c r="BK33" s="354">
        <v>25.663440000000001</v>
      </c>
      <c r="BL33" s="354">
        <v>25.240379999999998</v>
      </c>
      <c r="BM33" s="354">
        <v>23.838280000000001</v>
      </c>
      <c r="BN33" s="354">
        <v>22.914549999999998</v>
      </c>
      <c r="BO33" s="354">
        <v>21.706399999999999</v>
      </c>
      <c r="BP33" s="354">
        <v>21.59198</v>
      </c>
      <c r="BQ33" s="354">
        <v>21.576689999999999</v>
      </c>
      <c r="BR33" s="354">
        <v>21.954049999999999</v>
      </c>
      <c r="BS33" s="354">
        <v>22.042639999999999</v>
      </c>
      <c r="BT33" s="354">
        <v>22.501149999999999</v>
      </c>
      <c r="BU33" s="354">
        <v>24.453569999999999</v>
      </c>
      <c r="BV33" s="354">
        <v>25.332999999999998</v>
      </c>
    </row>
    <row r="34" spans="1:75" ht="11.1" customHeight="1" x14ac:dyDescent="0.2">
      <c r="A34" s="267" t="s">
        <v>270</v>
      </c>
      <c r="B34" s="597" t="s">
        <v>1191</v>
      </c>
      <c r="C34" s="574">
        <v>30.619830189999998</v>
      </c>
      <c r="D34" s="574">
        <v>28.714266930000001</v>
      </c>
      <c r="E34" s="574">
        <v>25.059587000000001</v>
      </c>
      <c r="F34" s="574">
        <v>24.769173070000001</v>
      </c>
      <c r="G34" s="574">
        <v>29.764088709999999</v>
      </c>
      <c r="H34" s="574">
        <v>38.150875429999999</v>
      </c>
      <c r="I34" s="574">
        <v>45.321610229999997</v>
      </c>
      <c r="J34" s="574">
        <v>44.52079165</v>
      </c>
      <c r="K34" s="574">
        <v>37.504624030000002</v>
      </c>
      <c r="L34" s="574">
        <v>30.530112259999999</v>
      </c>
      <c r="M34" s="574">
        <v>30.07022907</v>
      </c>
      <c r="N34" s="574">
        <v>32.012954550000003</v>
      </c>
      <c r="O34" s="574">
        <v>31.088806099999999</v>
      </c>
      <c r="P34" s="574">
        <v>30.95135282</v>
      </c>
      <c r="Q34" s="574">
        <v>30.21935968</v>
      </c>
      <c r="R34" s="574">
        <v>28.762220129999999</v>
      </c>
      <c r="S34" s="574">
        <v>31.917368289999999</v>
      </c>
      <c r="T34" s="574">
        <v>39.254347770000003</v>
      </c>
      <c r="U34" s="574">
        <v>47.572305550000003</v>
      </c>
      <c r="V34" s="574">
        <v>47.4688941</v>
      </c>
      <c r="W34" s="574">
        <v>39.957835369999998</v>
      </c>
      <c r="X34" s="574">
        <v>32.77268419</v>
      </c>
      <c r="Y34" s="574">
        <v>32.10607907</v>
      </c>
      <c r="Z34" s="574">
        <v>32.89078181</v>
      </c>
      <c r="AA34" s="574">
        <v>36.677168029999997</v>
      </c>
      <c r="AB34" s="574">
        <v>31.472853239999999</v>
      </c>
      <c r="AC34" s="574">
        <v>29.65181123</v>
      </c>
      <c r="AD34" s="574">
        <v>29.329336569999999</v>
      </c>
      <c r="AE34" s="574">
        <v>33.795989159999998</v>
      </c>
      <c r="AF34" s="574">
        <v>41.281373770000002</v>
      </c>
      <c r="AG34" s="574">
        <v>49.278972420000002</v>
      </c>
      <c r="AH34" s="574">
        <v>48.273887160000001</v>
      </c>
      <c r="AI34" s="574">
        <v>40.753200300000003</v>
      </c>
      <c r="AJ34" s="574">
        <v>34.532628160000002</v>
      </c>
      <c r="AK34" s="574">
        <v>32.91610713</v>
      </c>
      <c r="AL34" s="574">
        <v>33.445460320000002</v>
      </c>
      <c r="AM34" s="574">
        <v>36.288539870000001</v>
      </c>
      <c r="AN34" s="574">
        <v>33.281402679999999</v>
      </c>
      <c r="AO34" s="574">
        <v>26.789842190000002</v>
      </c>
      <c r="AP34" s="574">
        <v>27.671061869999999</v>
      </c>
      <c r="AQ34" s="574">
        <v>31.364794029999999</v>
      </c>
      <c r="AR34" s="574">
        <v>40.378547769999997</v>
      </c>
      <c r="AS34" s="574">
        <v>48.186751450000003</v>
      </c>
      <c r="AT34" s="574">
        <v>45.467554130000003</v>
      </c>
      <c r="AU34" s="574">
        <v>40.709043700000002</v>
      </c>
      <c r="AV34" s="574">
        <v>33.401030390000003</v>
      </c>
      <c r="AW34" s="574">
        <v>31.53462313</v>
      </c>
      <c r="AX34" s="574">
        <v>33.778504644999998</v>
      </c>
      <c r="AY34" s="574">
        <v>35.259894516000003</v>
      </c>
      <c r="AZ34" s="894">
        <v>34.059919999999998</v>
      </c>
      <c r="BA34" s="894">
        <v>29.487459999999999</v>
      </c>
      <c r="BB34" s="354">
        <v>28.408370000000001</v>
      </c>
      <c r="BC34" s="354">
        <v>30.91534</v>
      </c>
      <c r="BD34" s="354">
        <v>39.195599999999999</v>
      </c>
      <c r="BE34" s="354">
        <v>48.066470000000002</v>
      </c>
      <c r="BF34" s="354">
        <v>47.619399999999999</v>
      </c>
      <c r="BG34" s="354">
        <v>41.048360000000002</v>
      </c>
      <c r="BH34" s="354">
        <v>32.560169999999999</v>
      </c>
      <c r="BI34" s="354">
        <v>31.598299999999998</v>
      </c>
      <c r="BJ34" s="354">
        <v>34.654249999999998</v>
      </c>
      <c r="BK34" s="354">
        <v>38.408459999999998</v>
      </c>
      <c r="BL34" s="354">
        <v>35.297629999999998</v>
      </c>
      <c r="BM34" s="354">
        <v>30.61412</v>
      </c>
      <c r="BN34" s="354">
        <v>29.443729999999999</v>
      </c>
      <c r="BO34" s="354">
        <v>31.727440000000001</v>
      </c>
      <c r="BP34" s="354">
        <v>40.80536</v>
      </c>
      <c r="BQ34" s="354">
        <v>50.169269999999997</v>
      </c>
      <c r="BR34" s="354">
        <v>49.981589999999997</v>
      </c>
      <c r="BS34" s="354">
        <v>43.138919999999999</v>
      </c>
      <c r="BT34" s="354">
        <v>34.351889999999997</v>
      </c>
      <c r="BU34" s="354">
        <v>33.21622</v>
      </c>
      <c r="BV34" s="354">
        <v>37.013480000000001</v>
      </c>
    </row>
    <row r="35" spans="1:75" ht="11.1" customHeight="1" x14ac:dyDescent="0.2">
      <c r="A35" s="267" t="s">
        <v>268</v>
      </c>
      <c r="B35" s="597" t="s">
        <v>1192</v>
      </c>
      <c r="C35" s="574">
        <v>4.9342580644999998</v>
      </c>
      <c r="D35" s="574">
        <v>4.9814642857000004</v>
      </c>
      <c r="E35" s="574">
        <v>5.0631935484000001</v>
      </c>
      <c r="F35" s="574">
        <v>5.1130333332999998</v>
      </c>
      <c r="G35" s="574">
        <v>5.1165483870999999</v>
      </c>
      <c r="H35" s="574">
        <v>5.1318333333000004</v>
      </c>
      <c r="I35" s="574">
        <v>5.1727741934999996</v>
      </c>
      <c r="J35" s="574">
        <v>5.2063225806000002</v>
      </c>
      <c r="K35" s="574">
        <v>5.2870666667000004</v>
      </c>
      <c r="L35" s="574">
        <v>5.2776451612999997</v>
      </c>
      <c r="M35" s="574">
        <v>5.2842666666999998</v>
      </c>
      <c r="N35" s="574">
        <v>5.2083870968000001</v>
      </c>
      <c r="O35" s="574">
        <v>5.2431935483999998</v>
      </c>
      <c r="P35" s="574">
        <v>5.2225000000000001</v>
      </c>
      <c r="Q35" s="574">
        <v>5.2973870967999996</v>
      </c>
      <c r="R35" s="574">
        <v>5.2534666666999996</v>
      </c>
      <c r="S35" s="574">
        <v>5.2972258065000002</v>
      </c>
      <c r="T35" s="574">
        <v>5.2355999999999998</v>
      </c>
      <c r="U35" s="574">
        <v>5.2755161289999997</v>
      </c>
      <c r="V35" s="574">
        <v>5.3076129031999999</v>
      </c>
      <c r="W35" s="574">
        <v>5.3183666667000002</v>
      </c>
      <c r="X35" s="574">
        <v>5.3238709676999996</v>
      </c>
      <c r="Y35" s="574">
        <v>5.4051666666999996</v>
      </c>
      <c r="Z35" s="574">
        <v>5.4125161290000001</v>
      </c>
      <c r="AA35" s="574">
        <v>5.2641612902999997</v>
      </c>
      <c r="AB35" s="574">
        <v>5.4092068965999998</v>
      </c>
      <c r="AC35" s="574">
        <v>5.2923548386999997</v>
      </c>
      <c r="AD35" s="574">
        <v>5.2428666667000003</v>
      </c>
      <c r="AE35" s="574">
        <v>5.2509354839000002</v>
      </c>
      <c r="AF35" s="574">
        <v>5.3140333333000003</v>
      </c>
      <c r="AG35" s="574">
        <v>5.3815161290000004</v>
      </c>
      <c r="AH35" s="574">
        <v>5.3314516128999996</v>
      </c>
      <c r="AI35" s="574">
        <v>5.2940666667</v>
      </c>
      <c r="AJ35" s="574">
        <v>5.3678387097</v>
      </c>
      <c r="AK35" s="574">
        <v>5.3686999999999996</v>
      </c>
      <c r="AL35" s="574">
        <v>5.4667741935</v>
      </c>
      <c r="AM35" s="574">
        <v>5.3752258064999996</v>
      </c>
      <c r="AN35" s="574">
        <v>5.4190714285999997</v>
      </c>
      <c r="AO35" s="574">
        <v>5.5625806451999997</v>
      </c>
      <c r="AP35" s="574">
        <v>5.5450333333000001</v>
      </c>
      <c r="AQ35" s="574">
        <v>5.5357741935</v>
      </c>
      <c r="AR35" s="574">
        <v>5.5779333332999999</v>
      </c>
      <c r="AS35" s="574">
        <v>5.6160967741999999</v>
      </c>
      <c r="AT35" s="574">
        <v>5.6501612902999998</v>
      </c>
      <c r="AU35" s="574">
        <v>5.6424000000000003</v>
      </c>
      <c r="AV35" s="574">
        <v>5.5929354838999998</v>
      </c>
      <c r="AW35" s="574">
        <v>5.7370666666999997</v>
      </c>
      <c r="AX35" s="574">
        <v>5.7836129031999999</v>
      </c>
      <c r="AY35" s="574">
        <v>5.6096774193999996</v>
      </c>
      <c r="AZ35" s="894">
        <v>5.6866709999999996</v>
      </c>
      <c r="BA35" s="894">
        <v>5.6800389999999998</v>
      </c>
      <c r="BB35" s="354">
        <v>5.6750699999999998</v>
      </c>
      <c r="BC35" s="354">
        <v>5.6731290000000003</v>
      </c>
      <c r="BD35" s="354">
        <v>5.675459</v>
      </c>
      <c r="BE35" s="354">
        <v>5.679697</v>
      </c>
      <c r="BF35" s="354">
        <v>5.6875489999999997</v>
      </c>
      <c r="BG35" s="354">
        <v>5.7009169999999996</v>
      </c>
      <c r="BH35" s="354">
        <v>5.7192920000000003</v>
      </c>
      <c r="BI35" s="354">
        <v>5.7395949999999996</v>
      </c>
      <c r="BJ35" s="354">
        <v>5.7570480000000002</v>
      </c>
      <c r="BK35" s="354">
        <v>5.7721239999999998</v>
      </c>
      <c r="BL35" s="354">
        <v>5.7103140000000003</v>
      </c>
      <c r="BM35" s="354">
        <v>5.8058810000000003</v>
      </c>
      <c r="BN35" s="354">
        <v>5.8218880000000004</v>
      </c>
      <c r="BO35" s="354">
        <v>5.8373390000000001</v>
      </c>
      <c r="BP35" s="354">
        <v>5.8519709999999998</v>
      </c>
      <c r="BQ35" s="354">
        <v>5.8668870000000002</v>
      </c>
      <c r="BR35" s="354">
        <v>5.8842800000000004</v>
      </c>
      <c r="BS35" s="354">
        <v>5.9007480000000001</v>
      </c>
      <c r="BT35" s="354">
        <v>5.9231480000000003</v>
      </c>
      <c r="BU35" s="354">
        <v>5.9457990000000001</v>
      </c>
      <c r="BV35" s="354">
        <v>5.9625060000000003</v>
      </c>
    </row>
    <row r="36" spans="1:75" ht="11.1" customHeight="1" x14ac:dyDescent="0.2">
      <c r="A36" s="267" t="s">
        <v>272</v>
      </c>
      <c r="B36" s="597" t="s">
        <v>1193</v>
      </c>
      <c r="C36" s="574">
        <v>4.5548387097000003</v>
      </c>
      <c r="D36" s="574">
        <v>4.2837857143000004</v>
      </c>
      <c r="E36" s="574">
        <v>3.486516129</v>
      </c>
      <c r="F36" s="574">
        <v>3.0262333333</v>
      </c>
      <c r="G36" s="574">
        <v>2.7649677419000001</v>
      </c>
      <c r="H36" s="574">
        <v>2.9690333333000001</v>
      </c>
      <c r="I36" s="574">
        <v>3.2267419355000002</v>
      </c>
      <c r="J36" s="574">
        <v>3.1949354839000002</v>
      </c>
      <c r="K36" s="574">
        <v>2.9302999999999999</v>
      </c>
      <c r="L36" s="574">
        <v>2.9206451613</v>
      </c>
      <c r="M36" s="574">
        <v>3.5829666667</v>
      </c>
      <c r="N36" s="574">
        <v>4.2737419355000004</v>
      </c>
      <c r="O36" s="574">
        <v>4.1436451613000003</v>
      </c>
      <c r="P36" s="574">
        <v>4.0887857143000002</v>
      </c>
      <c r="Q36" s="574">
        <v>3.7618709677000002</v>
      </c>
      <c r="R36" s="574">
        <v>3.0709</v>
      </c>
      <c r="S36" s="574">
        <v>2.8193225806000002</v>
      </c>
      <c r="T36" s="574">
        <v>2.9984000000000002</v>
      </c>
      <c r="U36" s="574">
        <v>3.2950967742000001</v>
      </c>
      <c r="V36" s="574">
        <v>3.3082580644999999</v>
      </c>
      <c r="W36" s="574">
        <v>3.0224666667000002</v>
      </c>
      <c r="X36" s="574">
        <v>2.9919677418999999</v>
      </c>
      <c r="Y36" s="574">
        <v>3.6156333332999999</v>
      </c>
      <c r="Z36" s="574">
        <v>3.9598387097000001</v>
      </c>
      <c r="AA36" s="574">
        <v>4.7278387097000003</v>
      </c>
      <c r="AB36" s="574">
        <v>3.9780344828</v>
      </c>
      <c r="AC36" s="574">
        <v>3.4873548387</v>
      </c>
      <c r="AD36" s="574">
        <v>3.0715333333000001</v>
      </c>
      <c r="AE36" s="574">
        <v>2.8788064516</v>
      </c>
      <c r="AF36" s="574">
        <v>3.1198999999999999</v>
      </c>
      <c r="AG36" s="574">
        <v>3.4171290323000001</v>
      </c>
      <c r="AH36" s="574">
        <v>3.3937419355</v>
      </c>
      <c r="AI36" s="574">
        <v>3.0956999999999999</v>
      </c>
      <c r="AJ36" s="574">
        <v>2.9958387097000001</v>
      </c>
      <c r="AK36" s="574">
        <v>3.4826666667000001</v>
      </c>
      <c r="AL36" s="574">
        <v>4.2363225806000004</v>
      </c>
      <c r="AM36" s="574">
        <v>4.8896774193999999</v>
      </c>
      <c r="AN36" s="574">
        <v>4.4623928571000002</v>
      </c>
      <c r="AO36" s="574">
        <v>3.4300645160999998</v>
      </c>
      <c r="AP36" s="574">
        <v>3.0628666667000002</v>
      </c>
      <c r="AQ36" s="574">
        <v>2.8780322581000002</v>
      </c>
      <c r="AR36" s="574">
        <v>3.113</v>
      </c>
      <c r="AS36" s="574">
        <v>3.3957741934999999</v>
      </c>
      <c r="AT36" s="574">
        <v>3.2950322581</v>
      </c>
      <c r="AU36" s="574">
        <v>3.1265333332999998</v>
      </c>
      <c r="AV36" s="574">
        <v>3.046483871</v>
      </c>
      <c r="AW36" s="574">
        <v>3.5851999999999999</v>
      </c>
      <c r="AX36" s="574">
        <v>4.3620322581000002</v>
      </c>
      <c r="AY36" s="574">
        <v>4.7308387097000004</v>
      </c>
      <c r="AZ36" s="894">
        <v>4.2970189999999997</v>
      </c>
      <c r="BA36" s="894">
        <v>3.3620480000000001</v>
      </c>
      <c r="BB36" s="354">
        <v>3.0082789999999999</v>
      </c>
      <c r="BC36" s="354">
        <v>2.7846489999999999</v>
      </c>
      <c r="BD36" s="354">
        <v>2.9855770000000001</v>
      </c>
      <c r="BE36" s="354">
        <v>3.3070710000000001</v>
      </c>
      <c r="BF36" s="354">
        <v>3.3047390000000001</v>
      </c>
      <c r="BG36" s="354">
        <v>3.0740980000000002</v>
      </c>
      <c r="BH36" s="354">
        <v>2.9990899999999998</v>
      </c>
      <c r="BI36" s="354">
        <v>3.5492970000000001</v>
      </c>
      <c r="BJ36" s="354">
        <v>4.2119479999999996</v>
      </c>
      <c r="BK36" s="354">
        <v>4.6266170000000004</v>
      </c>
      <c r="BL36" s="354">
        <v>4.30762</v>
      </c>
      <c r="BM36" s="354">
        <v>3.6471110000000002</v>
      </c>
      <c r="BN36" s="354">
        <v>3.1092580000000001</v>
      </c>
      <c r="BO36" s="354">
        <v>2.8445490000000002</v>
      </c>
      <c r="BP36" s="354">
        <v>3.0779489999999998</v>
      </c>
      <c r="BQ36" s="354">
        <v>3.4060589999999999</v>
      </c>
      <c r="BR36" s="354">
        <v>3.419778</v>
      </c>
      <c r="BS36" s="354">
        <v>3.1774450000000001</v>
      </c>
      <c r="BT36" s="354">
        <v>3.0879150000000002</v>
      </c>
      <c r="BU36" s="354">
        <v>3.6285400000000001</v>
      </c>
      <c r="BV36" s="354">
        <v>4.3227669999999998</v>
      </c>
    </row>
    <row r="37" spans="1:75" ht="11.1" customHeight="1" x14ac:dyDescent="0.2">
      <c r="A37" s="267" t="s">
        <v>275</v>
      </c>
      <c r="B37" s="597" t="s">
        <v>1194</v>
      </c>
      <c r="C37" s="574">
        <v>0.17825806452000001</v>
      </c>
      <c r="D37" s="574">
        <v>0.17824999999999999</v>
      </c>
      <c r="E37" s="574">
        <v>0.17825806452000001</v>
      </c>
      <c r="F37" s="574">
        <v>0.17823333332999999</v>
      </c>
      <c r="G37" s="574">
        <v>0.17825806452000001</v>
      </c>
      <c r="H37" s="574">
        <v>0.17823333332999999</v>
      </c>
      <c r="I37" s="574">
        <v>0.17825806452000001</v>
      </c>
      <c r="J37" s="574">
        <v>0.17825806452000001</v>
      </c>
      <c r="K37" s="574">
        <v>0.17823333332999999</v>
      </c>
      <c r="L37" s="574">
        <v>0.17825806452000001</v>
      </c>
      <c r="M37" s="574">
        <v>0.17823333332999999</v>
      </c>
      <c r="N37" s="574">
        <v>0.17825806452000001</v>
      </c>
      <c r="O37" s="574">
        <v>0.17025806452</v>
      </c>
      <c r="P37" s="574">
        <v>0.17025000000000001</v>
      </c>
      <c r="Q37" s="574">
        <v>0.17025806452</v>
      </c>
      <c r="R37" s="574">
        <v>0.17023333332999999</v>
      </c>
      <c r="S37" s="574">
        <v>0.17025806452</v>
      </c>
      <c r="T37" s="574">
        <v>0.17023333332999999</v>
      </c>
      <c r="U37" s="574">
        <v>0.17025806452</v>
      </c>
      <c r="V37" s="574">
        <v>0.17025806452</v>
      </c>
      <c r="W37" s="574">
        <v>0.17023333332999999</v>
      </c>
      <c r="X37" s="574">
        <v>0.17025806452</v>
      </c>
      <c r="Y37" s="574">
        <v>0.17023333332999999</v>
      </c>
      <c r="Z37" s="574">
        <v>0.17025806452</v>
      </c>
      <c r="AA37" s="574">
        <v>0.18525806451999999</v>
      </c>
      <c r="AB37" s="574">
        <v>0.18525</v>
      </c>
      <c r="AC37" s="574">
        <v>0.18525806451999999</v>
      </c>
      <c r="AD37" s="574">
        <v>0.18523333333</v>
      </c>
      <c r="AE37" s="574">
        <v>0.18525806451999999</v>
      </c>
      <c r="AF37" s="574">
        <v>0.18523333333</v>
      </c>
      <c r="AG37" s="574">
        <v>0.18516129032</v>
      </c>
      <c r="AH37" s="574">
        <v>0.18525806451999999</v>
      </c>
      <c r="AI37" s="574">
        <v>0.18525806451999999</v>
      </c>
      <c r="AJ37" s="574">
        <v>0.18525806451999999</v>
      </c>
      <c r="AK37" s="574">
        <v>0.18525806451999999</v>
      </c>
      <c r="AL37" s="574">
        <v>0.18525806451999999</v>
      </c>
      <c r="AM37" s="574">
        <v>0.18225806452000001</v>
      </c>
      <c r="AN37" s="574">
        <v>0.18225806452000001</v>
      </c>
      <c r="AO37" s="574">
        <v>0.18225806452000001</v>
      </c>
      <c r="AP37" s="574">
        <v>0.18225806452000001</v>
      </c>
      <c r="AQ37" s="574">
        <v>0.18225806452000001</v>
      </c>
      <c r="AR37" s="574">
        <v>0.18225806452000001</v>
      </c>
      <c r="AS37" s="574">
        <v>0.18225806452000001</v>
      </c>
      <c r="AT37" s="574">
        <v>0.18225806452000001</v>
      </c>
      <c r="AU37" s="574">
        <v>0.18225806452000001</v>
      </c>
      <c r="AV37" s="574">
        <v>0.18225806452000001</v>
      </c>
      <c r="AW37" s="574">
        <v>0.18225806452000001</v>
      </c>
      <c r="AX37" s="574">
        <v>0.18225806452000001</v>
      </c>
      <c r="AY37" s="574">
        <v>0.19925806452</v>
      </c>
      <c r="AZ37" s="894">
        <v>0.19925809999999999</v>
      </c>
      <c r="BA37" s="894">
        <v>0.19925809999999999</v>
      </c>
      <c r="BB37" s="354">
        <v>0.19925809999999999</v>
      </c>
      <c r="BC37" s="354">
        <v>0.19925809999999999</v>
      </c>
      <c r="BD37" s="354">
        <v>0.19925809999999999</v>
      </c>
      <c r="BE37" s="354">
        <v>0.19925809999999999</v>
      </c>
      <c r="BF37" s="354">
        <v>0.19925809999999999</v>
      </c>
      <c r="BG37" s="354">
        <v>0.19925809999999999</v>
      </c>
      <c r="BH37" s="354">
        <v>0.19925809999999999</v>
      </c>
      <c r="BI37" s="354">
        <v>0.19925809999999999</v>
      </c>
      <c r="BJ37" s="354">
        <v>0.19925809999999999</v>
      </c>
      <c r="BK37" s="354">
        <v>0.21625810000000001</v>
      </c>
      <c r="BL37" s="354">
        <v>0.21625810000000001</v>
      </c>
      <c r="BM37" s="354">
        <v>0.21625810000000001</v>
      </c>
      <c r="BN37" s="354">
        <v>0.21625810000000001</v>
      </c>
      <c r="BO37" s="354">
        <v>0.21625810000000001</v>
      </c>
      <c r="BP37" s="354">
        <v>0.21625810000000001</v>
      </c>
      <c r="BQ37" s="354">
        <v>0.21625810000000001</v>
      </c>
      <c r="BR37" s="354">
        <v>0.21625810000000001</v>
      </c>
      <c r="BS37" s="354">
        <v>0.21625810000000001</v>
      </c>
      <c r="BT37" s="354">
        <v>0.21625810000000001</v>
      </c>
      <c r="BU37" s="354">
        <v>0.21625810000000001</v>
      </c>
      <c r="BV37" s="354">
        <v>0.21625810000000001</v>
      </c>
    </row>
    <row r="38" spans="1:75" ht="11.1"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892"/>
      <c r="BA38" s="892"/>
      <c r="BB38" s="352"/>
      <c r="BC38" s="352"/>
      <c r="BD38" s="352"/>
      <c r="BE38" s="352"/>
      <c r="BF38" s="352"/>
      <c r="BG38" s="352"/>
      <c r="BH38" s="352"/>
      <c r="BI38" s="352"/>
      <c r="BJ38" s="559"/>
      <c r="BK38" s="559"/>
      <c r="BL38" s="559"/>
      <c r="BM38" s="559"/>
      <c r="BN38" s="559"/>
      <c r="BO38" s="559"/>
      <c r="BP38" s="559"/>
      <c r="BQ38" s="559"/>
      <c r="BR38" s="559"/>
      <c r="BS38" s="559"/>
      <c r="BT38" s="559"/>
      <c r="BU38" s="559"/>
      <c r="BV38" s="559"/>
    </row>
    <row r="39" spans="1:75" ht="11.1" customHeight="1" x14ac:dyDescent="0.2">
      <c r="A39" s="602"/>
      <c r="B39" s="39" t="s">
        <v>1195</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656"/>
      <c r="BA39" s="656"/>
      <c r="BB39" s="657"/>
      <c r="BC39" s="657"/>
      <c r="BD39" s="657"/>
      <c r="BE39" s="657"/>
      <c r="BF39" s="657"/>
      <c r="BG39" s="657"/>
      <c r="BH39" s="657"/>
      <c r="BI39" s="657"/>
      <c r="BJ39" s="657"/>
      <c r="BK39" s="657"/>
      <c r="BL39" s="657"/>
      <c r="BM39" s="657"/>
      <c r="BN39" s="657"/>
      <c r="BO39" s="657"/>
      <c r="BP39" s="657"/>
      <c r="BQ39" s="657"/>
      <c r="BR39" s="657"/>
      <c r="BS39" s="657"/>
      <c r="BT39" s="657"/>
      <c r="BU39" s="657"/>
      <c r="BV39" s="657"/>
    </row>
    <row r="40" spans="1:75" ht="11.1" customHeight="1" x14ac:dyDescent="0.2">
      <c r="A40" s="595" t="s">
        <v>264</v>
      </c>
      <c r="B40" s="596" t="s">
        <v>1196</v>
      </c>
      <c r="C40" s="347">
        <v>2215.9409999999998</v>
      </c>
      <c r="D40" s="347">
        <v>1562.018</v>
      </c>
      <c r="E40" s="347">
        <v>1401.4649999999999</v>
      </c>
      <c r="F40" s="347">
        <v>1611.7650000000001</v>
      </c>
      <c r="G40" s="347">
        <v>2001.915</v>
      </c>
      <c r="H40" s="347">
        <v>2325.3209999999999</v>
      </c>
      <c r="I40" s="347">
        <v>2505.1219999999998</v>
      </c>
      <c r="J40" s="347">
        <v>2709.422</v>
      </c>
      <c r="K40" s="347">
        <v>3145.643</v>
      </c>
      <c r="L40" s="347">
        <v>3569.384</v>
      </c>
      <c r="M40" s="347">
        <v>3501.05</v>
      </c>
      <c r="N40" s="347">
        <v>2925.38</v>
      </c>
      <c r="O40" s="347">
        <v>2470.0149999999999</v>
      </c>
      <c r="P40" s="347">
        <v>2072.183</v>
      </c>
      <c r="Q40" s="347">
        <v>1849.895</v>
      </c>
      <c r="R40" s="347">
        <v>2116.4609999999998</v>
      </c>
      <c r="S40" s="347">
        <v>2556.48</v>
      </c>
      <c r="T40" s="347">
        <v>2901.6610000000001</v>
      </c>
      <c r="U40" s="347">
        <v>3035.2359999999999</v>
      </c>
      <c r="V40" s="347">
        <v>3168.8960000000002</v>
      </c>
      <c r="W40" s="347">
        <v>3490.5010000000002</v>
      </c>
      <c r="X40" s="347">
        <v>3807.857</v>
      </c>
      <c r="Y40" s="347">
        <v>3740.81</v>
      </c>
      <c r="Z40" s="347">
        <v>3455.6669999999999</v>
      </c>
      <c r="AA40" s="347">
        <v>2611.3649999999998</v>
      </c>
      <c r="AB40" s="347">
        <v>2349.6799999999998</v>
      </c>
      <c r="AC40" s="347">
        <v>2306.056</v>
      </c>
      <c r="AD40" s="347">
        <v>2562.4479999999999</v>
      </c>
      <c r="AE40" s="347">
        <v>2923.1759999999999</v>
      </c>
      <c r="AF40" s="347">
        <v>3174.9720000000002</v>
      </c>
      <c r="AG40" s="347">
        <v>3293.614</v>
      </c>
      <c r="AH40" s="347">
        <v>3370.2539999999999</v>
      </c>
      <c r="AI40" s="347">
        <v>3615.3359999999998</v>
      </c>
      <c r="AJ40" s="347">
        <v>3938.3980000000001</v>
      </c>
      <c r="AK40" s="347">
        <v>3914.8719999999998</v>
      </c>
      <c r="AL40" s="347">
        <v>3437.5189999999998</v>
      </c>
      <c r="AM40" s="347">
        <v>2422.2930000000001</v>
      </c>
      <c r="AN40" s="347">
        <v>1787.3130000000001</v>
      </c>
      <c r="AO40" s="347">
        <v>1833.5619999999999</v>
      </c>
      <c r="AP40" s="347">
        <v>2138.6509999999998</v>
      </c>
      <c r="AQ40" s="347">
        <v>2634.2849999999999</v>
      </c>
      <c r="AR40" s="347">
        <v>2987.8220000000001</v>
      </c>
      <c r="AS40" s="347">
        <v>3141.54</v>
      </c>
      <c r="AT40" s="347">
        <v>3326.2269999999999</v>
      </c>
      <c r="AU40" s="347">
        <v>3634.2310000000002</v>
      </c>
      <c r="AV40" s="347">
        <v>3938.424</v>
      </c>
      <c r="AW40" s="347">
        <v>3908.7710000000002</v>
      </c>
      <c r="AX40" s="347">
        <v>3313.2579999999998</v>
      </c>
      <c r="AY40" s="347">
        <v>2410.377</v>
      </c>
      <c r="AZ40" s="898">
        <v>1909.8852856999999</v>
      </c>
      <c r="BA40" s="898">
        <v>1901.4355714000001</v>
      </c>
      <c r="BB40" s="358">
        <v>2215.1610000000001</v>
      </c>
      <c r="BC40" s="358">
        <v>2701.6190000000001</v>
      </c>
      <c r="BD40" s="358">
        <v>3043.5340000000001</v>
      </c>
      <c r="BE40" s="358">
        <v>3196.2159999999999</v>
      </c>
      <c r="BF40" s="358">
        <v>3340.9969999999998</v>
      </c>
      <c r="BG40" s="358">
        <v>3679.799</v>
      </c>
      <c r="BH40" s="358">
        <v>4015.1930000000002</v>
      </c>
      <c r="BI40" s="358">
        <v>3935.36</v>
      </c>
      <c r="BJ40" s="358">
        <v>3415.6379999999999</v>
      </c>
      <c r="BK40" s="358">
        <v>2601.5439999999999</v>
      </c>
      <c r="BL40" s="358">
        <v>2054.1860000000001</v>
      </c>
      <c r="BM40" s="358">
        <v>1920.6410000000001</v>
      </c>
      <c r="BN40" s="358">
        <v>2180.7049999999999</v>
      </c>
      <c r="BO40" s="358">
        <v>2612.8710000000001</v>
      </c>
      <c r="BP40" s="358">
        <v>2907.721</v>
      </c>
      <c r="BQ40" s="358">
        <v>3047.5770000000002</v>
      </c>
      <c r="BR40" s="358">
        <v>3175.0430000000001</v>
      </c>
      <c r="BS40" s="358">
        <v>3488.8240000000001</v>
      </c>
      <c r="BT40" s="358">
        <v>3798.1370000000002</v>
      </c>
      <c r="BU40" s="358">
        <v>3724.7339999999999</v>
      </c>
      <c r="BV40" s="358">
        <v>3171.2240000000002</v>
      </c>
    </row>
    <row r="41" spans="1:75" ht="11.1" customHeight="1" x14ac:dyDescent="0.2">
      <c r="A41" s="267" t="s">
        <v>542</v>
      </c>
      <c r="B41" s="597" t="s">
        <v>1197</v>
      </c>
      <c r="C41" s="347">
        <v>503.01</v>
      </c>
      <c r="D41" s="347">
        <v>331.68299999999999</v>
      </c>
      <c r="E41" s="347">
        <v>242.15100000000001</v>
      </c>
      <c r="F41" s="347">
        <v>259.29899999999998</v>
      </c>
      <c r="G41" s="347">
        <v>370.637</v>
      </c>
      <c r="H41" s="347">
        <v>481.84500000000003</v>
      </c>
      <c r="I41" s="347">
        <v>557.35299999999995</v>
      </c>
      <c r="J41" s="347">
        <v>629.06200000000001</v>
      </c>
      <c r="K41" s="347">
        <v>759.00300000000004</v>
      </c>
      <c r="L41" s="347">
        <v>857.32299999999998</v>
      </c>
      <c r="M41" s="347">
        <v>841.90499999999997</v>
      </c>
      <c r="N41" s="347">
        <v>698.23500000000001</v>
      </c>
      <c r="O41" s="347">
        <v>547.44799999999998</v>
      </c>
      <c r="P41" s="347">
        <v>422.834</v>
      </c>
      <c r="Q41" s="347">
        <v>334.17899999999997</v>
      </c>
      <c r="R41" s="347">
        <v>418.238</v>
      </c>
      <c r="S41" s="347">
        <v>551.75</v>
      </c>
      <c r="T41" s="347">
        <v>646.41</v>
      </c>
      <c r="U41" s="347">
        <v>692.00599999999997</v>
      </c>
      <c r="V41" s="347">
        <v>764.74699999999996</v>
      </c>
      <c r="W41" s="347">
        <v>852.88599999999997</v>
      </c>
      <c r="X41" s="347">
        <v>932.17499999999995</v>
      </c>
      <c r="Y41" s="347">
        <v>875.81299999999999</v>
      </c>
      <c r="Z41" s="347">
        <v>786.59500000000003</v>
      </c>
      <c r="AA41" s="347">
        <v>571.32100000000003</v>
      </c>
      <c r="AB41" s="347">
        <v>421.95600000000002</v>
      </c>
      <c r="AC41" s="347">
        <v>368.798</v>
      </c>
      <c r="AD41" s="347">
        <v>448.67</v>
      </c>
      <c r="AE41" s="347">
        <v>579.13599999999997</v>
      </c>
      <c r="AF41" s="347">
        <v>670.03899999999999</v>
      </c>
      <c r="AG41" s="347">
        <v>719.99099999999999</v>
      </c>
      <c r="AH41" s="347">
        <v>763.95500000000004</v>
      </c>
      <c r="AI41" s="347">
        <v>862.27300000000002</v>
      </c>
      <c r="AJ41" s="347">
        <v>932.58100000000002</v>
      </c>
      <c r="AK41" s="347">
        <v>900.21600000000001</v>
      </c>
      <c r="AL41" s="347">
        <v>747.06299999999999</v>
      </c>
      <c r="AM41" s="347">
        <v>503.64699999999999</v>
      </c>
      <c r="AN41" s="347">
        <v>338.78399999999999</v>
      </c>
      <c r="AO41" s="347">
        <v>293.75099999999998</v>
      </c>
      <c r="AP41" s="347">
        <v>357.70600000000002</v>
      </c>
      <c r="AQ41" s="347">
        <v>507.49200000000002</v>
      </c>
      <c r="AR41" s="347">
        <v>610.327</v>
      </c>
      <c r="AS41" s="347">
        <v>653.83699999999999</v>
      </c>
      <c r="AT41" s="347">
        <v>745.29600000000005</v>
      </c>
      <c r="AU41" s="347">
        <v>851.11400000000003</v>
      </c>
      <c r="AV41" s="347">
        <v>911.00400000000002</v>
      </c>
      <c r="AW41" s="347">
        <v>875.09400000000005</v>
      </c>
      <c r="AX41" s="347">
        <v>705.42100000000005</v>
      </c>
      <c r="AY41" s="347">
        <v>480.66</v>
      </c>
      <c r="AZ41" s="898">
        <v>318</v>
      </c>
      <c r="BA41" s="898">
        <v>267.71428571000001</v>
      </c>
      <c r="BB41" s="358">
        <v>347.69</v>
      </c>
      <c r="BC41" s="358">
        <v>494.37759999999997</v>
      </c>
      <c r="BD41" s="358">
        <v>619.38440000000003</v>
      </c>
      <c r="BE41" s="358">
        <v>687.44159999999999</v>
      </c>
      <c r="BF41" s="358">
        <v>743.26919999999996</v>
      </c>
      <c r="BG41" s="358">
        <v>836.88919999999996</v>
      </c>
      <c r="BH41" s="358">
        <v>929.88739999999996</v>
      </c>
      <c r="BI41" s="358">
        <v>892.26170000000002</v>
      </c>
      <c r="BJ41" s="358">
        <v>756.28620000000001</v>
      </c>
      <c r="BK41" s="358">
        <v>542.53880000000004</v>
      </c>
      <c r="BL41" s="358">
        <v>386.25439999999998</v>
      </c>
      <c r="BM41" s="358">
        <v>305.21300000000002</v>
      </c>
      <c r="BN41" s="358">
        <v>366.0487</v>
      </c>
      <c r="BO41" s="358">
        <v>493.86720000000003</v>
      </c>
      <c r="BP41" s="358">
        <v>594.89790000000005</v>
      </c>
      <c r="BQ41" s="358">
        <v>668.74509999999998</v>
      </c>
      <c r="BR41" s="358">
        <v>746.13660000000004</v>
      </c>
      <c r="BS41" s="358">
        <v>842.74189999999999</v>
      </c>
      <c r="BT41" s="358">
        <v>902.05589999999995</v>
      </c>
      <c r="BU41" s="358">
        <v>870.02880000000005</v>
      </c>
      <c r="BV41" s="358">
        <v>736.78240000000005</v>
      </c>
    </row>
    <row r="42" spans="1:75" ht="11.1" customHeight="1" x14ac:dyDescent="0.2">
      <c r="A42" s="267" t="s">
        <v>543</v>
      </c>
      <c r="B42" s="597" t="s">
        <v>1198</v>
      </c>
      <c r="C42" s="347">
        <v>574.95299999999997</v>
      </c>
      <c r="D42" s="347">
        <v>372.28699999999998</v>
      </c>
      <c r="E42" s="347">
        <v>296.10599999999999</v>
      </c>
      <c r="F42" s="347">
        <v>330.20800000000003</v>
      </c>
      <c r="G42" s="347">
        <v>444.25799999999998</v>
      </c>
      <c r="H42" s="347">
        <v>557.01099999999997</v>
      </c>
      <c r="I42" s="347">
        <v>648.32299999999998</v>
      </c>
      <c r="J42" s="347">
        <v>767.01400000000001</v>
      </c>
      <c r="K42" s="347">
        <v>916.58699999999999</v>
      </c>
      <c r="L42" s="347">
        <v>1053.441</v>
      </c>
      <c r="M42" s="347">
        <v>1030.375</v>
      </c>
      <c r="N42" s="347">
        <v>831.31100000000004</v>
      </c>
      <c r="O42" s="347">
        <v>660.15</v>
      </c>
      <c r="P42" s="347">
        <v>518.22699999999998</v>
      </c>
      <c r="Q42" s="347">
        <v>416.673</v>
      </c>
      <c r="R42" s="347">
        <v>485.03300000000002</v>
      </c>
      <c r="S42" s="347">
        <v>595.16899999999998</v>
      </c>
      <c r="T42" s="347">
        <v>700.62599999999998</v>
      </c>
      <c r="U42" s="347">
        <v>779.96100000000001</v>
      </c>
      <c r="V42" s="347">
        <v>870.601</v>
      </c>
      <c r="W42" s="347">
        <v>992.84299999999996</v>
      </c>
      <c r="X42" s="347">
        <v>1097.76</v>
      </c>
      <c r="Y42" s="347">
        <v>1076.7719999999999</v>
      </c>
      <c r="Z42" s="347">
        <v>948.91300000000001</v>
      </c>
      <c r="AA42" s="347">
        <v>689.48299999999995</v>
      </c>
      <c r="AB42" s="347">
        <v>572.15</v>
      </c>
      <c r="AC42" s="347">
        <v>507.346</v>
      </c>
      <c r="AD42" s="347">
        <v>578.56200000000001</v>
      </c>
      <c r="AE42" s="347">
        <v>685.50400000000002</v>
      </c>
      <c r="AF42" s="347">
        <v>781.08500000000004</v>
      </c>
      <c r="AG42" s="347">
        <v>844.38199999999995</v>
      </c>
      <c r="AH42" s="347">
        <v>920.68799999999999</v>
      </c>
      <c r="AI42" s="347">
        <v>1022.034</v>
      </c>
      <c r="AJ42" s="347">
        <v>1115.779</v>
      </c>
      <c r="AK42" s="347">
        <v>1096.6010000000001</v>
      </c>
      <c r="AL42" s="347">
        <v>893.35299999999995</v>
      </c>
      <c r="AM42" s="347">
        <v>598.31200000000001</v>
      </c>
      <c r="AN42" s="347">
        <v>393.12400000000002</v>
      </c>
      <c r="AO42" s="347">
        <v>364.93299999999999</v>
      </c>
      <c r="AP42" s="347">
        <v>444.24799999999999</v>
      </c>
      <c r="AQ42" s="347">
        <v>580.72199999999998</v>
      </c>
      <c r="AR42" s="347">
        <v>691.18100000000004</v>
      </c>
      <c r="AS42" s="347">
        <v>766.73</v>
      </c>
      <c r="AT42" s="347">
        <v>865.70799999999997</v>
      </c>
      <c r="AU42" s="347">
        <v>987.50099999999998</v>
      </c>
      <c r="AV42" s="347">
        <v>1098.162</v>
      </c>
      <c r="AW42" s="347">
        <v>1067.567</v>
      </c>
      <c r="AX42" s="347">
        <v>829.30200000000002</v>
      </c>
      <c r="AY42" s="347">
        <v>558.37900000000002</v>
      </c>
      <c r="AZ42" s="898">
        <v>393.85714286000001</v>
      </c>
      <c r="BA42" s="898">
        <v>347.71428571000001</v>
      </c>
      <c r="BB42" s="358">
        <v>430.92840000000001</v>
      </c>
      <c r="BC42" s="358">
        <v>571.92020000000002</v>
      </c>
      <c r="BD42" s="358">
        <v>705.01179999999999</v>
      </c>
      <c r="BE42" s="358">
        <v>785.82190000000003</v>
      </c>
      <c r="BF42" s="358">
        <v>877.46489999999994</v>
      </c>
      <c r="BG42" s="358">
        <v>1008.744</v>
      </c>
      <c r="BH42" s="358">
        <v>1122.8240000000001</v>
      </c>
      <c r="BI42" s="358">
        <v>1087.1130000000001</v>
      </c>
      <c r="BJ42" s="358">
        <v>906.9239</v>
      </c>
      <c r="BK42" s="358">
        <v>660.69470000000001</v>
      </c>
      <c r="BL42" s="358">
        <v>469.79950000000002</v>
      </c>
      <c r="BM42" s="358">
        <v>389.27030000000002</v>
      </c>
      <c r="BN42" s="358">
        <v>450.85019999999997</v>
      </c>
      <c r="BO42" s="358">
        <v>569.8809</v>
      </c>
      <c r="BP42" s="358">
        <v>679.9665</v>
      </c>
      <c r="BQ42" s="358">
        <v>756.75509999999997</v>
      </c>
      <c r="BR42" s="358">
        <v>844.57640000000004</v>
      </c>
      <c r="BS42" s="358">
        <v>974.25070000000005</v>
      </c>
      <c r="BT42" s="358">
        <v>1086.931</v>
      </c>
      <c r="BU42" s="358">
        <v>1058.3140000000001</v>
      </c>
      <c r="BV42" s="358">
        <v>856.81780000000003</v>
      </c>
    </row>
    <row r="43" spans="1:75" ht="11.1" customHeight="1" x14ac:dyDescent="0.2">
      <c r="A43" s="267" t="s">
        <v>544</v>
      </c>
      <c r="B43" s="597" t="s">
        <v>1199</v>
      </c>
      <c r="C43" s="347">
        <v>793.52800000000002</v>
      </c>
      <c r="D43" s="347">
        <v>580.62400000000002</v>
      </c>
      <c r="E43" s="347">
        <v>587.35799999999995</v>
      </c>
      <c r="F43" s="347">
        <v>731.01900000000001</v>
      </c>
      <c r="G43" s="347">
        <v>840.63300000000004</v>
      </c>
      <c r="H43" s="347">
        <v>884.80700000000002</v>
      </c>
      <c r="I43" s="347">
        <v>871.65099999999995</v>
      </c>
      <c r="J43" s="347">
        <v>883.95500000000004</v>
      </c>
      <c r="K43" s="347">
        <v>1006.276</v>
      </c>
      <c r="L43" s="347">
        <v>1170.046</v>
      </c>
      <c r="M43" s="347">
        <v>1178.8140000000001</v>
      </c>
      <c r="N43" s="347">
        <v>1041.9649999999999</v>
      </c>
      <c r="O43" s="347">
        <v>980.09100000000001</v>
      </c>
      <c r="P43" s="347">
        <v>919.721</v>
      </c>
      <c r="Q43" s="347">
        <v>918.90499999999997</v>
      </c>
      <c r="R43" s="347">
        <v>983.15899999999999</v>
      </c>
      <c r="S43" s="347">
        <v>1083.886</v>
      </c>
      <c r="T43" s="347">
        <v>1137.69</v>
      </c>
      <c r="U43" s="347">
        <v>1107.895</v>
      </c>
      <c r="V43" s="347">
        <v>1032.0830000000001</v>
      </c>
      <c r="W43" s="347">
        <v>1092.2760000000001</v>
      </c>
      <c r="X43" s="347">
        <v>1209.2539999999999</v>
      </c>
      <c r="Y43" s="347">
        <v>1219.444</v>
      </c>
      <c r="Z43" s="347">
        <v>1182.5409999999999</v>
      </c>
      <c r="AA43" s="347">
        <v>911.72500000000002</v>
      </c>
      <c r="AB43" s="347">
        <v>942.84100000000001</v>
      </c>
      <c r="AC43" s="347">
        <v>1007.333</v>
      </c>
      <c r="AD43" s="347">
        <v>1077.55</v>
      </c>
      <c r="AE43" s="347">
        <v>1143.296</v>
      </c>
      <c r="AF43" s="347">
        <v>1171.8599999999999</v>
      </c>
      <c r="AG43" s="347">
        <v>1154.67</v>
      </c>
      <c r="AH43" s="347">
        <v>1096.098</v>
      </c>
      <c r="AI43" s="347">
        <v>1120.6079999999999</v>
      </c>
      <c r="AJ43" s="347">
        <v>1257.9870000000001</v>
      </c>
      <c r="AK43" s="347">
        <v>1291.538</v>
      </c>
      <c r="AL43" s="347">
        <v>1215.0509999999999</v>
      </c>
      <c r="AM43" s="347">
        <v>862.50300000000004</v>
      </c>
      <c r="AN43" s="347">
        <v>660.47500000000002</v>
      </c>
      <c r="AO43" s="347">
        <v>775.41300000000001</v>
      </c>
      <c r="AP43" s="347">
        <v>900.12599999999998</v>
      </c>
      <c r="AQ43" s="347">
        <v>1049.248</v>
      </c>
      <c r="AR43" s="347">
        <v>1137.1210000000001</v>
      </c>
      <c r="AS43" s="347">
        <v>1135.268</v>
      </c>
      <c r="AT43" s="347">
        <v>1127.9670000000001</v>
      </c>
      <c r="AU43" s="347">
        <v>1180.616</v>
      </c>
      <c r="AV43" s="347">
        <v>1285.739</v>
      </c>
      <c r="AW43" s="347">
        <v>1330.2449999999999</v>
      </c>
      <c r="AX43" s="347">
        <v>1181.212</v>
      </c>
      <c r="AY43" s="347">
        <v>853.87599999999998</v>
      </c>
      <c r="AZ43" s="898">
        <v>713.28571428999999</v>
      </c>
      <c r="BA43" s="898">
        <v>788.71428571000001</v>
      </c>
      <c r="BB43" s="358">
        <v>922.77149999999995</v>
      </c>
      <c r="BC43" s="358">
        <v>1069.7629999999999</v>
      </c>
      <c r="BD43" s="358">
        <v>1131.9110000000001</v>
      </c>
      <c r="BE43" s="358">
        <v>1122.046</v>
      </c>
      <c r="BF43" s="358">
        <v>1112.923</v>
      </c>
      <c r="BG43" s="358">
        <v>1211.876</v>
      </c>
      <c r="BH43" s="358">
        <v>1329.047</v>
      </c>
      <c r="BI43" s="358">
        <v>1343.7190000000001</v>
      </c>
      <c r="BJ43" s="358">
        <v>1228.4159999999999</v>
      </c>
      <c r="BK43" s="358">
        <v>965.88850000000002</v>
      </c>
      <c r="BL43" s="358">
        <v>819.21849999999995</v>
      </c>
      <c r="BM43" s="358">
        <v>846.29830000000004</v>
      </c>
      <c r="BN43" s="358">
        <v>951.00469999999996</v>
      </c>
      <c r="BO43" s="358">
        <v>1069.875</v>
      </c>
      <c r="BP43" s="358">
        <v>1107.588</v>
      </c>
      <c r="BQ43" s="358">
        <v>1082.558</v>
      </c>
      <c r="BR43" s="358">
        <v>1036.874</v>
      </c>
      <c r="BS43" s="358">
        <v>1108.134</v>
      </c>
      <c r="BT43" s="358">
        <v>1228.133</v>
      </c>
      <c r="BU43" s="358">
        <v>1240.7360000000001</v>
      </c>
      <c r="BV43" s="358">
        <v>1104.712</v>
      </c>
    </row>
    <row r="44" spans="1:75" ht="11.1" customHeight="1" x14ac:dyDescent="0.2">
      <c r="A44" s="267" t="s">
        <v>545</v>
      </c>
      <c r="B44" s="597" t="s">
        <v>1200</v>
      </c>
      <c r="C44" s="347">
        <v>127.863</v>
      </c>
      <c r="D44" s="347">
        <v>92.822999999999993</v>
      </c>
      <c r="E44" s="347">
        <v>90.370999999999995</v>
      </c>
      <c r="F44" s="347">
        <v>92.991</v>
      </c>
      <c r="G44" s="347">
        <v>116.554</v>
      </c>
      <c r="H44" s="347">
        <v>137.01300000000001</v>
      </c>
      <c r="I44" s="347">
        <v>147.446</v>
      </c>
      <c r="J44" s="347">
        <v>159.45599999999999</v>
      </c>
      <c r="K44" s="347">
        <v>184.27699999999999</v>
      </c>
      <c r="L44" s="347">
        <v>206.03299999999999</v>
      </c>
      <c r="M44" s="347">
        <v>194.33500000000001</v>
      </c>
      <c r="N44" s="347">
        <v>157.53299999999999</v>
      </c>
      <c r="O44" s="347">
        <v>122.78</v>
      </c>
      <c r="P44" s="347">
        <v>93.683000000000007</v>
      </c>
      <c r="Q44" s="347">
        <v>79.253</v>
      </c>
      <c r="R44" s="347">
        <v>98.120999999999995</v>
      </c>
      <c r="S44" s="347">
        <v>136.36099999999999</v>
      </c>
      <c r="T44" s="347">
        <v>171.48599999999999</v>
      </c>
      <c r="U44" s="347">
        <v>192.15600000000001</v>
      </c>
      <c r="V44" s="347">
        <v>216.44900000000001</v>
      </c>
      <c r="W44" s="347">
        <v>239.483</v>
      </c>
      <c r="X44" s="347">
        <v>251.86699999999999</v>
      </c>
      <c r="Y44" s="347">
        <v>246.535</v>
      </c>
      <c r="Z44" s="347">
        <v>227.577</v>
      </c>
      <c r="AA44" s="347">
        <v>185.01599999999999</v>
      </c>
      <c r="AB44" s="347">
        <v>168.74</v>
      </c>
      <c r="AC44" s="347">
        <v>167.81299999999999</v>
      </c>
      <c r="AD44" s="347">
        <v>187.05199999999999</v>
      </c>
      <c r="AE44" s="347">
        <v>215.5</v>
      </c>
      <c r="AF44" s="347">
        <v>237.971</v>
      </c>
      <c r="AG44" s="347">
        <v>253.45599999999999</v>
      </c>
      <c r="AH44" s="347">
        <v>268.15899999999999</v>
      </c>
      <c r="AI44" s="347">
        <v>282.166</v>
      </c>
      <c r="AJ44" s="347">
        <v>289.85399999999998</v>
      </c>
      <c r="AK44" s="347">
        <v>287.39299999999997</v>
      </c>
      <c r="AL44" s="347">
        <v>258.79000000000002</v>
      </c>
      <c r="AM44" s="347">
        <v>201.197</v>
      </c>
      <c r="AN44" s="347">
        <v>170.94300000000001</v>
      </c>
      <c r="AO44" s="347">
        <v>169.76900000000001</v>
      </c>
      <c r="AP44" s="347">
        <v>180.923</v>
      </c>
      <c r="AQ44" s="347">
        <v>208.92699999999999</v>
      </c>
      <c r="AR44" s="347">
        <v>231.923</v>
      </c>
      <c r="AS44" s="347">
        <v>249.65799999999999</v>
      </c>
      <c r="AT44" s="347">
        <v>258.096</v>
      </c>
      <c r="AU44" s="347">
        <v>276.32799999999997</v>
      </c>
      <c r="AV44" s="347">
        <v>289.29500000000002</v>
      </c>
      <c r="AW44" s="347">
        <v>286.48</v>
      </c>
      <c r="AX44" s="347">
        <v>259.98899999999998</v>
      </c>
      <c r="AY44" s="347">
        <v>214.46299999999999</v>
      </c>
      <c r="AZ44" s="898">
        <v>198.28571428999999</v>
      </c>
      <c r="BA44" s="898">
        <v>208.57142856999999</v>
      </c>
      <c r="BB44" s="358">
        <v>221.31610000000001</v>
      </c>
      <c r="BC44" s="358">
        <v>245.50229999999999</v>
      </c>
      <c r="BD44" s="358">
        <v>247.22470000000001</v>
      </c>
      <c r="BE44" s="358">
        <v>262.3623</v>
      </c>
      <c r="BF44" s="358">
        <v>275.4169</v>
      </c>
      <c r="BG44" s="358">
        <v>284.6551</v>
      </c>
      <c r="BH44" s="358">
        <v>296.50200000000001</v>
      </c>
      <c r="BI44" s="358">
        <v>286.28730000000002</v>
      </c>
      <c r="BJ44" s="358">
        <v>242.0592</v>
      </c>
      <c r="BK44" s="358">
        <v>190.59690000000001</v>
      </c>
      <c r="BL44" s="358">
        <v>161.95570000000001</v>
      </c>
      <c r="BM44" s="358">
        <v>157.26400000000001</v>
      </c>
      <c r="BN44" s="358">
        <v>169.90289999999999</v>
      </c>
      <c r="BO44" s="358">
        <v>199.09790000000001</v>
      </c>
      <c r="BP44" s="358">
        <v>219.28489999999999</v>
      </c>
      <c r="BQ44" s="358">
        <v>229.9556</v>
      </c>
      <c r="BR44" s="358">
        <v>245.4111</v>
      </c>
      <c r="BS44" s="358">
        <v>256.90730000000002</v>
      </c>
      <c r="BT44" s="358">
        <v>270.7901</v>
      </c>
      <c r="BU44" s="358">
        <v>252.58779999999999</v>
      </c>
      <c r="BV44" s="358">
        <v>210.75810000000001</v>
      </c>
    </row>
    <row r="45" spans="1:75" ht="11.1" customHeight="1" x14ac:dyDescent="0.2">
      <c r="A45" s="267" t="s">
        <v>546</v>
      </c>
      <c r="B45" s="597" t="s">
        <v>1201</v>
      </c>
      <c r="C45" s="347">
        <v>193.77</v>
      </c>
      <c r="D45" s="347">
        <v>163.19200000000001</v>
      </c>
      <c r="E45" s="347">
        <v>164.84899999999999</v>
      </c>
      <c r="F45" s="347">
        <v>177.39500000000001</v>
      </c>
      <c r="G45" s="347">
        <v>207.28</v>
      </c>
      <c r="H45" s="347">
        <v>239.541</v>
      </c>
      <c r="I45" s="347">
        <v>252.923</v>
      </c>
      <c r="J45" s="347">
        <v>240.18</v>
      </c>
      <c r="K45" s="347">
        <v>247.42699999999999</v>
      </c>
      <c r="L45" s="347">
        <v>249.994</v>
      </c>
      <c r="M45" s="347">
        <v>224.244</v>
      </c>
      <c r="N45" s="347">
        <v>166.82599999999999</v>
      </c>
      <c r="O45" s="347">
        <v>130.893</v>
      </c>
      <c r="P45" s="347">
        <v>90.224999999999994</v>
      </c>
      <c r="Q45" s="347">
        <v>74.186000000000007</v>
      </c>
      <c r="R45" s="347">
        <v>105.01300000000001</v>
      </c>
      <c r="S45" s="347">
        <v>161.29900000000001</v>
      </c>
      <c r="T45" s="347">
        <v>215.55699999999999</v>
      </c>
      <c r="U45" s="347">
        <v>231.35300000000001</v>
      </c>
      <c r="V45" s="347">
        <v>251.393</v>
      </c>
      <c r="W45" s="347">
        <v>278.303</v>
      </c>
      <c r="X45" s="347">
        <v>282.40800000000002</v>
      </c>
      <c r="Y45" s="347">
        <v>289.65499999999997</v>
      </c>
      <c r="Z45" s="347">
        <v>280.09800000000001</v>
      </c>
      <c r="AA45" s="347">
        <v>226.75899999999999</v>
      </c>
      <c r="AB45" s="347">
        <v>218.74199999999999</v>
      </c>
      <c r="AC45" s="347">
        <v>230.59</v>
      </c>
      <c r="AD45" s="347">
        <v>246.357</v>
      </c>
      <c r="AE45" s="347">
        <v>274.14600000000002</v>
      </c>
      <c r="AF45" s="347">
        <v>286.44099999999997</v>
      </c>
      <c r="AG45" s="347">
        <v>291.49200000000002</v>
      </c>
      <c r="AH45" s="347">
        <v>290.09899999999999</v>
      </c>
      <c r="AI45" s="347">
        <v>295.74700000000001</v>
      </c>
      <c r="AJ45" s="347">
        <v>309.95999999999998</v>
      </c>
      <c r="AK45" s="347">
        <v>308.928</v>
      </c>
      <c r="AL45" s="347">
        <v>294.87099999999998</v>
      </c>
      <c r="AM45" s="347">
        <v>230.155</v>
      </c>
      <c r="AN45" s="347">
        <v>199.31100000000001</v>
      </c>
      <c r="AO45" s="347">
        <v>205.184</v>
      </c>
      <c r="AP45" s="347">
        <v>230.55099999999999</v>
      </c>
      <c r="AQ45" s="347">
        <v>261.24900000000002</v>
      </c>
      <c r="AR45" s="347">
        <v>288.77800000000002</v>
      </c>
      <c r="AS45" s="347">
        <v>305.185</v>
      </c>
      <c r="AT45" s="347">
        <v>295.72199999999998</v>
      </c>
      <c r="AU45" s="347">
        <v>303.03399999999999</v>
      </c>
      <c r="AV45" s="347">
        <v>317.404</v>
      </c>
      <c r="AW45" s="347">
        <v>313.39400000000001</v>
      </c>
      <c r="AX45" s="347">
        <v>303.99200000000002</v>
      </c>
      <c r="AY45" s="347">
        <v>272.02499999999998</v>
      </c>
      <c r="AZ45" s="898">
        <v>257.28571428999999</v>
      </c>
      <c r="BA45" s="898">
        <v>259.71428571000001</v>
      </c>
      <c r="BB45" s="358">
        <v>268.37950000000001</v>
      </c>
      <c r="BC45" s="358">
        <v>294.52940000000001</v>
      </c>
      <c r="BD45" s="358">
        <v>312.44040000000001</v>
      </c>
      <c r="BE45" s="358">
        <v>308.93529999999998</v>
      </c>
      <c r="BF45" s="358">
        <v>300.40870000000001</v>
      </c>
      <c r="BG45" s="358">
        <v>304.58150000000001</v>
      </c>
      <c r="BH45" s="358">
        <v>303.65480000000002</v>
      </c>
      <c r="BI45" s="358">
        <v>294.34010000000001</v>
      </c>
      <c r="BJ45" s="358">
        <v>252.6301</v>
      </c>
      <c r="BK45" s="358">
        <v>214.6283</v>
      </c>
      <c r="BL45" s="358">
        <v>191.35740000000001</v>
      </c>
      <c r="BM45" s="358">
        <v>197.59</v>
      </c>
      <c r="BN45" s="358">
        <v>218.66239999999999</v>
      </c>
      <c r="BO45" s="358">
        <v>254.4819</v>
      </c>
      <c r="BP45" s="358">
        <v>278.25810000000001</v>
      </c>
      <c r="BQ45" s="358">
        <v>279.68520000000001</v>
      </c>
      <c r="BR45" s="358">
        <v>270.1284</v>
      </c>
      <c r="BS45" s="358">
        <v>273.19290000000001</v>
      </c>
      <c r="BT45" s="358">
        <v>276.37139999999999</v>
      </c>
      <c r="BU45" s="358">
        <v>270.7088</v>
      </c>
      <c r="BV45" s="358">
        <v>232.0514</v>
      </c>
    </row>
    <row r="46" spans="1:75" ht="11.1" customHeight="1" x14ac:dyDescent="0.2">
      <c r="A46" s="267" t="s">
        <v>547</v>
      </c>
      <c r="B46" s="603" t="s">
        <v>1074</v>
      </c>
      <c r="C46" s="387">
        <v>22.815999999999999</v>
      </c>
      <c r="D46" s="387">
        <v>21.408999999999999</v>
      </c>
      <c r="E46" s="387">
        <v>20.631</v>
      </c>
      <c r="F46" s="387">
        <v>20.853000000000002</v>
      </c>
      <c r="G46" s="387">
        <v>22.553000000000001</v>
      </c>
      <c r="H46" s="387">
        <v>25.105</v>
      </c>
      <c r="I46" s="387">
        <v>27.427</v>
      </c>
      <c r="J46" s="387">
        <v>29.754999999999999</v>
      </c>
      <c r="K46" s="387">
        <v>32.075000000000003</v>
      </c>
      <c r="L46" s="387">
        <v>32.548000000000002</v>
      </c>
      <c r="M46" s="387">
        <v>31.376999999999999</v>
      </c>
      <c r="N46" s="387">
        <v>29.510999999999999</v>
      </c>
      <c r="O46" s="387">
        <v>28.652999999999999</v>
      </c>
      <c r="P46" s="387">
        <v>27.492999999999999</v>
      </c>
      <c r="Q46" s="387">
        <v>26.7</v>
      </c>
      <c r="R46" s="387">
        <v>26.898</v>
      </c>
      <c r="S46" s="387">
        <v>28.015000000000001</v>
      </c>
      <c r="T46" s="387">
        <v>29.890999999999998</v>
      </c>
      <c r="U46" s="387">
        <v>31.864999999999998</v>
      </c>
      <c r="V46" s="387">
        <v>33.622999999999998</v>
      </c>
      <c r="W46" s="387">
        <v>34.71</v>
      </c>
      <c r="X46" s="387">
        <v>34.393000000000001</v>
      </c>
      <c r="Y46" s="387">
        <v>32.591000000000001</v>
      </c>
      <c r="Z46" s="387">
        <v>29.943000000000001</v>
      </c>
      <c r="AA46" s="387">
        <v>27.061</v>
      </c>
      <c r="AB46" s="387">
        <v>25.251000000000001</v>
      </c>
      <c r="AC46" s="387">
        <v>24.175999999999998</v>
      </c>
      <c r="AD46" s="387">
        <v>24.257999999999999</v>
      </c>
      <c r="AE46" s="387">
        <v>25.596</v>
      </c>
      <c r="AF46" s="387">
        <v>27.577000000000002</v>
      </c>
      <c r="AG46" s="387">
        <v>29.623000000000001</v>
      </c>
      <c r="AH46" s="387">
        <v>31.254999999999999</v>
      </c>
      <c r="AI46" s="387">
        <v>32.508000000000003</v>
      </c>
      <c r="AJ46" s="387">
        <v>32.238</v>
      </c>
      <c r="AK46" s="387">
        <v>30.196000000000002</v>
      </c>
      <c r="AL46" s="387">
        <v>28.390999999999998</v>
      </c>
      <c r="AM46" s="387">
        <v>26.48</v>
      </c>
      <c r="AN46" s="387">
        <v>24.677</v>
      </c>
      <c r="AO46" s="387">
        <v>24.513000000000002</v>
      </c>
      <c r="AP46" s="387">
        <v>25.097999999999999</v>
      </c>
      <c r="AQ46" s="387">
        <v>26.648</v>
      </c>
      <c r="AR46" s="387">
        <v>28.492999999999999</v>
      </c>
      <c r="AS46" s="387">
        <v>30.864000000000001</v>
      </c>
      <c r="AT46" s="387">
        <v>33.439</v>
      </c>
      <c r="AU46" s="387">
        <v>35.637</v>
      </c>
      <c r="AV46" s="387">
        <v>36.82</v>
      </c>
      <c r="AW46" s="387">
        <v>35.991999999999997</v>
      </c>
      <c r="AX46" s="387">
        <v>33.341999999999999</v>
      </c>
      <c r="AY46" s="387">
        <v>30.974</v>
      </c>
      <c r="AZ46" s="900">
        <v>29.170999999999999</v>
      </c>
      <c r="BA46" s="900">
        <v>29.007000000000001</v>
      </c>
      <c r="BB46" s="360">
        <v>24.075399999999998</v>
      </c>
      <c r="BC46" s="360">
        <v>25.526399999999999</v>
      </c>
      <c r="BD46" s="360">
        <v>27.561800000000002</v>
      </c>
      <c r="BE46" s="360">
        <v>29.609000000000002</v>
      </c>
      <c r="BF46" s="360">
        <v>31.514199999999999</v>
      </c>
      <c r="BG46" s="360">
        <v>33.053400000000003</v>
      </c>
      <c r="BH46" s="360">
        <v>33.2774</v>
      </c>
      <c r="BI46" s="360">
        <v>31.639199999999999</v>
      </c>
      <c r="BJ46" s="360">
        <v>29.322600000000001</v>
      </c>
      <c r="BK46" s="360">
        <v>27.1968</v>
      </c>
      <c r="BL46" s="360">
        <v>25.600200000000001</v>
      </c>
      <c r="BM46" s="360">
        <v>25.005400000000002</v>
      </c>
      <c r="BN46" s="360">
        <v>24.23648</v>
      </c>
      <c r="BO46" s="360">
        <v>25.667680000000001</v>
      </c>
      <c r="BP46" s="360">
        <v>27.725560000000002</v>
      </c>
      <c r="BQ46" s="360">
        <v>29.877600000000001</v>
      </c>
      <c r="BR46" s="360">
        <v>31.91724</v>
      </c>
      <c r="BS46" s="360">
        <v>33.596679999999999</v>
      </c>
      <c r="BT46" s="360">
        <v>33.85528</v>
      </c>
      <c r="BU46" s="360">
        <v>32.35904</v>
      </c>
      <c r="BV46" s="360">
        <v>30.10192</v>
      </c>
    </row>
    <row r="47" spans="1:75" s="170" customFormat="1" ht="12.75" x14ac:dyDescent="0.2">
      <c r="A47" s="169"/>
      <c r="B47" s="1039" t="s">
        <v>1548</v>
      </c>
      <c r="C47" s="1045"/>
      <c r="D47" s="1045"/>
      <c r="E47" s="1045"/>
      <c r="F47" s="1045"/>
      <c r="G47" s="1045"/>
      <c r="H47" s="1045"/>
      <c r="I47" s="1045"/>
      <c r="J47" s="1045"/>
      <c r="K47" s="1045"/>
      <c r="L47" s="1045"/>
      <c r="M47" s="1045"/>
      <c r="N47" s="1045"/>
      <c r="O47" s="1045"/>
      <c r="P47" s="1045"/>
      <c r="Q47" s="1040"/>
      <c r="R47" s="618"/>
      <c r="AY47" s="848"/>
      <c r="AZ47" s="848"/>
      <c r="BA47" s="848"/>
      <c r="BB47" s="852"/>
      <c r="BC47" s="658"/>
      <c r="BD47" s="658"/>
      <c r="BE47" s="658"/>
      <c r="BF47" s="658"/>
      <c r="BG47" s="658"/>
      <c r="BH47" s="658"/>
      <c r="BI47" s="658"/>
      <c r="BJ47" s="618"/>
      <c r="BK47" s="618"/>
      <c r="BL47" s="618"/>
      <c r="BM47" s="618"/>
      <c r="BN47" s="618"/>
      <c r="BO47" s="618"/>
      <c r="BP47" s="618"/>
      <c r="BQ47" s="618"/>
      <c r="BR47" s="618"/>
      <c r="BS47" s="618"/>
      <c r="BT47" s="618"/>
      <c r="BU47" s="618"/>
      <c r="BV47" s="618"/>
      <c r="BW47" s="618"/>
    </row>
    <row r="48" spans="1:75" s="170" customFormat="1" ht="12" customHeight="1" x14ac:dyDescent="0.2">
      <c r="A48" s="169"/>
      <c r="B48" s="1054" t="s">
        <v>1211</v>
      </c>
      <c r="C48" s="1045"/>
      <c r="D48" s="1045"/>
      <c r="E48" s="1045"/>
      <c r="F48" s="1045"/>
      <c r="G48" s="1045"/>
      <c r="H48" s="1045"/>
      <c r="I48" s="1045"/>
      <c r="J48" s="1045"/>
      <c r="K48" s="1045"/>
      <c r="L48" s="1045"/>
      <c r="M48" s="1045"/>
      <c r="N48" s="1045"/>
      <c r="O48" s="1045"/>
      <c r="P48" s="1045"/>
      <c r="Q48" s="1040"/>
      <c r="R48" s="618"/>
      <c r="Y48" s="288"/>
      <c r="Z48" s="288"/>
      <c r="AA48" s="288"/>
      <c r="AB48" s="288"/>
      <c r="AY48" s="848"/>
      <c r="AZ48" s="848"/>
      <c r="BA48" s="848"/>
      <c r="BB48" s="848"/>
      <c r="BC48" s="658"/>
      <c r="BD48" s="658"/>
      <c r="BE48" s="658"/>
      <c r="BF48" s="658"/>
      <c r="BG48" s="658"/>
      <c r="BH48" s="658"/>
      <c r="BI48" s="658"/>
      <c r="BJ48" s="618"/>
      <c r="BK48" s="618"/>
      <c r="BL48" s="618"/>
      <c r="BM48" s="618"/>
      <c r="BN48" s="618"/>
      <c r="BO48" s="618"/>
      <c r="BP48" s="618"/>
      <c r="BQ48" s="618"/>
      <c r="BR48" s="618"/>
      <c r="BS48" s="618"/>
      <c r="BT48" s="618"/>
      <c r="BU48" s="618"/>
      <c r="BV48" s="618"/>
      <c r="BW48" s="618"/>
    </row>
    <row r="49" spans="1:75" s="170" customFormat="1" ht="12" customHeight="1" x14ac:dyDescent="0.2">
      <c r="A49" s="169"/>
      <c r="B49" s="1054" t="s">
        <v>1212</v>
      </c>
      <c r="C49" s="1045"/>
      <c r="D49" s="1045"/>
      <c r="E49" s="1045"/>
      <c r="F49" s="1045"/>
      <c r="G49" s="1045"/>
      <c r="H49" s="1045"/>
      <c r="I49" s="1045"/>
      <c r="J49" s="1045"/>
      <c r="K49" s="1045"/>
      <c r="L49" s="1045"/>
      <c r="M49" s="1045"/>
      <c r="N49" s="1045"/>
      <c r="O49" s="1045"/>
      <c r="P49" s="1045"/>
      <c r="Q49" s="1040"/>
      <c r="R49" s="619"/>
      <c r="AY49" s="848"/>
      <c r="AZ49" s="848"/>
      <c r="BA49" s="848"/>
      <c r="BB49" s="848"/>
      <c r="BC49" s="658"/>
      <c r="BD49" s="658"/>
      <c r="BE49" s="658"/>
      <c r="BF49" s="658"/>
      <c r="BG49" s="658"/>
      <c r="BH49" s="658"/>
      <c r="BI49" s="658"/>
      <c r="BJ49" s="618"/>
      <c r="BK49" s="618"/>
      <c r="BL49" s="618"/>
      <c r="BM49" s="618"/>
      <c r="BN49" s="618"/>
      <c r="BO49" s="618"/>
      <c r="BP49" s="618"/>
      <c r="BQ49" s="618"/>
      <c r="BR49" s="618"/>
      <c r="BS49" s="618"/>
      <c r="BT49" s="618"/>
      <c r="BU49" s="618"/>
      <c r="BV49" s="618"/>
      <c r="BW49" s="618"/>
    </row>
    <row r="50" spans="1:75" s="170" customFormat="1" ht="12" customHeight="1" x14ac:dyDescent="0.2">
      <c r="A50" s="169"/>
      <c r="B50" s="1054" t="s">
        <v>1213</v>
      </c>
      <c r="C50" s="1045"/>
      <c r="D50" s="1045"/>
      <c r="E50" s="1045"/>
      <c r="F50" s="1045"/>
      <c r="G50" s="1045"/>
      <c r="H50" s="1045"/>
      <c r="I50" s="1045"/>
      <c r="J50" s="1045"/>
      <c r="K50" s="1045"/>
      <c r="L50" s="1045"/>
      <c r="M50" s="1045"/>
      <c r="N50" s="1045"/>
      <c r="O50" s="1045"/>
      <c r="P50" s="1045"/>
      <c r="Q50" s="1040"/>
      <c r="R50" s="619"/>
      <c r="AY50" s="848"/>
      <c r="AZ50" s="848"/>
      <c r="BA50" s="848"/>
      <c r="BB50" s="848"/>
      <c r="BC50" s="658"/>
      <c r="BD50" s="658"/>
      <c r="BE50" s="658"/>
      <c r="BF50" s="658"/>
      <c r="BG50" s="658"/>
      <c r="BH50" s="658"/>
      <c r="BI50" s="658"/>
      <c r="BJ50" s="618"/>
      <c r="BK50" s="618"/>
      <c r="BL50" s="618"/>
      <c r="BM50" s="618"/>
      <c r="BN50" s="618"/>
      <c r="BO50" s="618"/>
      <c r="BP50" s="618"/>
      <c r="BQ50" s="618"/>
      <c r="BR50" s="618"/>
      <c r="BS50" s="618"/>
      <c r="BT50" s="618"/>
      <c r="BU50" s="618"/>
      <c r="BV50" s="618"/>
      <c r="BW50" s="618"/>
    </row>
    <row r="51" spans="1:75" s="336" customFormat="1" ht="12" customHeight="1" x14ac:dyDescent="0.2">
      <c r="A51" s="335"/>
      <c r="B51" s="1054" t="s">
        <v>1214</v>
      </c>
      <c r="C51" s="1045"/>
      <c r="D51" s="1045"/>
      <c r="E51" s="1045"/>
      <c r="F51" s="1045"/>
      <c r="G51" s="1045"/>
      <c r="H51" s="1045"/>
      <c r="I51" s="1045"/>
      <c r="J51" s="1045"/>
      <c r="K51" s="1045"/>
      <c r="L51" s="1045"/>
      <c r="M51" s="1045"/>
      <c r="N51" s="1045"/>
      <c r="O51" s="1045"/>
      <c r="P51" s="1045"/>
      <c r="Q51" s="1040"/>
      <c r="R51" s="619"/>
      <c r="AY51" s="339"/>
      <c r="AZ51" s="339"/>
      <c r="BA51" s="339"/>
      <c r="BB51" s="339"/>
      <c r="BC51" s="339"/>
      <c r="BD51" s="339"/>
      <c r="BE51" s="339"/>
      <c r="BF51" s="339"/>
      <c r="BG51" s="339"/>
      <c r="BH51" s="339"/>
      <c r="BI51" s="339"/>
    </row>
    <row r="52" spans="1:75" s="114" customFormat="1" ht="12" customHeight="1" x14ac:dyDescent="0.2">
      <c r="A52" s="38"/>
      <c r="B52" s="1054" t="s">
        <v>1215</v>
      </c>
      <c r="C52" s="1040"/>
      <c r="D52" s="1040"/>
      <c r="E52" s="1040"/>
      <c r="F52" s="1040"/>
      <c r="G52" s="1040"/>
      <c r="H52" s="1040"/>
      <c r="I52" s="1040"/>
      <c r="J52" s="1040"/>
      <c r="K52" s="1040"/>
      <c r="L52" s="1040"/>
      <c r="M52" s="1040"/>
      <c r="N52" s="1040"/>
      <c r="O52" s="1040"/>
      <c r="P52" s="1040"/>
      <c r="Q52" s="1040"/>
      <c r="R52" s="619"/>
      <c r="AY52" s="827"/>
      <c r="AZ52" s="827"/>
      <c r="BA52" s="827"/>
      <c r="BB52" s="827"/>
      <c r="BC52" s="659"/>
      <c r="BD52" s="659"/>
      <c r="BE52" s="659"/>
      <c r="BF52" s="659"/>
      <c r="BG52" s="659"/>
      <c r="BH52" s="659"/>
      <c r="BI52" s="659"/>
      <c r="BJ52" s="619"/>
      <c r="BK52" s="619"/>
      <c r="BL52" s="619"/>
      <c r="BM52" s="619"/>
      <c r="BN52" s="619"/>
      <c r="BO52" s="619"/>
      <c r="BP52" s="619"/>
      <c r="BQ52" s="619"/>
      <c r="BR52" s="619"/>
      <c r="BS52" s="619"/>
      <c r="BT52" s="619"/>
      <c r="BU52" s="619"/>
      <c r="BV52" s="619"/>
      <c r="BW52" s="619"/>
    </row>
    <row r="53" spans="1:75" s="170" customFormat="1" ht="12" customHeight="1" x14ac:dyDescent="0.2">
      <c r="A53" s="169"/>
      <c r="B53" s="773" t="s">
        <v>809</v>
      </c>
      <c r="C53" s="773"/>
      <c r="D53" s="773"/>
      <c r="E53" s="773"/>
      <c r="F53" s="773"/>
      <c r="G53" s="773"/>
      <c r="H53" s="773"/>
      <c r="I53" s="773"/>
      <c r="J53" s="773"/>
      <c r="K53" s="773"/>
      <c r="L53" s="773"/>
      <c r="M53" s="773"/>
      <c r="N53" s="773"/>
      <c r="O53" s="773"/>
      <c r="P53" s="773"/>
      <c r="Q53" s="773"/>
      <c r="R53" s="619"/>
      <c r="AY53" s="848"/>
      <c r="AZ53" s="848"/>
      <c r="BA53" s="848"/>
      <c r="BB53" s="848"/>
      <c r="BC53" s="658"/>
      <c r="BD53" s="658"/>
      <c r="BE53" s="658"/>
      <c r="BF53" s="658"/>
      <c r="BG53" s="658"/>
      <c r="BH53" s="658"/>
      <c r="BI53" s="658"/>
      <c r="BJ53" s="618"/>
      <c r="BK53" s="618"/>
      <c r="BL53" s="618"/>
      <c r="BM53" s="618"/>
      <c r="BN53" s="618"/>
      <c r="BO53" s="618"/>
      <c r="BP53" s="618"/>
      <c r="BQ53" s="618"/>
      <c r="BR53" s="618"/>
      <c r="BS53" s="618"/>
      <c r="BT53" s="618"/>
      <c r="BU53" s="618"/>
      <c r="BV53" s="618"/>
      <c r="BW53" s="618"/>
    </row>
    <row r="54" spans="1:75" s="170" customFormat="1" ht="12" customHeight="1" x14ac:dyDescent="0.2">
      <c r="A54" s="169"/>
      <c r="B54" s="990" t="str">
        <f>Dates!$G$2</f>
        <v>EIA completed modeling and analysis for this report on Monday, April 6, 2026.</v>
      </c>
      <c r="C54" s="977"/>
      <c r="D54" s="977"/>
      <c r="E54" s="977"/>
      <c r="F54" s="977"/>
      <c r="G54" s="977"/>
      <c r="H54" s="977"/>
      <c r="I54" s="977"/>
      <c r="J54" s="977"/>
      <c r="K54" s="977"/>
      <c r="L54" s="977"/>
      <c r="M54" s="977"/>
      <c r="N54" s="977"/>
      <c r="O54" s="977"/>
      <c r="P54" s="977"/>
      <c r="Q54" s="977"/>
      <c r="R54" s="619"/>
      <c r="AY54" s="848"/>
      <c r="AZ54" s="848"/>
      <c r="BA54" s="848"/>
      <c r="BB54" s="848"/>
      <c r="BC54" s="658"/>
      <c r="BD54" s="658"/>
      <c r="BE54" s="658"/>
      <c r="BF54" s="658"/>
      <c r="BG54" s="658"/>
      <c r="BH54" s="658"/>
      <c r="BI54" s="658"/>
      <c r="BJ54" s="618"/>
      <c r="BK54" s="618"/>
      <c r="BL54" s="618"/>
      <c r="BM54" s="618"/>
      <c r="BN54" s="618"/>
      <c r="BO54" s="618"/>
      <c r="BP54" s="618"/>
      <c r="BQ54" s="618"/>
      <c r="BR54" s="618"/>
      <c r="BS54" s="618"/>
      <c r="BT54" s="618"/>
      <c r="BU54" s="618"/>
      <c r="BV54" s="618"/>
      <c r="BW54" s="618"/>
    </row>
    <row r="55" spans="1:75" s="170" customFormat="1" ht="12" customHeight="1" x14ac:dyDescent="0.2">
      <c r="A55" s="169"/>
      <c r="B55" s="985" t="s">
        <v>482</v>
      </c>
      <c r="C55" s="977"/>
      <c r="D55" s="977"/>
      <c r="E55" s="977"/>
      <c r="F55" s="977"/>
      <c r="G55" s="977"/>
      <c r="H55" s="977"/>
      <c r="I55" s="977"/>
      <c r="J55" s="977"/>
      <c r="K55" s="977"/>
      <c r="L55" s="977"/>
      <c r="M55" s="977"/>
      <c r="N55" s="977"/>
      <c r="O55" s="977"/>
      <c r="P55" s="977"/>
      <c r="Q55" s="977"/>
      <c r="R55" s="619"/>
      <c r="AY55" s="848"/>
      <c r="AZ55" s="848"/>
      <c r="BA55" s="848"/>
      <c r="BB55" s="848"/>
      <c r="BC55" s="658"/>
      <c r="BD55" s="658"/>
      <c r="BE55" s="658"/>
      <c r="BF55" s="658"/>
      <c r="BG55" s="658"/>
      <c r="BH55" s="658"/>
      <c r="BI55" s="658"/>
      <c r="BJ55" s="618"/>
      <c r="BK55" s="618"/>
      <c r="BL55" s="618"/>
      <c r="BM55" s="618"/>
      <c r="BN55" s="618"/>
      <c r="BO55" s="618"/>
      <c r="BP55" s="618"/>
      <c r="BQ55" s="618"/>
      <c r="BR55" s="618"/>
      <c r="BS55" s="618"/>
      <c r="BT55" s="618"/>
      <c r="BU55" s="618"/>
      <c r="BV55" s="618"/>
      <c r="BW55" s="618"/>
    </row>
    <row r="56" spans="1:75" s="170" customFormat="1" ht="12" customHeight="1" x14ac:dyDescent="0.2">
      <c r="A56" s="169"/>
      <c r="B56" s="999" t="s">
        <v>1405</v>
      </c>
      <c r="C56" s="986"/>
      <c r="D56" s="986"/>
      <c r="E56" s="986"/>
      <c r="F56" s="986"/>
      <c r="G56" s="986"/>
      <c r="H56" s="986"/>
      <c r="I56" s="986"/>
      <c r="J56" s="986"/>
      <c r="K56" s="986"/>
      <c r="L56" s="986"/>
      <c r="M56" s="986"/>
      <c r="N56" s="986"/>
      <c r="O56" s="986"/>
      <c r="P56" s="986"/>
      <c r="Q56" s="986"/>
      <c r="R56" s="619"/>
      <c r="AY56" s="848"/>
      <c r="AZ56" s="848"/>
      <c r="BA56" s="848"/>
      <c r="BB56" s="848"/>
      <c r="BC56" s="658"/>
      <c r="BD56" s="658"/>
      <c r="BE56" s="658"/>
      <c r="BF56" s="658"/>
      <c r="BG56" s="658"/>
      <c r="BH56" s="658"/>
      <c r="BI56" s="658"/>
      <c r="BJ56" s="618"/>
      <c r="BK56" s="618"/>
      <c r="BL56" s="618"/>
      <c r="BM56" s="618"/>
      <c r="BN56" s="618"/>
      <c r="BO56" s="618"/>
      <c r="BP56" s="618"/>
      <c r="BQ56" s="618"/>
      <c r="BR56" s="618"/>
      <c r="BS56" s="618"/>
      <c r="BT56" s="618"/>
      <c r="BU56" s="618"/>
      <c r="BV56" s="618"/>
      <c r="BW56" s="618"/>
    </row>
    <row r="57" spans="1:75" s="170" customFormat="1" ht="12" customHeight="1" x14ac:dyDescent="0.2">
      <c r="A57" s="169"/>
      <c r="B57" s="994" t="s">
        <v>490</v>
      </c>
      <c r="C57" s="996"/>
      <c r="D57" s="996"/>
      <c r="E57" s="996"/>
      <c r="F57" s="996"/>
      <c r="G57" s="996"/>
      <c r="H57" s="996"/>
      <c r="I57" s="996"/>
      <c r="J57" s="996"/>
      <c r="K57" s="996"/>
      <c r="L57" s="996"/>
      <c r="M57" s="996"/>
      <c r="N57" s="996"/>
      <c r="O57" s="996"/>
      <c r="P57" s="996"/>
      <c r="Q57" s="1040"/>
      <c r="R57" s="619"/>
      <c r="AY57" s="848"/>
      <c r="AZ57" s="848"/>
      <c r="BA57" s="848"/>
      <c r="BB57" s="848"/>
      <c r="BC57" s="658"/>
      <c r="BD57" s="651"/>
      <c r="BE57" s="651"/>
      <c r="BF57" s="651"/>
      <c r="BG57" s="658"/>
      <c r="BH57" s="658"/>
      <c r="BI57" s="658"/>
      <c r="BJ57" s="618"/>
      <c r="BK57" s="618"/>
      <c r="BL57" s="618"/>
      <c r="BM57" s="618"/>
      <c r="BN57" s="618"/>
      <c r="BO57" s="618"/>
      <c r="BP57" s="618"/>
      <c r="BQ57" s="618"/>
      <c r="BR57" s="618"/>
      <c r="BS57" s="618"/>
      <c r="BT57" s="618"/>
      <c r="BU57" s="618"/>
      <c r="BV57" s="618"/>
      <c r="BW57" s="618"/>
    </row>
    <row r="58" spans="1:75" s="171" customFormat="1" ht="12" customHeight="1" x14ac:dyDescent="0.2">
      <c r="A58" s="158"/>
      <c r="B58" s="991" t="s">
        <v>823</v>
      </c>
      <c r="C58" s="991"/>
      <c r="D58" s="991"/>
      <c r="E58" s="991"/>
      <c r="F58" s="991"/>
      <c r="G58" s="991"/>
      <c r="H58" s="991"/>
      <c r="I58" s="991"/>
      <c r="J58" s="991"/>
      <c r="K58" s="991"/>
      <c r="L58" s="991"/>
      <c r="M58" s="991"/>
      <c r="N58" s="991"/>
      <c r="O58" s="991"/>
      <c r="P58" s="991"/>
      <c r="Q58" s="991"/>
      <c r="R58" s="991"/>
      <c r="AY58" s="848"/>
      <c r="AZ58" s="848"/>
      <c r="BA58" s="848"/>
      <c r="BB58" s="848"/>
      <c r="BC58" s="658"/>
      <c r="BD58" s="651"/>
      <c r="BE58" s="651"/>
      <c r="BF58" s="651"/>
      <c r="BG58" s="658"/>
      <c r="BH58" s="658"/>
      <c r="BI58" s="658"/>
      <c r="BJ58" s="660"/>
      <c r="BK58" s="660"/>
      <c r="BL58" s="660"/>
      <c r="BM58" s="660"/>
      <c r="BN58" s="660"/>
      <c r="BO58" s="660"/>
      <c r="BP58" s="660"/>
      <c r="BQ58" s="660"/>
      <c r="BR58" s="660"/>
      <c r="BS58" s="660"/>
      <c r="BT58" s="660"/>
      <c r="BU58" s="660"/>
      <c r="BV58" s="660"/>
      <c r="BW58" s="660"/>
    </row>
    <row r="59" spans="1:75" ht="12.75" x14ac:dyDescent="0.2">
      <c r="A59" s="158"/>
      <c r="B59" s="994" t="s">
        <v>1599</v>
      </c>
      <c r="C59" s="1045"/>
      <c r="D59" s="1045"/>
      <c r="E59" s="1045"/>
      <c r="F59" s="1045"/>
      <c r="G59" s="1045"/>
      <c r="H59" s="1045"/>
      <c r="I59" s="1045"/>
      <c r="J59" s="1045"/>
      <c r="K59" s="1045"/>
      <c r="L59" s="1045"/>
      <c r="M59" s="1045"/>
      <c r="N59" s="1045"/>
      <c r="O59" s="1045"/>
      <c r="P59" s="1045"/>
      <c r="Q59" s="1040"/>
      <c r="R59" s="619"/>
    </row>
    <row r="60" spans="1:75" ht="12.75" x14ac:dyDescent="0.2">
      <c r="A60" s="158"/>
      <c r="B60" s="1044" t="s">
        <v>1072</v>
      </c>
      <c r="C60" s="1040"/>
      <c r="D60" s="1040"/>
      <c r="E60" s="1040"/>
      <c r="F60" s="1040"/>
      <c r="G60" s="1040"/>
      <c r="H60" s="1040"/>
      <c r="I60" s="1040"/>
      <c r="J60" s="1040"/>
      <c r="K60" s="1040"/>
      <c r="L60" s="1040"/>
      <c r="M60" s="1040"/>
      <c r="N60" s="1040"/>
      <c r="O60" s="1040"/>
      <c r="P60" s="1040"/>
      <c r="Q60" s="1040"/>
      <c r="R60" s="605"/>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849"/>
      <c r="AZ187" s="849"/>
      <c r="BA187" s="849"/>
      <c r="BB187" s="849"/>
      <c r="BC187" s="656"/>
      <c r="BD187" s="652"/>
      <c r="BE187" s="652"/>
      <c r="BF187" s="652"/>
      <c r="BG187" s="656"/>
      <c r="BH187" s="656"/>
      <c r="BI187" s="656"/>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849"/>
      <c r="AZ188" s="849"/>
      <c r="BA188" s="849"/>
      <c r="BB188" s="849"/>
      <c r="BC188" s="656"/>
      <c r="BD188" s="652"/>
      <c r="BE188" s="652"/>
      <c r="BF188" s="652"/>
      <c r="BG188" s="656"/>
      <c r="BH188" s="656"/>
      <c r="BI188" s="656"/>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849"/>
      <c r="AZ189" s="849"/>
      <c r="BA189" s="849"/>
      <c r="BB189" s="849"/>
      <c r="BC189" s="656"/>
      <c r="BD189" s="652"/>
      <c r="BE189" s="652"/>
      <c r="BF189" s="652"/>
      <c r="BG189" s="656"/>
      <c r="BH189" s="656"/>
      <c r="BI189" s="656"/>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849"/>
      <c r="AZ190" s="849"/>
      <c r="BA190" s="849"/>
      <c r="BB190" s="849"/>
      <c r="BC190" s="656"/>
      <c r="BD190" s="652"/>
      <c r="BE190" s="652"/>
      <c r="BF190" s="652"/>
      <c r="BG190" s="656"/>
      <c r="BH190" s="656"/>
      <c r="BI190" s="656"/>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849"/>
      <c r="AZ191" s="849"/>
      <c r="BA191" s="849"/>
      <c r="BB191" s="849"/>
      <c r="BC191" s="656"/>
      <c r="BD191" s="652"/>
      <c r="BE191" s="652"/>
      <c r="BF191" s="652"/>
      <c r="BG191" s="656"/>
      <c r="BH191" s="656"/>
      <c r="BI191" s="656"/>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850"/>
      <c r="AZ192" s="850"/>
      <c r="BA192" s="850"/>
      <c r="BB192" s="850"/>
      <c r="BC192" s="826"/>
      <c r="BD192" s="653"/>
      <c r="BE192" s="653"/>
      <c r="BF192" s="653"/>
      <c r="BG192" s="826"/>
      <c r="BH192" s="826"/>
      <c r="BI192" s="826"/>
      <c r="BJ192" s="42"/>
      <c r="BK192" s="42"/>
      <c r="BL192" s="42"/>
      <c r="BM192" s="42"/>
      <c r="BN192" s="42"/>
      <c r="BO192" s="42"/>
      <c r="BP192" s="42"/>
      <c r="BQ192" s="42"/>
      <c r="BR192" s="42"/>
      <c r="BS192" s="42"/>
      <c r="BT192" s="42"/>
      <c r="BU192" s="42"/>
      <c r="BV192" s="42"/>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849"/>
      <c r="AZ193" s="849"/>
      <c r="BA193" s="849"/>
      <c r="BB193" s="849"/>
      <c r="BC193" s="656"/>
      <c r="BD193" s="652"/>
      <c r="BE193" s="652"/>
      <c r="BF193" s="652"/>
      <c r="BG193" s="656"/>
      <c r="BH193" s="656"/>
      <c r="BI193" s="656"/>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849"/>
      <c r="AZ194" s="849"/>
      <c r="BA194" s="849"/>
      <c r="BB194" s="849"/>
      <c r="BC194" s="656"/>
      <c r="BD194" s="652"/>
      <c r="BE194" s="652"/>
      <c r="BF194" s="652"/>
      <c r="BG194" s="656"/>
      <c r="BH194" s="656"/>
      <c r="BI194" s="656"/>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849"/>
      <c r="AZ195" s="849"/>
      <c r="BA195" s="849"/>
      <c r="BB195" s="849"/>
      <c r="BC195" s="656"/>
      <c r="BD195" s="652"/>
      <c r="BE195" s="652"/>
      <c r="BF195" s="652"/>
      <c r="BG195" s="656"/>
      <c r="BH195" s="656"/>
      <c r="BI195" s="656"/>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849"/>
      <c r="AZ196" s="849"/>
      <c r="BA196" s="849"/>
      <c r="BB196" s="849"/>
      <c r="BC196" s="656"/>
      <c r="BD196" s="652"/>
      <c r="BE196" s="652"/>
      <c r="BF196" s="652"/>
      <c r="BG196" s="656"/>
      <c r="BH196" s="656"/>
      <c r="BI196" s="656"/>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662" customWidth="1"/>
    <col min="56" max="59" width="6.5703125" style="661" customWidth="1"/>
    <col min="60" max="61" width="6.5703125" style="662" customWidth="1"/>
    <col min="62" max="62" width="6.5703125" style="144" customWidth="1"/>
    <col min="63" max="74" width="6.5703125" style="5" customWidth="1"/>
    <col min="75" max="16384" width="9.5703125" style="5"/>
  </cols>
  <sheetData>
    <row r="1" spans="1:74" ht="13.35" customHeight="1" x14ac:dyDescent="0.2">
      <c r="A1" s="974" t="s">
        <v>478</v>
      </c>
      <c r="B1" s="1060" t="s">
        <v>798</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s="35" customFormat="1"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7"/>
      <c r="AZ2" s="827"/>
      <c r="BA2" s="827"/>
      <c r="BB2" s="827"/>
      <c r="BC2" s="827"/>
      <c r="BD2" s="650"/>
      <c r="BE2" s="650"/>
      <c r="BF2" s="650"/>
      <c r="BG2" s="650"/>
      <c r="BH2" s="827"/>
      <c r="BI2" s="827"/>
      <c r="BJ2" s="145"/>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606"/>
      <c r="B5" s="43" t="s">
        <v>1202</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612"/>
      <c r="AZ5" s="926"/>
      <c r="BA5" s="926"/>
      <c r="BB5" s="870"/>
      <c r="BC5" s="870"/>
      <c r="BD5" s="871"/>
      <c r="BE5" s="871"/>
      <c r="BF5" s="871"/>
      <c r="BG5" s="871"/>
      <c r="BH5" s="871"/>
      <c r="BI5" s="871"/>
      <c r="BJ5" s="615"/>
      <c r="BK5" s="615"/>
      <c r="BL5" s="615"/>
      <c r="BM5" s="615"/>
      <c r="BN5" s="615"/>
      <c r="BO5" s="615"/>
      <c r="BP5" s="615"/>
      <c r="BQ5" s="615"/>
      <c r="BR5" s="615"/>
      <c r="BS5" s="615"/>
      <c r="BT5" s="615"/>
      <c r="BU5" s="615"/>
      <c r="BV5" s="615"/>
    </row>
    <row r="6" spans="1:74" ht="11.1" customHeight="1" x14ac:dyDescent="0.2">
      <c r="A6" s="606" t="s">
        <v>429</v>
      </c>
      <c r="B6" s="578" t="s">
        <v>1203</v>
      </c>
      <c r="C6" s="429">
        <v>4.5464399999999996</v>
      </c>
      <c r="D6" s="429">
        <v>4.86822</v>
      </c>
      <c r="E6" s="429">
        <v>5.0861999999999998</v>
      </c>
      <c r="F6" s="429">
        <v>6.8507999999999996</v>
      </c>
      <c r="G6" s="429">
        <v>8.4493200000000002</v>
      </c>
      <c r="H6" s="429">
        <v>7.9926000000000004</v>
      </c>
      <c r="I6" s="429">
        <v>7.5566399999999998</v>
      </c>
      <c r="J6" s="429">
        <v>9.1447800000000008</v>
      </c>
      <c r="K6" s="429">
        <v>8.1794399999999996</v>
      </c>
      <c r="L6" s="429">
        <v>5.8750799999999996</v>
      </c>
      <c r="M6" s="429">
        <v>5.6570999999999998</v>
      </c>
      <c r="N6" s="429">
        <v>5.7401400000000002</v>
      </c>
      <c r="O6" s="429">
        <v>3.3942600000000001</v>
      </c>
      <c r="P6" s="429">
        <v>2.47044</v>
      </c>
      <c r="Q6" s="429">
        <v>2.39778</v>
      </c>
      <c r="R6" s="429">
        <v>2.2420800000000001</v>
      </c>
      <c r="S6" s="429">
        <v>2.2317</v>
      </c>
      <c r="T6" s="429">
        <v>2.2628400000000002</v>
      </c>
      <c r="U6" s="429">
        <v>2.6469</v>
      </c>
      <c r="V6" s="429">
        <v>2.6780400000000002</v>
      </c>
      <c r="W6" s="429">
        <v>2.7403200000000001</v>
      </c>
      <c r="X6" s="429">
        <v>3.0932400000000002</v>
      </c>
      <c r="Y6" s="429">
        <v>2.81298</v>
      </c>
      <c r="Z6" s="429">
        <v>2.6157599999999999</v>
      </c>
      <c r="AA6" s="429">
        <v>3.30402</v>
      </c>
      <c r="AB6" s="429">
        <v>1.78708</v>
      </c>
      <c r="AC6" s="429">
        <v>1.5481100000000001</v>
      </c>
      <c r="AD6" s="429">
        <v>1.6624000000000001</v>
      </c>
      <c r="AE6" s="429">
        <v>2.20268</v>
      </c>
      <c r="AF6" s="429">
        <v>2.6390600000000002</v>
      </c>
      <c r="AG6" s="429">
        <v>2.1507299999999998</v>
      </c>
      <c r="AH6" s="429">
        <v>2.0676100000000002</v>
      </c>
      <c r="AI6" s="429">
        <v>2.3689200000000001</v>
      </c>
      <c r="AJ6" s="429">
        <v>2.2858000000000001</v>
      </c>
      <c r="AK6" s="429">
        <v>2.20268</v>
      </c>
      <c r="AL6" s="429">
        <v>3.1273900000000001</v>
      </c>
      <c r="AM6" s="429">
        <v>4.2910700000000004</v>
      </c>
      <c r="AN6" s="429">
        <v>4.3534100000000002</v>
      </c>
      <c r="AO6" s="429">
        <v>4.2806800000000003</v>
      </c>
      <c r="AP6" s="429">
        <v>3.5533800000000002</v>
      </c>
      <c r="AQ6" s="429">
        <v>3.2416800000000001</v>
      </c>
      <c r="AR6" s="429">
        <v>3.1377799999999998</v>
      </c>
      <c r="AS6" s="429">
        <v>3.3248000000000002</v>
      </c>
      <c r="AT6" s="429">
        <v>3.0234899999999998</v>
      </c>
      <c r="AU6" s="429">
        <v>3.0858300000000001</v>
      </c>
      <c r="AV6" s="429">
        <v>3.3144100000000001</v>
      </c>
      <c r="AW6" s="429">
        <v>3.9378099999999998</v>
      </c>
      <c r="AX6" s="429">
        <v>4.4261400000000002</v>
      </c>
      <c r="AY6" s="429">
        <v>8.0210799999999995</v>
      </c>
      <c r="AZ6" s="892">
        <v>3.76118</v>
      </c>
      <c r="BA6" s="892">
        <v>3.1793399999999998</v>
      </c>
      <c r="BB6" s="352">
        <v>3.0396489999999998</v>
      </c>
      <c r="BC6" s="352">
        <v>3.0996260000000002</v>
      </c>
      <c r="BD6" s="352">
        <v>3.2282890000000002</v>
      </c>
      <c r="BE6" s="352">
        <v>3.3395999999999999</v>
      </c>
      <c r="BF6" s="352">
        <v>3.3690370000000001</v>
      </c>
      <c r="BG6" s="352">
        <v>3.4399069999999998</v>
      </c>
      <c r="BH6" s="352">
        <v>3.4056440000000001</v>
      </c>
      <c r="BI6" s="352">
        <v>3.5165609999999998</v>
      </c>
      <c r="BJ6" s="352">
        <v>4.3078709999999996</v>
      </c>
      <c r="BK6" s="352">
        <v>4.5436430000000003</v>
      </c>
      <c r="BL6" s="352">
        <v>3.9803310000000001</v>
      </c>
      <c r="BM6" s="352">
        <v>3.517684</v>
      </c>
      <c r="BN6" s="352">
        <v>3.1170390000000001</v>
      </c>
      <c r="BO6" s="352">
        <v>3.262448</v>
      </c>
      <c r="BP6" s="352">
        <v>3.4061590000000002</v>
      </c>
      <c r="BQ6" s="352">
        <v>3.5912259999999998</v>
      </c>
      <c r="BR6" s="352">
        <v>3.6707709999999998</v>
      </c>
      <c r="BS6" s="352">
        <v>3.7295159999999998</v>
      </c>
      <c r="BT6" s="352">
        <v>3.778143</v>
      </c>
      <c r="BU6" s="352">
        <v>3.848163</v>
      </c>
      <c r="BV6" s="352">
        <v>4.3062139999999998</v>
      </c>
    </row>
    <row r="7" spans="1:74" ht="11.1"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892"/>
      <c r="BA7" s="892"/>
      <c r="BB7" s="352"/>
      <c r="BC7" s="352"/>
      <c r="BD7" s="352"/>
      <c r="BE7" s="352"/>
      <c r="BF7" s="352"/>
      <c r="BG7" s="352"/>
      <c r="BH7" s="352"/>
      <c r="BI7" s="352"/>
      <c r="BJ7" s="352"/>
      <c r="BK7" s="352"/>
      <c r="BL7" s="352"/>
      <c r="BM7" s="352"/>
      <c r="BN7" s="352"/>
      <c r="BO7" s="352"/>
      <c r="BP7" s="352"/>
      <c r="BQ7" s="352"/>
      <c r="BR7" s="352"/>
      <c r="BS7" s="352"/>
      <c r="BT7" s="352"/>
      <c r="BU7" s="352"/>
      <c r="BV7" s="352"/>
    </row>
    <row r="8" spans="1:74" ht="11.1" customHeight="1" x14ac:dyDescent="0.2">
      <c r="A8" s="606"/>
      <c r="B8" s="44" t="s">
        <v>1204</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613"/>
      <c r="AZ8" s="927"/>
      <c r="BA8" s="927"/>
      <c r="BB8" s="616"/>
      <c r="BC8" s="616"/>
      <c r="BD8" s="616"/>
      <c r="BE8" s="616"/>
      <c r="BF8" s="616"/>
      <c r="BG8" s="616"/>
      <c r="BH8" s="616"/>
      <c r="BI8" s="616"/>
      <c r="BJ8" s="616"/>
      <c r="BK8" s="616"/>
      <c r="BL8" s="616"/>
      <c r="BM8" s="616"/>
      <c r="BN8" s="616"/>
      <c r="BO8" s="616"/>
      <c r="BP8" s="616"/>
      <c r="BQ8" s="616"/>
      <c r="BR8" s="616"/>
      <c r="BS8" s="616"/>
      <c r="BT8" s="616"/>
      <c r="BU8" s="616"/>
      <c r="BV8" s="616"/>
    </row>
    <row r="9" spans="1:74" ht="11.1" customHeight="1" x14ac:dyDescent="0.2">
      <c r="A9" s="606" t="s">
        <v>257</v>
      </c>
      <c r="B9" s="578" t="s">
        <v>1150</v>
      </c>
      <c r="C9" s="429">
        <v>12.04</v>
      </c>
      <c r="D9" s="429">
        <v>12.15</v>
      </c>
      <c r="E9" s="429">
        <v>12.94</v>
      </c>
      <c r="F9" s="429">
        <v>13.97</v>
      </c>
      <c r="G9" s="429">
        <v>17.68</v>
      </c>
      <c r="H9" s="429">
        <v>22.41</v>
      </c>
      <c r="I9" s="429">
        <v>24.57</v>
      </c>
      <c r="J9" s="429">
        <v>25.39</v>
      </c>
      <c r="K9" s="429">
        <v>24.52</v>
      </c>
      <c r="L9" s="429">
        <v>18.62</v>
      </c>
      <c r="M9" s="429">
        <v>15.56</v>
      </c>
      <c r="N9" s="429">
        <v>14.66</v>
      </c>
      <c r="O9" s="429">
        <v>15.56</v>
      </c>
      <c r="P9" s="429">
        <v>15.15</v>
      </c>
      <c r="Q9" s="429">
        <v>13.88</v>
      </c>
      <c r="R9" s="429">
        <v>14.54</v>
      </c>
      <c r="S9" s="429">
        <v>16.86</v>
      </c>
      <c r="T9" s="429">
        <v>20.309999999999999</v>
      </c>
      <c r="U9" s="429">
        <v>22.18</v>
      </c>
      <c r="V9" s="429">
        <v>23.41</v>
      </c>
      <c r="W9" s="429">
        <v>22.05</v>
      </c>
      <c r="X9" s="429">
        <v>16.850000000000001</v>
      </c>
      <c r="Y9" s="429">
        <v>13.47</v>
      </c>
      <c r="Z9" s="429">
        <v>13.03</v>
      </c>
      <c r="AA9" s="429">
        <v>11.89</v>
      </c>
      <c r="AB9" s="429">
        <v>13.14</v>
      </c>
      <c r="AC9" s="429">
        <v>13.66</v>
      </c>
      <c r="AD9" s="429">
        <v>14.32</v>
      </c>
      <c r="AE9" s="429">
        <v>17.670000000000002</v>
      </c>
      <c r="AF9" s="429">
        <v>20.72</v>
      </c>
      <c r="AG9" s="429">
        <v>22.78</v>
      </c>
      <c r="AH9" s="429">
        <v>23.22</v>
      </c>
      <c r="AI9" s="429">
        <v>22.46</v>
      </c>
      <c r="AJ9" s="429">
        <v>18.38</v>
      </c>
      <c r="AK9" s="429">
        <v>14.79</v>
      </c>
      <c r="AL9" s="429">
        <v>12.85</v>
      </c>
      <c r="AM9" s="429">
        <v>12.44</v>
      </c>
      <c r="AN9" s="429">
        <v>12.97</v>
      </c>
      <c r="AO9" s="429">
        <v>14.62</v>
      </c>
      <c r="AP9" s="429">
        <v>16.170000000000002</v>
      </c>
      <c r="AQ9" s="429">
        <v>19.239999999999998</v>
      </c>
      <c r="AR9" s="429">
        <v>23.26</v>
      </c>
      <c r="AS9" s="429">
        <v>25.41</v>
      </c>
      <c r="AT9" s="429">
        <v>26.24</v>
      </c>
      <c r="AU9" s="429">
        <v>24.7</v>
      </c>
      <c r="AV9" s="429">
        <v>19.32</v>
      </c>
      <c r="AW9" s="429">
        <v>15.07</v>
      </c>
      <c r="AX9" s="429">
        <v>14.09</v>
      </c>
      <c r="AY9" s="429">
        <v>13.94</v>
      </c>
      <c r="AZ9" s="892">
        <v>14.2651</v>
      </c>
      <c r="BA9" s="892">
        <v>14.79604</v>
      </c>
      <c r="BB9" s="352">
        <v>15.008279999999999</v>
      </c>
      <c r="BC9" s="352">
        <v>17.667819999999999</v>
      </c>
      <c r="BD9" s="352">
        <v>21.01371</v>
      </c>
      <c r="BE9" s="352">
        <v>22.587710000000001</v>
      </c>
      <c r="BF9" s="352">
        <v>23.067830000000001</v>
      </c>
      <c r="BG9" s="352">
        <v>21.634499999999999</v>
      </c>
      <c r="BH9" s="352">
        <v>16.80443</v>
      </c>
      <c r="BI9" s="352">
        <v>13.502470000000001</v>
      </c>
      <c r="BJ9" s="352">
        <v>12.69153</v>
      </c>
      <c r="BK9" s="352">
        <v>12.34243</v>
      </c>
      <c r="BL9" s="352">
        <v>12.8749</v>
      </c>
      <c r="BM9" s="352">
        <v>13.35736</v>
      </c>
      <c r="BN9" s="352">
        <v>13.775309999999999</v>
      </c>
      <c r="BO9" s="352">
        <v>16.390969999999999</v>
      </c>
      <c r="BP9" s="352">
        <v>19.67671</v>
      </c>
      <c r="BQ9" s="352">
        <v>21.37884</v>
      </c>
      <c r="BR9" s="352">
        <v>22.083490000000001</v>
      </c>
      <c r="BS9" s="352">
        <v>20.926300000000001</v>
      </c>
      <c r="BT9" s="352">
        <v>16.431789999999999</v>
      </c>
      <c r="BU9" s="352">
        <v>13.307309999999999</v>
      </c>
      <c r="BV9" s="352">
        <v>12.5311</v>
      </c>
    </row>
    <row r="10" spans="1:74" ht="11.1" customHeight="1" x14ac:dyDescent="0.2">
      <c r="A10" s="606" t="s">
        <v>353</v>
      </c>
      <c r="B10" s="608" t="s">
        <v>1004</v>
      </c>
      <c r="C10" s="429">
        <v>17.16431918</v>
      </c>
      <c r="D10" s="429">
        <v>17.72438872</v>
      </c>
      <c r="E10" s="429">
        <v>18.406625300000002</v>
      </c>
      <c r="F10" s="429">
        <v>20.308539440000001</v>
      </c>
      <c r="G10" s="429">
        <v>20.858395000000002</v>
      </c>
      <c r="H10" s="429">
        <v>23.089767380000001</v>
      </c>
      <c r="I10" s="429">
        <v>25.741964379999999</v>
      </c>
      <c r="J10" s="429">
        <v>27.191548260000001</v>
      </c>
      <c r="K10" s="429">
        <v>25.93639486</v>
      </c>
      <c r="L10" s="429">
        <v>21.903237470000001</v>
      </c>
      <c r="M10" s="429">
        <v>21.214676090000001</v>
      </c>
      <c r="N10" s="429">
        <v>21.480328329999999</v>
      </c>
      <c r="O10" s="429">
        <v>21.83469586</v>
      </c>
      <c r="P10" s="429">
        <v>21.435056750000001</v>
      </c>
      <c r="Q10" s="429">
        <v>20.40318465</v>
      </c>
      <c r="R10" s="429">
        <v>20.42008775</v>
      </c>
      <c r="S10" s="429">
        <v>20.74015644</v>
      </c>
      <c r="T10" s="429">
        <v>20.805428840000001</v>
      </c>
      <c r="U10" s="429">
        <v>22.06951531</v>
      </c>
      <c r="V10" s="429">
        <v>23.24943231</v>
      </c>
      <c r="W10" s="429">
        <v>22.520940530000001</v>
      </c>
      <c r="X10" s="429">
        <v>18.95718634</v>
      </c>
      <c r="Y10" s="429">
        <v>17.20258334</v>
      </c>
      <c r="Z10" s="429">
        <v>19.817141620000001</v>
      </c>
      <c r="AA10" s="429">
        <v>18.90795717</v>
      </c>
      <c r="AB10" s="429">
        <v>19.646001550000001</v>
      </c>
      <c r="AC10" s="429">
        <v>19.921557150000002</v>
      </c>
      <c r="AD10" s="429">
        <v>20.014055190000001</v>
      </c>
      <c r="AE10" s="429">
        <v>20.954114440000001</v>
      </c>
      <c r="AF10" s="429">
        <v>21.425246860000001</v>
      </c>
      <c r="AG10" s="429">
        <v>23.67969291</v>
      </c>
      <c r="AH10" s="429">
        <v>23.91500151</v>
      </c>
      <c r="AI10" s="429">
        <v>23.714951880000001</v>
      </c>
      <c r="AJ10" s="429">
        <v>18.82245692</v>
      </c>
      <c r="AK10" s="429">
        <v>20.020787649999999</v>
      </c>
      <c r="AL10" s="429">
        <v>22.179611560000001</v>
      </c>
      <c r="AM10" s="429">
        <v>21.153221169999998</v>
      </c>
      <c r="AN10" s="429">
        <v>22.018436510000001</v>
      </c>
      <c r="AO10" s="429">
        <v>21.686853859999999</v>
      </c>
      <c r="AP10" s="429">
        <v>20.656438869999999</v>
      </c>
      <c r="AQ10" s="429">
        <v>23.041413200000001</v>
      </c>
      <c r="AR10" s="429">
        <v>25.139983050000001</v>
      </c>
      <c r="AS10" s="429">
        <v>27.4439393</v>
      </c>
      <c r="AT10" s="429">
        <v>27.78775066</v>
      </c>
      <c r="AU10" s="429">
        <v>28.041309309999999</v>
      </c>
      <c r="AV10" s="429">
        <v>22.700057690000001</v>
      </c>
      <c r="AW10" s="429">
        <v>21.68793509</v>
      </c>
      <c r="AX10" s="429">
        <v>22.72874367</v>
      </c>
      <c r="AY10" s="429">
        <v>22.606713849999998</v>
      </c>
      <c r="AZ10" s="892">
        <v>22.750589999999999</v>
      </c>
      <c r="BA10" s="892">
        <v>22.194240000000001</v>
      </c>
      <c r="BB10" s="352">
        <v>22.363710000000001</v>
      </c>
      <c r="BC10" s="352">
        <v>22.800249999999998</v>
      </c>
      <c r="BD10" s="352">
        <v>23.588480000000001</v>
      </c>
      <c r="BE10" s="352">
        <v>25.422560000000001</v>
      </c>
      <c r="BF10" s="352">
        <v>25.823889999999999</v>
      </c>
      <c r="BG10" s="352">
        <v>25.217089999999999</v>
      </c>
      <c r="BH10" s="352">
        <v>20.87238</v>
      </c>
      <c r="BI10" s="352">
        <v>19.945609999999999</v>
      </c>
      <c r="BJ10" s="352">
        <v>20.51004</v>
      </c>
      <c r="BK10" s="352">
        <v>20.655560000000001</v>
      </c>
      <c r="BL10" s="352">
        <v>20.890560000000001</v>
      </c>
      <c r="BM10" s="352">
        <v>20.485759999999999</v>
      </c>
      <c r="BN10" s="352">
        <v>20.715209999999999</v>
      </c>
      <c r="BO10" s="352">
        <v>21.202680000000001</v>
      </c>
      <c r="BP10" s="352">
        <v>22.022259999999999</v>
      </c>
      <c r="BQ10" s="352">
        <v>23.83596</v>
      </c>
      <c r="BR10" s="352">
        <v>24.31916</v>
      </c>
      <c r="BS10" s="352">
        <v>23.847660000000001</v>
      </c>
      <c r="BT10" s="352">
        <v>19.82799</v>
      </c>
      <c r="BU10" s="352">
        <v>19.026009999999999</v>
      </c>
      <c r="BV10" s="352">
        <v>19.60894</v>
      </c>
    </row>
    <row r="11" spans="1:74" ht="11.1" customHeight="1" x14ac:dyDescent="0.2">
      <c r="A11" s="606" t="s">
        <v>354</v>
      </c>
      <c r="B11" s="609" t="s">
        <v>1005</v>
      </c>
      <c r="C11" s="429">
        <v>12.73203123</v>
      </c>
      <c r="D11" s="429">
        <v>12.4435307</v>
      </c>
      <c r="E11" s="429">
        <v>13.25834648</v>
      </c>
      <c r="F11" s="429">
        <v>13.72065323</v>
      </c>
      <c r="G11" s="429">
        <v>15.81388009</v>
      </c>
      <c r="H11" s="429">
        <v>21.424237309999999</v>
      </c>
      <c r="I11" s="429">
        <v>23.382770189999999</v>
      </c>
      <c r="J11" s="429">
        <v>24.015501929999999</v>
      </c>
      <c r="K11" s="429">
        <v>24.063182319999999</v>
      </c>
      <c r="L11" s="429">
        <v>19.357632850000002</v>
      </c>
      <c r="M11" s="429">
        <v>17.5892695</v>
      </c>
      <c r="N11" s="429">
        <v>15.817143079999999</v>
      </c>
      <c r="O11" s="429">
        <v>16.112253379999999</v>
      </c>
      <c r="P11" s="429">
        <v>15.73295209</v>
      </c>
      <c r="Q11" s="429">
        <v>14.64545191</v>
      </c>
      <c r="R11" s="429">
        <v>14.81637452</v>
      </c>
      <c r="S11" s="429">
        <v>16.043832259999999</v>
      </c>
      <c r="T11" s="429">
        <v>18.69089069</v>
      </c>
      <c r="U11" s="429">
        <v>20.593706130000001</v>
      </c>
      <c r="V11" s="429">
        <v>21.496819410000001</v>
      </c>
      <c r="W11" s="429">
        <v>20.00065193</v>
      </c>
      <c r="X11" s="429">
        <v>17.384109509999998</v>
      </c>
      <c r="Y11" s="429">
        <v>14.377010670000001</v>
      </c>
      <c r="Z11" s="429">
        <v>13.212670640000001</v>
      </c>
      <c r="AA11" s="429">
        <v>13.17766267</v>
      </c>
      <c r="AB11" s="429">
        <v>13.360877370000001</v>
      </c>
      <c r="AC11" s="429">
        <v>13.88096298</v>
      </c>
      <c r="AD11" s="429">
        <v>14.132501810000001</v>
      </c>
      <c r="AE11" s="429">
        <v>16.978655310000001</v>
      </c>
      <c r="AF11" s="429">
        <v>19.854734650000001</v>
      </c>
      <c r="AG11" s="429">
        <v>21.549140479999998</v>
      </c>
      <c r="AH11" s="429">
        <v>21.7998908</v>
      </c>
      <c r="AI11" s="429">
        <v>21.198875569999998</v>
      </c>
      <c r="AJ11" s="429">
        <v>18.930738179999999</v>
      </c>
      <c r="AK11" s="429">
        <v>16.540580890000001</v>
      </c>
      <c r="AL11" s="429">
        <v>14.134081520000001</v>
      </c>
      <c r="AM11" s="429">
        <v>13.62200591</v>
      </c>
      <c r="AN11" s="429">
        <v>13.67798852</v>
      </c>
      <c r="AO11" s="429">
        <v>15.079380710000001</v>
      </c>
      <c r="AP11" s="429">
        <v>16.438029090000001</v>
      </c>
      <c r="AQ11" s="429">
        <v>20.944984000000002</v>
      </c>
      <c r="AR11" s="429">
        <v>21.825936309999999</v>
      </c>
      <c r="AS11" s="429">
        <v>25.80610995</v>
      </c>
      <c r="AT11" s="429">
        <v>25.769413950000001</v>
      </c>
      <c r="AU11" s="429">
        <v>24.47973163</v>
      </c>
      <c r="AV11" s="429">
        <v>20.82053003</v>
      </c>
      <c r="AW11" s="429">
        <v>16.431059210000001</v>
      </c>
      <c r="AX11" s="429">
        <v>15.04580502</v>
      </c>
      <c r="AY11" s="429">
        <v>15.04606959</v>
      </c>
      <c r="AZ11" s="892">
        <v>14.11834</v>
      </c>
      <c r="BA11" s="892">
        <v>14.546569999999999</v>
      </c>
      <c r="BB11" s="352">
        <v>14.73007</v>
      </c>
      <c r="BC11" s="352">
        <v>16.393319999999999</v>
      </c>
      <c r="BD11" s="352">
        <v>19.031179999999999</v>
      </c>
      <c r="BE11" s="352">
        <v>20.978429999999999</v>
      </c>
      <c r="BF11" s="352">
        <v>21.0276</v>
      </c>
      <c r="BG11" s="352">
        <v>19.912369999999999</v>
      </c>
      <c r="BH11" s="352">
        <v>17.21237</v>
      </c>
      <c r="BI11" s="352">
        <v>14.03622</v>
      </c>
      <c r="BJ11" s="352">
        <v>12.96332</v>
      </c>
      <c r="BK11" s="352">
        <v>13.010289999999999</v>
      </c>
      <c r="BL11" s="352">
        <v>12.939260000000001</v>
      </c>
      <c r="BM11" s="352">
        <v>13.36614</v>
      </c>
      <c r="BN11" s="352">
        <v>13.69645</v>
      </c>
      <c r="BO11" s="352">
        <v>15.393890000000001</v>
      </c>
      <c r="BP11" s="352">
        <v>18.027149999999999</v>
      </c>
      <c r="BQ11" s="352">
        <v>20.04617</v>
      </c>
      <c r="BR11" s="352">
        <v>20.264779999999998</v>
      </c>
      <c r="BS11" s="352">
        <v>19.336580000000001</v>
      </c>
      <c r="BT11" s="352">
        <v>16.850249999999999</v>
      </c>
      <c r="BU11" s="352">
        <v>13.83736</v>
      </c>
      <c r="BV11" s="352">
        <v>12.812329999999999</v>
      </c>
    </row>
    <row r="12" spans="1:74" ht="11.1" customHeight="1" x14ac:dyDescent="0.2">
      <c r="A12" s="606" t="s">
        <v>355</v>
      </c>
      <c r="B12" s="608" t="s">
        <v>1205</v>
      </c>
      <c r="C12" s="429">
        <v>9.4327922419999997</v>
      </c>
      <c r="D12" s="429">
        <v>9.8003163779999998</v>
      </c>
      <c r="E12" s="429">
        <v>10.64332662</v>
      </c>
      <c r="F12" s="429">
        <v>11.83065983</v>
      </c>
      <c r="G12" s="429">
        <v>17.298345250000001</v>
      </c>
      <c r="H12" s="429">
        <v>23.48068593</v>
      </c>
      <c r="I12" s="429">
        <v>26.64329721</v>
      </c>
      <c r="J12" s="429">
        <v>27.70824167</v>
      </c>
      <c r="K12" s="429">
        <v>24.11382167</v>
      </c>
      <c r="L12" s="429">
        <v>16.515045480000001</v>
      </c>
      <c r="M12" s="429">
        <v>13.66143574</v>
      </c>
      <c r="N12" s="429">
        <v>11.95250113</v>
      </c>
      <c r="O12" s="429">
        <v>11.49981049</v>
      </c>
      <c r="P12" s="429">
        <v>11.16265261</v>
      </c>
      <c r="Q12" s="429">
        <v>10.362651939999999</v>
      </c>
      <c r="R12" s="429">
        <v>10.804177210000001</v>
      </c>
      <c r="S12" s="429">
        <v>13.989375620000001</v>
      </c>
      <c r="T12" s="429">
        <v>20.7203686</v>
      </c>
      <c r="U12" s="429">
        <v>22.84217117</v>
      </c>
      <c r="V12" s="429">
        <v>24.258372680000001</v>
      </c>
      <c r="W12" s="429">
        <v>22.054317080000001</v>
      </c>
      <c r="X12" s="429">
        <v>13.4440452</v>
      </c>
      <c r="Y12" s="429">
        <v>10.10131898</v>
      </c>
      <c r="Z12" s="429">
        <v>9.6860098259999994</v>
      </c>
      <c r="AA12" s="429">
        <v>8.7685065380000005</v>
      </c>
      <c r="AB12" s="429">
        <v>9.8974176099999998</v>
      </c>
      <c r="AC12" s="429">
        <v>10.11567062</v>
      </c>
      <c r="AD12" s="429">
        <v>11.30651746</v>
      </c>
      <c r="AE12" s="429">
        <v>17.290103720000001</v>
      </c>
      <c r="AF12" s="429">
        <v>21.049333279999999</v>
      </c>
      <c r="AG12" s="429">
        <v>23.270186899999999</v>
      </c>
      <c r="AH12" s="429">
        <v>23.028797340000001</v>
      </c>
      <c r="AI12" s="429">
        <v>22.734450800000001</v>
      </c>
      <c r="AJ12" s="429">
        <v>15.69393801</v>
      </c>
      <c r="AK12" s="429">
        <v>11.07612645</v>
      </c>
      <c r="AL12" s="429">
        <v>9.2522650869999996</v>
      </c>
      <c r="AM12" s="429">
        <v>8.8978743320000007</v>
      </c>
      <c r="AN12" s="429">
        <v>9.5581889970000002</v>
      </c>
      <c r="AO12" s="429">
        <v>11.047929</v>
      </c>
      <c r="AP12" s="429">
        <v>12.819489320000001</v>
      </c>
      <c r="AQ12" s="429">
        <v>15.842601200000001</v>
      </c>
      <c r="AR12" s="429">
        <v>23.404429090000001</v>
      </c>
      <c r="AS12" s="429">
        <v>24.63311989</v>
      </c>
      <c r="AT12" s="429">
        <v>27.068811350000001</v>
      </c>
      <c r="AU12" s="429">
        <v>23.825306690000001</v>
      </c>
      <c r="AV12" s="429">
        <v>15.51347238</v>
      </c>
      <c r="AW12" s="429">
        <v>11.345010139999999</v>
      </c>
      <c r="AX12" s="429">
        <v>10.31880799</v>
      </c>
      <c r="AY12" s="429">
        <v>10.236794120000001</v>
      </c>
      <c r="AZ12" s="892">
        <v>10.573880000000001</v>
      </c>
      <c r="BA12" s="892">
        <v>11.28776</v>
      </c>
      <c r="BB12" s="352">
        <v>11.60755</v>
      </c>
      <c r="BC12" s="352">
        <v>15.436680000000001</v>
      </c>
      <c r="BD12" s="352">
        <v>21.683540000000001</v>
      </c>
      <c r="BE12" s="352">
        <v>23.31174</v>
      </c>
      <c r="BF12" s="352">
        <v>24.41292</v>
      </c>
      <c r="BG12" s="352">
        <v>21.926079999999999</v>
      </c>
      <c r="BH12" s="352">
        <v>13.92112</v>
      </c>
      <c r="BI12" s="352">
        <v>10.672090000000001</v>
      </c>
      <c r="BJ12" s="352">
        <v>9.7283629999999999</v>
      </c>
      <c r="BK12" s="352">
        <v>9.4256869999999999</v>
      </c>
      <c r="BL12" s="352">
        <v>10.02061</v>
      </c>
      <c r="BM12" s="352">
        <v>10.34013</v>
      </c>
      <c r="BN12" s="352">
        <v>10.907870000000001</v>
      </c>
      <c r="BO12" s="352">
        <v>14.590680000000001</v>
      </c>
      <c r="BP12" s="352">
        <v>20.721240000000002</v>
      </c>
      <c r="BQ12" s="352">
        <v>22.47627</v>
      </c>
      <c r="BR12" s="352">
        <v>23.748629999999999</v>
      </c>
      <c r="BS12" s="352">
        <v>21.485410000000002</v>
      </c>
      <c r="BT12" s="352">
        <v>13.753270000000001</v>
      </c>
      <c r="BU12" s="352">
        <v>10.6073</v>
      </c>
      <c r="BV12" s="352">
        <v>9.6719980000000003</v>
      </c>
    </row>
    <row r="13" spans="1:74" ht="11.1" customHeight="1" x14ac:dyDescent="0.2">
      <c r="A13" s="606" t="s">
        <v>356</v>
      </c>
      <c r="B13" s="608" t="s">
        <v>1206</v>
      </c>
      <c r="C13" s="429">
        <v>10.843888959999999</v>
      </c>
      <c r="D13" s="429">
        <v>11.42049838</v>
      </c>
      <c r="E13" s="429">
        <v>12.028313130000001</v>
      </c>
      <c r="F13" s="429">
        <v>12.38654393</v>
      </c>
      <c r="G13" s="429">
        <v>17.053071159999998</v>
      </c>
      <c r="H13" s="429">
        <v>23.15858579</v>
      </c>
      <c r="I13" s="429">
        <v>24.180344080000001</v>
      </c>
      <c r="J13" s="429">
        <v>25.872034979999999</v>
      </c>
      <c r="K13" s="429">
        <v>24.384873949999999</v>
      </c>
      <c r="L13" s="429">
        <v>16.465357180000002</v>
      </c>
      <c r="M13" s="429">
        <v>12.55974829</v>
      </c>
      <c r="N13" s="429">
        <v>12.66621031</v>
      </c>
      <c r="O13" s="429">
        <v>13.26982954</v>
      </c>
      <c r="P13" s="429">
        <v>13.75734194</v>
      </c>
      <c r="Q13" s="429">
        <v>12.928890000000001</v>
      </c>
      <c r="R13" s="429">
        <v>13.173039879999999</v>
      </c>
      <c r="S13" s="429">
        <v>16.938849749999999</v>
      </c>
      <c r="T13" s="429">
        <v>21.485962870000002</v>
      </c>
      <c r="U13" s="429">
        <v>22.857403789999999</v>
      </c>
      <c r="V13" s="429">
        <v>22.94135799</v>
      </c>
      <c r="W13" s="429">
        <v>21.08029114</v>
      </c>
      <c r="X13" s="429">
        <v>14.45401972</v>
      </c>
      <c r="Y13" s="429">
        <v>10.961779119999999</v>
      </c>
      <c r="Z13" s="429">
        <v>10.54139578</v>
      </c>
      <c r="AA13" s="429">
        <v>10.353041449999999</v>
      </c>
      <c r="AB13" s="429">
        <v>11.015837660000001</v>
      </c>
      <c r="AC13" s="429">
        <v>10.963751419999999</v>
      </c>
      <c r="AD13" s="429">
        <v>11.79605997</v>
      </c>
      <c r="AE13" s="429">
        <v>15.76973525</v>
      </c>
      <c r="AF13" s="429">
        <v>20.24007134</v>
      </c>
      <c r="AG13" s="429">
        <v>23.294671789999999</v>
      </c>
      <c r="AH13" s="429">
        <v>22.89970018</v>
      </c>
      <c r="AI13" s="429">
        <v>22.629065709999999</v>
      </c>
      <c r="AJ13" s="429">
        <v>17.838219410000001</v>
      </c>
      <c r="AK13" s="429">
        <v>12.6333737</v>
      </c>
      <c r="AL13" s="429">
        <v>10.65859884</v>
      </c>
      <c r="AM13" s="429">
        <v>10.803723140000001</v>
      </c>
      <c r="AN13" s="429">
        <v>10.814831509999999</v>
      </c>
      <c r="AO13" s="429">
        <v>11.65506748</v>
      </c>
      <c r="AP13" s="429">
        <v>12.93330563</v>
      </c>
      <c r="AQ13" s="429">
        <v>16.2272985</v>
      </c>
      <c r="AR13" s="429">
        <v>20.245970669999998</v>
      </c>
      <c r="AS13" s="429">
        <v>23.528776659999998</v>
      </c>
      <c r="AT13" s="429">
        <v>24.821557439999999</v>
      </c>
      <c r="AU13" s="429">
        <v>22.935428720000001</v>
      </c>
      <c r="AV13" s="429">
        <v>16.316206940000001</v>
      </c>
      <c r="AW13" s="429">
        <v>11.38776798</v>
      </c>
      <c r="AX13" s="429">
        <v>11.036290960000001</v>
      </c>
      <c r="AY13" s="429">
        <v>11.768258360000001</v>
      </c>
      <c r="AZ13" s="892">
        <v>12.138210000000001</v>
      </c>
      <c r="BA13" s="892">
        <v>12.48742</v>
      </c>
      <c r="BB13" s="352">
        <v>12.671559999999999</v>
      </c>
      <c r="BC13" s="352">
        <v>16.581880000000002</v>
      </c>
      <c r="BD13" s="352">
        <v>20.738810000000001</v>
      </c>
      <c r="BE13" s="352">
        <v>22.708600000000001</v>
      </c>
      <c r="BF13" s="352">
        <v>23.04757</v>
      </c>
      <c r="BG13" s="352">
        <v>21.366340000000001</v>
      </c>
      <c r="BH13" s="352">
        <v>14.82071</v>
      </c>
      <c r="BI13" s="352">
        <v>10.930070000000001</v>
      </c>
      <c r="BJ13" s="352">
        <v>10.376150000000001</v>
      </c>
      <c r="BK13" s="352">
        <v>10.631180000000001</v>
      </c>
      <c r="BL13" s="352">
        <v>10.837009999999999</v>
      </c>
      <c r="BM13" s="352">
        <v>11.125120000000001</v>
      </c>
      <c r="BN13" s="352">
        <v>11.399649999999999</v>
      </c>
      <c r="BO13" s="352">
        <v>15.084479999999999</v>
      </c>
      <c r="BP13" s="352">
        <v>19.063310000000001</v>
      </c>
      <c r="BQ13" s="352">
        <v>21.090949999999999</v>
      </c>
      <c r="BR13" s="352">
        <v>21.620609999999999</v>
      </c>
      <c r="BS13" s="352">
        <v>20.226839999999999</v>
      </c>
      <c r="BT13" s="352">
        <v>14.16062</v>
      </c>
      <c r="BU13" s="352">
        <v>10.52975</v>
      </c>
      <c r="BV13" s="352">
        <v>10.04298</v>
      </c>
    </row>
    <row r="14" spans="1:74" ht="11.1" customHeight="1" x14ac:dyDescent="0.2">
      <c r="A14" s="606" t="s">
        <v>357</v>
      </c>
      <c r="B14" s="608" t="s">
        <v>1063</v>
      </c>
      <c r="C14" s="429">
        <v>13.17831281</v>
      </c>
      <c r="D14" s="429">
        <v>13.761438589999999</v>
      </c>
      <c r="E14" s="429">
        <v>15.46502763</v>
      </c>
      <c r="F14" s="429">
        <v>17.686786949999998</v>
      </c>
      <c r="G14" s="429">
        <v>22.706556299999999</v>
      </c>
      <c r="H14" s="429">
        <v>29.205494890000001</v>
      </c>
      <c r="I14" s="429">
        <v>33.353011350000003</v>
      </c>
      <c r="J14" s="429">
        <v>30.530696819999999</v>
      </c>
      <c r="K14" s="429">
        <v>31.208406929999999</v>
      </c>
      <c r="L14" s="429">
        <v>22.200389860000001</v>
      </c>
      <c r="M14" s="429">
        <v>17.620999730000001</v>
      </c>
      <c r="N14" s="429">
        <v>15.55838584</v>
      </c>
      <c r="O14" s="429">
        <v>17.336525300000002</v>
      </c>
      <c r="P14" s="429">
        <v>17.56813923</v>
      </c>
      <c r="Q14" s="429">
        <v>15.963832119999999</v>
      </c>
      <c r="R14" s="429">
        <v>17.298457859999999</v>
      </c>
      <c r="S14" s="429">
        <v>20.83484661</v>
      </c>
      <c r="T14" s="429">
        <v>26.22567235</v>
      </c>
      <c r="U14" s="429">
        <v>29.060321170000002</v>
      </c>
      <c r="V14" s="429">
        <v>30.176788139999999</v>
      </c>
      <c r="W14" s="429">
        <v>29.06676749</v>
      </c>
      <c r="X14" s="429">
        <v>22.080441390000001</v>
      </c>
      <c r="Y14" s="429">
        <v>15.350050019999999</v>
      </c>
      <c r="Z14" s="429">
        <v>14.18716745</v>
      </c>
      <c r="AA14" s="429">
        <v>13.54884646</v>
      </c>
      <c r="AB14" s="429">
        <v>14.402489900000001</v>
      </c>
      <c r="AC14" s="429">
        <v>15.58622542</v>
      </c>
      <c r="AD14" s="429">
        <v>17.004308290000001</v>
      </c>
      <c r="AE14" s="429">
        <v>22.907158320000001</v>
      </c>
      <c r="AF14" s="429">
        <v>28.30207253</v>
      </c>
      <c r="AG14" s="429">
        <v>30.93946935</v>
      </c>
      <c r="AH14" s="429">
        <v>30.681545069999999</v>
      </c>
      <c r="AI14" s="429">
        <v>29.89638012</v>
      </c>
      <c r="AJ14" s="429">
        <v>23.345289480000002</v>
      </c>
      <c r="AK14" s="429">
        <v>18.76232465</v>
      </c>
      <c r="AL14" s="429">
        <v>13.922784500000001</v>
      </c>
      <c r="AM14" s="429">
        <v>13.60882471</v>
      </c>
      <c r="AN14" s="429">
        <v>14.71718357</v>
      </c>
      <c r="AO14" s="429">
        <v>17.661443049999999</v>
      </c>
      <c r="AP14" s="429">
        <v>21.683486380000002</v>
      </c>
      <c r="AQ14" s="429">
        <v>25.81961591</v>
      </c>
      <c r="AR14" s="429">
        <v>32.092329659999997</v>
      </c>
      <c r="AS14" s="429">
        <v>33.029007020000002</v>
      </c>
      <c r="AT14" s="429">
        <v>33.685070250000003</v>
      </c>
      <c r="AU14" s="429">
        <v>31.942732199999998</v>
      </c>
      <c r="AV14" s="429">
        <v>25.778411559999999</v>
      </c>
      <c r="AW14" s="429">
        <v>18.357916679999999</v>
      </c>
      <c r="AX14" s="429">
        <v>16.413695529999998</v>
      </c>
      <c r="AY14" s="429">
        <v>16.37459917</v>
      </c>
      <c r="AZ14" s="892">
        <v>15.612220000000001</v>
      </c>
      <c r="BA14" s="892">
        <v>17.755590000000002</v>
      </c>
      <c r="BB14" s="352">
        <v>18.33877</v>
      </c>
      <c r="BC14" s="352">
        <v>22.767690000000002</v>
      </c>
      <c r="BD14" s="352">
        <v>27.55321</v>
      </c>
      <c r="BE14" s="352">
        <v>29.226089999999999</v>
      </c>
      <c r="BF14" s="352">
        <v>28.831099999999999</v>
      </c>
      <c r="BG14" s="352">
        <v>27.597110000000001</v>
      </c>
      <c r="BH14" s="352">
        <v>21.502680000000002</v>
      </c>
      <c r="BI14" s="352">
        <v>15.31199</v>
      </c>
      <c r="BJ14" s="352">
        <v>13.969989999999999</v>
      </c>
      <c r="BK14" s="352">
        <v>13.98841</v>
      </c>
      <c r="BL14" s="352">
        <v>14.819929999999999</v>
      </c>
      <c r="BM14" s="352">
        <v>16.176120000000001</v>
      </c>
      <c r="BN14" s="352">
        <v>17.15626</v>
      </c>
      <c r="BO14" s="352">
        <v>21.709029999999998</v>
      </c>
      <c r="BP14" s="352">
        <v>26.65718</v>
      </c>
      <c r="BQ14" s="352">
        <v>28.61497</v>
      </c>
      <c r="BR14" s="352">
        <v>28.497630000000001</v>
      </c>
      <c r="BS14" s="352">
        <v>27.465489999999999</v>
      </c>
      <c r="BT14" s="352">
        <v>21.53838</v>
      </c>
      <c r="BU14" s="352">
        <v>15.4101</v>
      </c>
      <c r="BV14" s="352">
        <v>14.05401</v>
      </c>
    </row>
    <row r="15" spans="1:74" ht="11.1" customHeight="1" x14ac:dyDescent="0.2">
      <c r="A15" s="606" t="s">
        <v>358</v>
      </c>
      <c r="B15" s="608" t="s">
        <v>1207</v>
      </c>
      <c r="C15" s="429">
        <v>11.44511696</v>
      </c>
      <c r="D15" s="429">
        <v>11.300971150000001</v>
      </c>
      <c r="E15" s="429">
        <v>12.802006560000001</v>
      </c>
      <c r="F15" s="429">
        <v>13.491728070000001</v>
      </c>
      <c r="G15" s="429">
        <v>19.93130923</v>
      </c>
      <c r="H15" s="429">
        <v>25.398574249999999</v>
      </c>
      <c r="I15" s="429">
        <v>27.190692380000002</v>
      </c>
      <c r="J15" s="429">
        <v>25.703389600000001</v>
      </c>
      <c r="K15" s="429">
        <v>25.931812879999999</v>
      </c>
      <c r="L15" s="429">
        <v>20.231848400000001</v>
      </c>
      <c r="M15" s="429">
        <v>15.798160360000001</v>
      </c>
      <c r="N15" s="429">
        <v>13.84848929</v>
      </c>
      <c r="O15" s="429">
        <v>14.3381834</v>
      </c>
      <c r="P15" s="429">
        <v>13.88871939</v>
      </c>
      <c r="Q15" s="429">
        <v>13.058737839999999</v>
      </c>
      <c r="R15" s="429">
        <v>14.24786147</v>
      </c>
      <c r="S15" s="429">
        <v>18.169546350000001</v>
      </c>
      <c r="T15" s="429">
        <v>21.655952939999999</v>
      </c>
      <c r="U15" s="429">
        <v>23.225241870000001</v>
      </c>
      <c r="V15" s="429">
        <v>24.306900200000001</v>
      </c>
      <c r="W15" s="429">
        <v>23.510059380000001</v>
      </c>
      <c r="X15" s="429">
        <v>18.667752830000001</v>
      </c>
      <c r="Y15" s="429">
        <v>13.818237829999999</v>
      </c>
      <c r="Z15" s="429">
        <v>12.12046322</v>
      </c>
      <c r="AA15" s="429">
        <v>10.44555179</v>
      </c>
      <c r="AB15" s="429">
        <v>12.84123619</v>
      </c>
      <c r="AC15" s="429">
        <v>12.621168969999999</v>
      </c>
      <c r="AD15" s="429">
        <v>13.44871736</v>
      </c>
      <c r="AE15" s="429">
        <v>17.87692921</v>
      </c>
      <c r="AF15" s="429">
        <v>20.88402468</v>
      </c>
      <c r="AG15" s="429">
        <v>23.697217810000001</v>
      </c>
      <c r="AH15" s="429">
        <v>28.036882139999999</v>
      </c>
      <c r="AI15" s="429">
        <v>22.507615489999999</v>
      </c>
      <c r="AJ15" s="429">
        <v>19.05524234</v>
      </c>
      <c r="AK15" s="429">
        <v>16.55458982</v>
      </c>
      <c r="AL15" s="429">
        <v>11.983768270000001</v>
      </c>
      <c r="AM15" s="429">
        <v>10.895483430000001</v>
      </c>
      <c r="AN15" s="429">
        <v>11.70696251</v>
      </c>
      <c r="AO15" s="429">
        <v>13.65032167</v>
      </c>
      <c r="AP15" s="429">
        <v>16.618688129999999</v>
      </c>
      <c r="AQ15" s="429">
        <v>21.19201249</v>
      </c>
      <c r="AR15" s="429">
        <v>24.25614633</v>
      </c>
      <c r="AS15" s="429">
        <v>26.510806930000001</v>
      </c>
      <c r="AT15" s="429">
        <v>26.837464319999999</v>
      </c>
      <c r="AU15" s="429">
        <v>26.034090299999999</v>
      </c>
      <c r="AV15" s="429">
        <v>21.46610459</v>
      </c>
      <c r="AW15" s="429">
        <v>14.920880410000001</v>
      </c>
      <c r="AX15" s="429">
        <v>12.95746797</v>
      </c>
      <c r="AY15" s="429">
        <v>12.73526566</v>
      </c>
      <c r="AZ15" s="892">
        <v>12.847009999999999</v>
      </c>
      <c r="BA15" s="892">
        <v>14.20736</v>
      </c>
      <c r="BB15" s="352">
        <v>14.74877</v>
      </c>
      <c r="BC15" s="352">
        <v>19.050190000000001</v>
      </c>
      <c r="BD15" s="352">
        <v>21.55067</v>
      </c>
      <c r="BE15" s="352">
        <v>22.985510000000001</v>
      </c>
      <c r="BF15" s="352">
        <v>23.18178</v>
      </c>
      <c r="BG15" s="352">
        <v>21.742429999999999</v>
      </c>
      <c r="BH15" s="352">
        <v>17.552879999999998</v>
      </c>
      <c r="BI15" s="352">
        <v>12.98776</v>
      </c>
      <c r="BJ15" s="352">
        <v>11.552809999999999</v>
      </c>
      <c r="BK15" s="352">
        <v>10.85158</v>
      </c>
      <c r="BL15" s="352">
        <v>11.60111</v>
      </c>
      <c r="BM15" s="352">
        <v>12.48659</v>
      </c>
      <c r="BN15" s="352">
        <v>13.21453</v>
      </c>
      <c r="BO15" s="352">
        <v>17.537189999999999</v>
      </c>
      <c r="BP15" s="352">
        <v>20.305440000000001</v>
      </c>
      <c r="BQ15" s="352">
        <v>22.070679999999999</v>
      </c>
      <c r="BR15" s="352">
        <v>22.58811</v>
      </c>
      <c r="BS15" s="352">
        <v>21.411460000000002</v>
      </c>
      <c r="BT15" s="352">
        <v>17.44258</v>
      </c>
      <c r="BU15" s="352">
        <v>12.990460000000001</v>
      </c>
      <c r="BV15" s="352">
        <v>11.56606</v>
      </c>
    </row>
    <row r="16" spans="1:74" ht="11.1" customHeight="1" x14ac:dyDescent="0.2">
      <c r="A16" s="606" t="s">
        <v>359</v>
      </c>
      <c r="B16" s="608" t="s">
        <v>1208</v>
      </c>
      <c r="C16" s="429">
        <v>13.022708809999999</v>
      </c>
      <c r="D16" s="429">
        <v>11.931453830000001</v>
      </c>
      <c r="E16" s="429">
        <v>12.80010412</v>
      </c>
      <c r="F16" s="429">
        <v>16.63304613</v>
      </c>
      <c r="G16" s="429">
        <v>23.607738080000001</v>
      </c>
      <c r="H16" s="429">
        <v>26.720704560000001</v>
      </c>
      <c r="I16" s="429">
        <v>28.891864349999999</v>
      </c>
      <c r="J16" s="429">
        <v>32.812965980000001</v>
      </c>
      <c r="K16" s="429">
        <v>31.239172759999999</v>
      </c>
      <c r="L16" s="429">
        <v>26.560514099999999</v>
      </c>
      <c r="M16" s="429">
        <v>17.735418500000002</v>
      </c>
      <c r="N16" s="429">
        <v>15.16308793</v>
      </c>
      <c r="O16" s="429">
        <v>15.18173157</v>
      </c>
      <c r="P16" s="429">
        <v>13.830068860000001</v>
      </c>
      <c r="Q16" s="429">
        <v>14.64948848</v>
      </c>
      <c r="R16" s="429">
        <v>16.657529700000001</v>
      </c>
      <c r="S16" s="429">
        <v>21.132437629999998</v>
      </c>
      <c r="T16" s="429">
        <v>23.88887325</v>
      </c>
      <c r="U16" s="429">
        <v>27.224433560000001</v>
      </c>
      <c r="V16" s="429">
        <v>30.013742279999999</v>
      </c>
      <c r="W16" s="429">
        <v>28.605165939999999</v>
      </c>
      <c r="X16" s="429">
        <v>24.581672910000002</v>
      </c>
      <c r="Y16" s="429">
        <v>16.675171240000001</v>
      </c>
      <c r="Z16" s="429">
        <v>13.843860299999999</v>
      </c>
      <c r="AA16" s="429">
        <v>11.58117504</v>
      </c>
      <c r="AB16" s="429">
        <v>12.62503632</v>
      </c>
      <c r="AC16" s="429">
        <v>15.38329459</v>
      </c>
      <c r="AD16" s="429">
        <v>19.058778459999999</v>
      </c>
      <c r="AE16" s="429">
        <v>23.353933770000001</v>
      </c>
      <c r="AF16" s="429">
        <v>25.465156520000001</v>
      </c>
      <c r="AG16" s="429">
        <v>27.452688040000002</v>
      </c>
      <c r="AH16" s="429">
        <v>29.37601699</v>
      </c>
      <c r="AI16" s="429">
        <v>29.927691830000001</v>
      </c>
      <c r="AJ16" s="429">
        <v>28.698693299999999</v>
      </c>
      <c r="AK16" s="429">
        <v>24.46756968</v>
      </c>
      <c r="AL16" s="429">
        <v>16.25697065</v>
      </c>
      <c r="AM16" s="429">
        <v>13.013318870000001</v>
      </c>
      <c r="AN16" s="429">
        <v>13.37565553</v>
      </c>
      <c r="AO16" s="429">
        <v>15.94285771</v>
      </c>
      <c r="AP16" s="429">
        <v>21.453284180000001</v>
      </c>
      <c r="AQ16" s="429">
        <v>24.721312269999999</v>
      </c>
      <c r="AR16" s="429">
        <v>30.587177239999999</v>
      </c>
      <c r="AS16" s="429">
        <v>32.73315951</v>
      </c>
      <c r="AT16" s="429">
        <v>33.523416410000003</v>
      </c>
      <c r="AU16" s="429">
        <v>33.232226279999999</v>
      </c>
      <c r="AV16" s="429">
        <v>29.98106653</v>
      </c>
      <c r="AW16" s="429">
        <v>24.692011910000002</v>
      </c>
      <c r="AX16" s="429">
        <v>17.480632830000001</v>
      </c>
      <c r="AY16" s="429">
        <v>15.758659850000001</v>
      </c>
      <c r="AZ16" s="892">
        <v>16.440300000000001</v>
      </c>
      <c r="BA16" s="892">
        <v>18.3918</v>
      </c>
      <c r="BB16" s="352">
        <v>21.99362</v>
      </c>
      <c r="BC16" s="352">
        <v>25.733930000000001</v>
      </c>
      <c r="BD16" s="352">
        <v>27.923739999999999</v>
      </c>
      <c r="BE16" s="352">
        <v>29.034600000000001</v>
      </c>
      <c r="BF16" s="352">
        <v>29.767510000000001</v>
      </c>
      <c r="BG16" s="352">
        <v>28.042020000000001</v>
      </c>
      <c r="BH16" s="352">
        <v>24.228110000000001</v>
      </c>
      <c r="BI16" s="352">
        <v>16.903020000000001</v>
      </c>
      <c r="BJ16" s="352">
        <v>13.500450000000001</v>
      </c>
      <c r="BK16" s="352">
        <v>11.49981</v>
      </c>
      <c r="BL16" s="352">
        <v>12.07063</v>
      </c>
      <c r="BM16" s="352">
        <v>13.491059999999999</v>
      </c>
      <c r="BN16" s="352">
        <v>16.482869999999998</v>
      </c>
      <c r="BO16" s="352">
        <v>19.926880000000001</v>
      </c>
      <c r="BP16" s="352">
        <v>22.374310000000001</v>
      </c>
      <c r="BQ16" s="352">
        <v>24.045290000000001</v>
      </c>
      <c r="BR16" s="352">
        <v>25.408460000000002</v>
      </c>
      <c r="BS16" s="352">
        <v>24.57874</v>
      </c>
      <c r="BT16" s="352">
        <v>21.756810000000002</v>
      </c>
      <c r="BU16" s="352">
        <v>15.5121</v>
      </c>
      <c r="BV16" s="352">
        <v>12.59418</v>
      </c>
    </row>
    <row r="17" spans="1:74" ht="11.1" customHeight="1" x14ac:dyDescent="0.2">
      <c r="A17" s="606" t="s">
        <v>360</v>
      </c>
      <c r="B17" s="608" t="s">
        <v>1011</v>
      </c>
      <c r="C17" s="429">
        <v>10.125582209999999</v>
      </c>
      <c r="D17" s="429">
        <v>10.27020314</v>
      </c>
      <c r="E17" s="429">
        <v>10.617352090000001</v>
      </c>
      <c r="F17" s="429">
        <v>11.5609199</v>
      </c>
      <c r="G17" s="429">
        <v>13.052396030000001</v>
      </c>
      <c r="H17" s="429">
        <v>15.940277350000001</v>
      </c>
      <c r="I17" s="429">
        <v>18.73831367</v>
      </c>
      <c r="J17" s="429">
        <v>19.314072100000001</v>
      </c>
      <c r="K17" s="429">
        <v>19.603171540000002</v>
      </c>
      <c r="L17" s="429">
        <v>16.625408719999999</v>
      </c>
      <c r="M17" s="429">
        <v>13.44817263</v>
      </c>
      <c r="N17" s="429">
        <v>12.42288439</v>
      </c>
      <c r="O17" s="429">
        <v>13.22451757</v>
      </c>
      <c r="P17" s="429">
        <v>12.546759829999999</v>
      </c>
      <c r="Q17" s="429">
        <v>12.19882677</v>
      </c>
      <c r="R17" s="429">
        <v>12.51316239</v>
      </c>
      <c r="S17" s="429">
        <v>14.941076000000001</v>
      </c>
      <c r="T17" s="429">
        <v>17.022412070000001</v>
      </c>
      <c r="U17" s="429">
        <v>18.221224849999999</v>
      </c>
      <c r="V17" s="429">
        <v>19.623858609999999</v>
      </c>
      <c r="W17" s="429">
        <v>19.058253300000001</v>
      </c>
      <c r="X17" s="429">
        <v>14.830772469999999</v>
      </c>
      <c r="Y17" s="429">
        <v>12.93028311</v>
      </c>
      <c r="Z17" s="429">
        <v>12.508956660000001</v>
      </c>
      <c r="AA17" s="429">
        <v>12.35674152</v>
      </c>
      <c r="AB17" s="429">
        <v>12.7127976</v>
      </c>
      <c r="AC17" s="429">
        <v>12.708639399999999</v>
      </c>
      <c r="AD17" s="429">
        <v>12.68633341</v>
      </c>
      <c r="AE17" s="429">
        <v>13.80387981</v>
      </c>
      <c r="AF17" s="429">
        <v>16.8108304</v>
      </c>
      <c r="AG17" s="429">
        <v>18.056775200000001</v>
      </c>
      <c r="AH17" s="429">
        <v>17.57712854</v>
      </c>
      <c r="AI17" s="429">
        <v>16.689489219999999</v>
      </c>
      <c r="AJ17" s="429">
        <v>14.04202849</v>
      </c>
      <c r="AK17" s="429">
        <v>10.539913159999999</v>
      </c>
      <c r="AL17" s="429">
        <v>9.9858401489999995</v>
      </c>
      <c r="AM17" s="429">
        <v>10.368034120000001</v>
      </c>
      <c r="AN17" s="429">
        <v>10.13240822</v>
      </c>
      <c r="AO17" s="429">
        <v>10.638298000000001</v>
      </c>
      <c r="AP17" s="429">
        <v>11.137257139999999</v>
      </c>
      <c r="AQ17" s="429">
        <v>12.871262099999999</v>
      </c>
      <c r="AR17" s="429">
        <v>15.524966600000001</v>
      </c>
      <c r="AS17" s="429">
        <v>16.681645069999998</v>
      </c>
      <c r="AT17" s="429">
        <v>17.629858729999999</v>
      </c>
      <c r="AU17" s="429">
        <v>16.636686210000001</v>
      </c>
      <c r="AV17" s="429">
        <v>12.927327269999999</v>
      </c>
      <c r="AW17" s="429">
        <v>11.046075780000001</v>
      </c>
      <c r="AX17" s="429">
        <v>10.81784697</v>
      </c>
      <c r="AY17" s="429">
        <v>10.51525404</v>
      </c>
      <c r="AZ17" s="892">
        <v>11.06597</v>
      </c>
      <c r="BA17" s="892">
        <v>11.681279999999999</v>
      </c>
      <c r="BB17" s="352">
        <v>12.288259999999999</v>
      </c>
      <c r="BC17" s="352">
        <v>14.24682</v>
      </c>
      <c r="BD17" s="352">
        <v>16.815829999999998</v>
      </c>
      <c r="BE17" s="352">
        <v>18.521840000000001</v>
      </c>
      <c r="BF17" s="352">
        <v>18.864059999999998</v>
      </c>
      <c r="BG17" s="352">
        <v>18.170549999999999</v>
      </c>
      <c r="BH17" s="352">
        <v>14.112120000000001</v>
      </c>
      <c r="BI17" s="352">
        <v>12.06954</v>
      </c>
      <c r="BJ17" s="352">
        <v>11.712440000000001</v>
      </c>
      <c r="BK17" s="352">
        <v>11.84613</v>
      </c>
      <c r="BL17" s="352">
        <v>12.03763</v>
      </c>
      <c r="BM17" s="352">
        <v>12.209989999999999</v>
      </c>
      <c r="BN17" s="352">
        <v>12.61631</v>
      </c>
      <c r="BO17" s="352">
        <v>14.565250000000001</v>
      </c>
      <c r="BP17" s="352">
        <v>17.180510000000002</v>
      </c>
      <c r="BQ17" s="352">
        <v>18.93648</v>
      </c>
      <c r="BR17" s="352">
        <v>19.309529999999999</v>
      </c>
      <c r="BS17" s="352">
        <v>18.621700000000001</v>
      </c>
      <c r="BT17" s="352">
        <v>14.48673</v>
      </c>
      <c r="BU17" s="352">
        <v>12.4079</v>
      </c>
      <c r="BV17" s="352">
        <v>12.035130000000001</v>
      </c>
    </row>
    <row r="18" spans="1:74" ht="11.1" customHeight="1" x14ac:dyDescent="0.2">
      <c r="A18" s="606" t="s">
        <v>361</v>
      </c>
      <c r="B18" s="608" t="s">
        <v>1014</v>
      </c>
      <c r="C18" s="429">
        <v>17.54146326</v>
      </c>
      <c r="D18" s="429">
        <v>16.739163049999998</v>
      </c>
      <c r="E18" s="429">
        <v>16.55200984</v>
      </c>
      <c r="F18" s="429">
        <v>16.186370109999999</v>
      </c>
      <c r="G18" s="429">
        <v>17.790414439999999</v>
      </c>
      <c r="H18" s="429">
        <v>20.497175510000002</v>
      </c>
      <c r="I18" s="429">
        <v>19.87496569</v>
      </c>
      <c r="J18" s="429">
        <v>20.951926879999998</v>
      </c>
      <c r="K18" s="429">
        <v>20.61283328</v>
      </c>
      <c r="L18" s="429">
        <v>18.496572570000001</v>
      </c>
      <c r="M18" s="429">
        <v>17.808256849999999</v>
      </c>
      <c r="N18" s="429">
        <v>19.820091609999999</v>
      </c>
      <c r="O18" s="429">
        <v>24.496044489999999</v>
      </c>
      <c r="P18" s="429">
        <v>23.42231301</v>
      </c>
      <c r="Q18" s="429">
        <v>17.79540317</v>
      </c>
      <c r="R18" s="429">
        <v>18.392576980000001</v>
      </c>
      <c r="S18" s="429">
        <v>18.135418090000002</v>
      </c>
      <c r="T18" s="429">
        <v>18.339236710000002</v>
      </c>
      <c r="U18" s="429">
        <v>19.077658920000001</v>
      </c>
      <c r="V18" s="429">
        <v>20.048302249999999</v>
      </c>
      <c r="W18" s="429">
        <v>19.08584179</v>
      </c>
      <c r="X18" s="429">
        <v>18.299328110000001</v>
      </c>
      <c r="Y18" s="429">
        <v>19.177639039999999</v>
      </c>
      <c r="Z18" s="429">
        <v>19.251387730000001</v>
      </c>
      <c r="AA18" s="429">
        <v>15.84735629</v>
      </c>
      <c r="AB18" s="429">
        <v>18.597350389999999</v>
      </c>
      <c r="AC18" s="429">
        <v>18.155789630000001</v>
      </c>
      <c r="AD18" s="429">
        <v>16.73596002</v>
      </c>
      <c r="AE18" s="429">
        <v>16.682355659999999</v>
      </c>
      <c r="AF18" s="429">
        <v>17.56722628</v>
      </c>
      <c r="AG18" s="429">
        <v>18.43177708</v>
      </c>
      <c r="AH18" s="429">
        <v>19.18436814</v>
      </c>
      <c r="AI18" s="429">
        <v>18.915265959999999</v>
      </c>
      <c r="AJ18" s="429">
        <v>18.040250889999999</v>
      </c>
      <c r="AK18" s="429">
        <v>17.65243443</v>
      </c>
      <c r="AL18" s="429">
        <v>18.52557036</v>
      </c>
      <c r="AM18" s="429">
        <v>19.176788940000002</v>
      </c>
      <c r="AN18" s="429">
        <v>20.181621539999998</v>
      </c>
      <c r="AO18" s="429">
        <v>20.90117055</v>
      </c>
      <c r="AP18" s="429">
        <v>20.568361450000001</v>
      </c>
      <c r="AQ18" s="429">
        <v>20.41455504</v>
      </c>
      <c r="AR18" s="429">
        <v>21.419836920000002</v>
      </c>
      <c r="AS18" s="429">
        <v>22.469738459999999</v>
      </c>
      <c r="AT18" s="429">
        <v>22.339526330000002</v>
      </c>
      <c r="AU18" s="429">
        <v>21.884684350000001</v>
      </c>
      <c r="AV18" s="429">
        <v>20.501444939999999</v>
      </c>
      <c r="AW18" s="429">
        <v>20.415347629999999</v>
      </c>
      <c r="AX18" s="429">
        <v>21.425480199999999</v>
      </c>
      <c r="AY18" s="429">
        <v>20.87519554</v>
      </c>
      <c r="AZ18" s="892">
        <v>20.49577</v>
      </c>
      <c r="BA18" s="892">
        <v>19.512830000000001</v>
      </c>
      <c r="BB18" s="352">
        <v>17.994150000000001</v>
      </c>
      <c r="BC18" s="352">
        <v>17.56559</v>
      </c>
      <c r="BD18" s="352">
        <v>17.98179</v>
      </c>
      <c r="BE18" s="352">
        <v>18.478370000000002</v>
      </c>
      <c r="BF18" s="352">
        <v>18.817710000000002</v>
      </c>
      <c r="BG18" s="352">
        <v>18.11713</v>
      </c>
      <c r="BH18" s="352">
        <v>16.873480000000001</v>
      </c>
      <c r="BI18" s="352">
        <v>16.584610000000001</v>
      </c>
      <c r="BJ18" s="352">
        <v>17.44247</v>
      </c>
      <c r="BK18" s="352">
        <v>17.454419999999999</v>
      </c>
      <c r="BL18" s="352">
        <v>17.692070000000001</v>
      </c>
      <c r="BM18" s="352">
        <v>17.309190000000001</v>
      </c>
      <c r="BN18" s="352">
        <v>16.295249999999999</v>
      </c>
      <c r="BO18" s="352">
        <v>16.19875</v>
      </c>
      <c r="BP18" s="352">
        <v>16.839600000000001</v>
      </c>
      <c r="BQ18" s="352">
        <v>17.53904</v>
      </c>
      <c r="BR18" s="352">
        <v>18.068650000000002</v>
      </c>
      <c r="BS18" s="352">
        <v>17.56062</v>
      </c>
      <c r="BT18" s="352">
        <v>16.493749999999999</v>
      </c>
      <c r="BU18" s="352">
        <v>16.318359999999998</v>
      </c>
      <c r="BV18" s="352">
        <v>17.20703</v>
      </c>
    </row>
    <row r="19" spans="1:74" ht="11.1"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429"/>
      <c r="AZ19" s="892"/>
      <c r="BA19" s="892"/>
      <c r="BB19" s="352"/>
      <c r="BC19" s="352"/>
      <c r="BD19" s="352"/>
      <c r="BE19" s="352"/>
      <c r="BF19" s="352"/>
      <c r="BG19" s="352"/>
      <c r="BH19" s="352"/>
      <c r="BI19" s="352"/>
      <c r="BJ19" s="352"/>
      <c r="BK19" s="352"/>
      <c r="BL19" s="352"/>
      <c r="BM19" s="352"/>
      <c r="BN19" s="352"/>
      <c r="BO19" s="352"/>
      <c r="BP19" s="352"/>
      <c r="BQ19" s="352"/>
      <c r="BR19" s="352"/>
      <c r="BS19" s="352"/>
      <c r="BT19" s="352"/>
      <c r="BU19" s="352"/>
      <c r="BV19" s="352"/>
    </row>
    <row r="20" spans="1:74" ht="11.1" customHeight="1" x14ac:dyDescent="0.2">
      <c r="A20" s="606"/>
      <c r="B20" s="44" t="s">
        <v>1209</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614"/>
      <c r="AZ20" s="928"/>
      <c r="BA20" s="928"/>
      <c r="BB20" s="617"/>
      <c r="BC20" s="617"/>
      <c r="BD20" s="617"/>
      <c r="BE20" s="617"/>
      <c r="BF20" s="617"/>
      <c r="BG20" s="617"/>
      <c r="BH20" s="617"/>
      <c r="BI20" s="617"/>
      <c r="BJ20" s="617"/>
      <c r="BK20" s="617"/>
      <c r="BL20" s="617"/>
      <c r="BM20" s="617"/>
      <c r="BN20" s="617"/>
      <c r="BO20" s="617"/>
      <c r="BP20" s="617"/>
      <c r="BQ20" s="617"/>
      <c r="BR20" s="617"/>
      <c r="BS20" s="617"/>
      <c r="BT20" s="617"/>
      <c r="BU20" s="617"/>
      <c r="BV20" s="617"/>
    </row>
    <row r="21" spans="1:74" ht="11.1" customHeight="1" x14ac:dyDescent="0.2">
      <c r="A21" s="606" t="s">
        <v>371</v>
      </c>
      <c r="B21" s="578" t="s">
        <v>1150</v>
      </c>
      <c r="C21" s="429">
        <v>9.7799999999999994</v>
      </c>
      <c r="D21" s="429">
        <v>10.039999999999999</v>
      </c>
      <c r="E21" s="429">
        <v>10.220000000000001</v>
      </c>
      <c r="F21" s="429">
        <v>10.61</v>
      </c>
      <c r="G21" s="429">
        <v>12.09</v>
      </c>
      <c r="H21" s="429">
        <v>13.44</v>
      </c>
      <c r="I21" s="429">
        <v>13.51</v>
      </c>
      <c r="J21" s="429">
        <v>14.14</v>
      </c>
      <c r="K21" s="429">
        <v>14.55</v>
      </c>
      <c r="L21" s="429">
        <v>12.85</v>
      </c>
      <c r="M21" s="429">
        <v>11.89</v>
      </c>
      <c r="N21" s="429">
        <v>11.97</v>
      </c>
      <c r="O21" s="429">
        <v>12.56</v>
      </c>
      <c r="P21" s="429">
        <v>12.11</v>
      </c>
      <c r="Q21" s="429">
        <v>11.05</v>
      </c>
      <c r="R21" s="429">
        <v>10.51</v>
      </c>
      <c r="S21" s="429">
        <v>10.56</v>
      </c>
      <c r="T21" s="429">
        <v>10.81</v>
      </c>
      <c r="U21" s="429">
        <v>10.98</v>
      </c>
      <c r="V21" s="429">
        <v>11.19</v>
      </c>
      <c r="W21" s="429">
        <v>11</v>
      </c>
      <c r="X21" s="429">
        <v>10.18</v>
      </c>
      <c r="Y21" s="429">
        <v>9.76</v>
      </c>
      <c r="Z21" s="429">
        <v>9.91</v>
      </c>
      <c r="AA21" s="429">
        <v>9.5</v>
      </c>
      <c r="AB21" s="429">
        <v>10.029999999999999</v>
      </c>
      <c r="AC21" s="429">
        <v>9.99</v>
      </c>
      <c r="AD21" s="429">
        <v>9.93</v>
      </c>
      <c r="AE21" s="429">
        <v>10.35</v>
      </c>
      <c r="AF21" s="429">
        <v>10.7</v>
      </c>
      <c r="AG21" s="429">
        <v>11.08</v>
      </c>
      <c r="AH21" s="429">
        <v>10.75</v>
      </c>
      <c r="AI21" s="429">
        <v>10.78</v>
      </c>
      <c r="AJ21" s="429">
        <v>10.43</v>
      </c>
      <c r="AK21" s="429">
        <v>10.1</v>
      </c>
      <c r="AL21" s="429">
        <v>9.82</v>
      </c>
      <c r="AM21" s="429">
        <v>9.8800000000000008</v>
      </c>
      <c r="AN21" s="429">
        <v>10.32</v>
      </c>
      <c r="AO21" s="429">
        <v>11.12</v>
      </c>
      <c r="AP21" s="429">
        <v>11.48</v>
      </c>
      <c r="AQ21" s="429">
        <v>11.8</v>
      </c>
      <c r="AR21" s="429">
        <v>12.17</v>
      </c>
      <c r="AS21" s="429">
        <v>12.65</v>
      </c>
      <c r="AT21" s="429">
        <v>12.42</v>
      </c>
      <c r="AU21" s="429">
        <v>12.13</v>
      </c>
      <c r="AV21" s="429">
        <v>11.29</v>
      </c>
      <c r="AW21" s="429">
        <v>10.75</v>
      </c>
      <c r="AX21" s="429">
        <v>10.95</v>
      </c>
      <c r="AY21" s="429">
        <v>11.19</v>
      </c>
      <c r="AZ21" s="892">
        <v>11.11975</v>
      </c>
      <c r="BA21" s="892">
        <v>11.15108</v>
      </c>
      <c r="BB21" s="352">
        <v>10.8154</v>
      </c>
      <c r="BC21" s="352">
        <v>11.205830000000001</v>
      </c>
      <c r="BD21" s="352">
        <v>11.429040000000001</v>
      </c>
      <c r="BE21" s="352">
        <v>11.2822</v>
      </c>
      <c r="BF21" s="352">
        <v>11.183439999999999</v>
      </c>
      <c r="BG21" s="352">
        <v>11.05768</v>
      </c>
      <c r="BH21" s="352">
        <v>10.020250000000001</v>
      </c>
      <c r="BI21" s="352">
        <v>9.449325</v>
      </c>
      <c r="BJ21" s="352">
        <v>9.5161669999999994</v>
      </c>
      <c r="BK21" s="352">
        <v>9.598687</v>
      </c>
      <c r="BL21" s="352">
        <v>9.6505939999999999</v>
      </c>
      <c r="BM21" s="352">
        <v>9.7007469999999998</v>
      </c>
      <c r="BN21" s="352">
        <v>9.7106180000000002</v>
      </c>
      <c r="BO21" s="352">
        <v>10.2142</v>
      </c>
      <c r="BP21" s="352">
        <v>10.59952</v>
      </c>
      <c r="BQ21" s="352">
        <v>10.598879999999999</v>
      </c>
      <c r="BR21" s="352">
        <v>10.688280000000001</v>
      </c>
      <c r="BS21" s="352">
        <v>10.65405</v>
      </c>
      <c r="BT21" s="352">
        <v>9.8459880000000002</v>
      </c>
      <c r="BU21" s="352">
        <v>9.3364049999999992</v>
      </c>
      <c r="BV21" s="352">
        <v>9.414263</v>
      </c>
    </row>
    <row r="22" spans="1:74" ht="11.1" customHeight="1" x14ac:dyDescent="0.2">
      <c r="A22" s="606" t="s">
        <v>362</v>
      </c>
      <c r="B22" s="608" t="s">
        <v>1004</v>
      </c>
      <c r="C22" s="429">
        <v>12.56615538</v>
      </c>
      <c r="D22" s="429">
        <v>12.51932313</v>
      </c>
      <c r="E22" s="429">
        <v>13.052131429999999</v>
      </c>
      <c r="F22" s="429">
        <v>14.140286570000001</v>
      </c>
      <c r="G22" s="429">
        <v>15.00188356</v>
      </c>
      <c r="H22" s="429">
        <v>15.275383740000001</v>
      </c>
      <c r="I22" s="429">
        <v>16.045629179999999</v>
      </c>
      <c r="J22" s="429">
        <v>15.89830025</v>
      </c>
      <c r="K22" s="429">
        <v>16.43816297</v>
      </c>
      <c r="L22" s="429">
        <v>15.85496157</v>
      </c>
      <c r="M22" s="429">
        <v>15.417908000000001</v>
      </c>
      <c r="N22" s="429">
        <v>15.946194930000001</v>
      </c>
      <c r="O22" s="429">
        <v>15.96084458</v>
      </c>
      <c r="P22" s="429">
        <v>15.63912489</v>
      </c>
      <c r="Q22" s="429">
        <v>14.246121219999999</v>
      </c>
      <c r="R22" s="429">
        <v>14.03176006</v>
      </c>
      <c r="S22" s="429">
        <v>13.859428449999999</v>
      </c>
      <c r="T22" s="429">
        <v>12.934898430000001</v>
      </c>
      <c r="U22" s="429">
        <v>12.90068041</v>
      </c>
      <c r="V22" s="429">
        <v>12.3834532</v>
      </c>
      <c r="W22" s="429">
        <v>12.371871779999999</v>
      </c>
      <c r="X22" s="429">
        <v>11.7810033</v>
      </c>
      <c r="Y22" s="429">
        <v>11.567757220000001</v>
      </c>
      <c r="Z22" s="429">
        <v>13.03985389</v>
      </c>
      <c r="AA22" s="429">
        <v>13.11666503</v>
      </c>
      <c r="AB22" s="429">
        <v>12.95971982</v>
      </c>
      <c r="AC22" s="429">
        <v>13.32404884</v>
      </c>
      <c r="AD22" s="429">
        <v>13.04253331</v>
      </c>
      <c r="AE22" s="429">
        <v>13.76218802</v>
      </c>
      <c r="AF22" s="429">
        <v>12.553401060000001</v>
      </c>
      <c r="AG22" s="429">
        <v>12.648113479999999</v>
      </c>
      <c r="AH22" s="429">
        <v>12.11814871</v>
      </c>
      <c r="AI22" s="429">
        <v>12.528477609999999</v>
      </c>
      <c r="AJ22" s="429">
        <v>11.384577119999999</v>
      </c>
      <c r="AK22" s="429">
        <v>12.90073449</v>
      </c>
      <c r="AL22" s="429">
        <v>13.796937850000001</v>
      </c>
      <c r="AM22" s="429">
        <v>13.09222482</v>
      </c>
      <c r="AN22" s="429">
        <v>13.903126439999999</v>
      </c>
      <c r="AO22" s="429">
        <v>14.57273919</v>
      </c>
      <c r="AP22" s="429">
        <v>13.928239659999999</v>
      </c>
      <c r="AQ22" s="429">
        <v>14.4382091</v>
      </c>
      <c r="AR22" s="429">
        <v>13.05504848</v>
      </c>
      <c r="AS22" s="429">
        <v>14.898816289999999</v>
      </c>
      <c r="AT22" s="429">
        <v>13.818253110000001</v>
      </c>
      <c r="AU22" s="429">
        <v>14.327104050000001</v>
      </c>
      <c r="AV22" s="429">
        <v>12.528572909999999</v>
      </c>
      <c r="AW22" s="429">
        <v>13.33886644</v>
      </c>
      <c r="AX22" s="429">
        <v>15.1029166</v>
      </c>
      <c r="AY22" s="429">
        <v>15.19027112</v>
      </c>
      <c r="AZ22" s="892">
        <v>14.980259999999999</v>
      </c>
      <c r="BA22" s="892">
        <v>14.65747</v>
      </c>
      <c r="BB22" s="352">
        <v>14.609360000000001</v>
      </c>
      <c r="BC22" s="352">
        <v>14.485519999999999</v>
      </c>
      <c r="BD22" s="352">
        <v>14.24976</v>
      </c>
      <c r="BE22" s="352">
        <v>14.07151</v>
      </c>
      <c r="BF22" s="352">
        <v>13.97015</v>
      </c>
      <c r="BG22" s="352">
        <v>13.66023</v>
      </c>
      <c r="BH22" s="352">
        <v>12.82672</v>
      </c>
      <c r="BI22" s="352">
        <v>12.31793</v>
      </c>
      <c r="BJ22" s="352">
        <v>12.80547</v>
      </c>
      <c r="BK22" s="352">
        <v>12.786060000000001</v>
      </c>
      <c r="BL22" s="352">
        <v>12.870990000000001</v>
      </c>
      <c r="BM22" s="352">
        <v>12.829829999999999</v>
      </c>
      <c r="BN22" s="352">
        <v>12.991960000000001</v>
      </c>
      <c r="BO22" s="352">
        <v>13.06894</v>
      </c>
      <c r="BP22" s="352">
        <v>13.01459</v>
      </c>
      <c r="BQ22" s="352">
        <v>13.009650000000001</v>
      </c>
      <c r="BR22" s="352">
        <v>13.070650000000001</v>
      </c>
      <c r="BS22" s="352">
        <v>12.903589999999999</v>
      </c>
      <c r="BT22" s="352">
        <v>12.21044</v>
      </c>
      <c r="BU22" s="352">
        <v>11.82038</v>
      </c>
      <c r="BV22" s="352">
        <v>12.361610000000001</v>
      </c>
    </row>
    <row r="23" spans="1:74" ht="11.1" customHeight="1" x14ac:dyDescent="0.2">
      <c r="A23" s="606" t="s">
        <v>363</v>
      </c>
      <c r="B23" s="609" t="s">
        <v>1005</v>
      </c>
      <c r="C23" s="429">
        <v>10.198628490000001</v>
      </c>
      <c r="D23" s="429">
        <v>10.49550125</v>
      </c>
      <c r="E23" s="429">
        <v>10.34888256</v>
      </c>
      <c r="F23" s="429">
        <v>10.15031164</v>
      </c>
      <c r="G23" s="429">
        <v>10.750815899999999</v>
      </c>
      <c r="H23" s="429">
        <v>11.9490455</v>
      </c>
      <c r="I23" s="429">
        <v>11.078285920000001</v>
      </c>
      <c r="J23" s="429">
        <v>11.568047999999999</v>
      </c>
      <c r="K23" s="429">
        <v>13.491561069999999</v>
      </c>
      <c r="L23" s="429">
        <v>11.896953979999999</v>
      </c>
      <c r="M23" s="429">
        <v>11.511997859999999</v>
      </c>
      <c r="N23" s="429">
        <v>12.27306729</v>
      </c>
      <c r="O23" s="429">
        <v>12.48756053</v>
      </c>
      <c r="P23" s="429">
        <v>11.89612932</v>
      </c>
      <c r="Q23" s="429">
        <v>11.20122512</v>
      </c>
      <c r="R23" s="429">
        <v>10.067264059999999</v>
      </c>
      <c r="S23" s="429">
        <v>8.7666272569999997</v>
      </c>
      <c r="T23" s="429">
        <v>8.3323024379999993</v>
      </c>
      <c r="U23" s="429">
        <v>7.898970329</v>
      </c>
      <c r="V23" s="429">
        <v>8.1311061789999997</v>
      </c>
      <c r="W23" s="429">
        <v>7.9595213649999996</v>
      </c>
      <c r="X23" s="429">
        <v>8.9986245080000007</v>
      </c>
      <c r="Y23" s="429">
        <v>9.2011218069999998</v>
      </c>
      <c r="Z23" s="429">
        <v>9.8039782869999996</v>
      </c>
      <c r="AA23" s="429">
        <v>10.878042840000001</v>
      </c>
      <c r="AB23" s="429">
        <v>10.829516630000001</v>
      </c>
      <c r="AC23" s="429">
        <v>10.68621635</v>
      </c>
      <c r="AD23" s="429">
        <v>10.5810127</v>
      </c>
      <c r="AE23" s="429">
        <v>10.393979290000001</v>
      </c>
      <c r="AF23" s="429">
        <v>10.35725998</v>
      </c>
      <c r="AG23" s="429">
        <v>9.9137208749999992</v>
      </c>
      <c r="AH23" s="429">
        <v>8.9921816280000009</v>
      </c>
      <c r="AI23" s="429">
        <v>9.2310323620000005</v>
      </c>
      <c r="AJ23" s="429">
        <v>11.82885611</v>
      </c>
      <c r="AK23" s="429">
        <v>11.13927462</v>
      </c>
      <c r="AL23" s="429">
        <v>11.455367880000001</v>
      </c>
      <c r="AM23" s="429">
        <v>11.61875831</v>
      </c>
      <c r="AN23" s="429">
        <v>11.849699770000001</v>
      </c>
      <c r="AO23" s="429">
        <v>12.591649260000001</v>
      </c>
      <c r="AP23" s="429">
        <v>12.742016720000001</v>
      </c>
      <c r="AQ23" s="429">
        <v>12.83071301</v>
      </c>
      <c r="AR23" s="429">
        <v>11.256726690000001</v>
      </c>
      <c r="AS23" s="429">
        <v>12.299493869999999</v>
      </c>
      <c r="AT23" s="429">
        <v>11.724479479999999</v>
      </c>
      <c r="AU23" s="429">
        <v>11.33867103</v>
      </c>
      <c r="AV23" s="429">
        <v>11.27046202</v>
      </c>
      <c r="AW23" s="429">
        <v>11.65471632</v>
      </c>
      <c r="AX23" s="429">
        <v>12.546117020000001</v>
      </c>
      <c r="AY23" s="429">
        <v>13.28749603</v>
      </c>
      <c r="AZ23" s="892">
        <v>12.672829999999999</v>
      </c>
      <c r="BA23" s="892">
        <v>12.02026</v>
      </c>
      <c r="BB23" s="352">
        <v>11.06973</v>
      </c>
      <c r="BC23" s="352">
        <v>10.508240000000001</v>
      </c>
      <c r="BD23" s="352">
        <v>10.04739</v>
      </c>
      <c r="BE23" s="352">
        <v>9.4530320000000003</v>
      </c>
      <c r="BF23" s="352">
        <v>8.9942620000000009</v>
      </c>
      <c r="BG23" s="352">
        <v>9.4302209999999995</v>
      </c>
      <c r="BH23" s="352">
        <v>9.0785680000000006</v>
      </c>
      <c r="BI23" s="352">
        <v>9.0540299999999991</v>
      </c>
      <c r="BJ23" s="352">
        <v>9.5683579999999999</v>
      </c>
      <c r="BK23" s="352">
        <v>9.9511129999999994</v>
      </c>
      <c r="BL23" s="352">
        <v>9.9261499999999998</v>
      </c>
      <c r="BM23" s="352">
        <v>9.7891589999999997</v>
      </c>
      <c r="BN23" s="352">
        <v>9.2197820000000004</v>
      </c>
      <c r="BO23" s="352">
        <v>8.9931439999999991</v>
      </c>
      <c r="BP23" s="352">
        <v>8.8150220000000008</v>
      </c>
      <c r="BQ23" s="352">
        <v>8.4710289999999997</v>
      </c>
      <c r="BR23" s="352">
        <v>8.2310610000000004</v>
      </c>
      <c r="BS23" s="352">
        <v>8.8475769999999994</v>
      </c>
      <c r="BT23" s="352">
        <v>8.6626349999999999</v>
      </c>
      <c r="BU23" s="352">
        <v>8.7696310000000004</v>
      </c>
      <c r="BV23" s="352">
        <v>9.3303480000000008</v>
      </c>
    </row>
    <row r="24" spans="1:74" ht="11.1" customHeight="1" x14ac:dyDescent="0.2">
      <c r="A24" s="606" t="s">
        <v>364</v>
      </c>
      <c r="B24" s="608" t="s">
        <v>1205</v>
      </c>
      <c r="C24" s="429">
        <v>7.9501111419999999</v>
      </c>
      <c r="D24" s="429">
        <v>8.2963889149999996</v>
      </c>
      <c r="E24" s="429">
        <v>8.4705515009999992</v>
      </c>
      <c r="F24" s="429">
        <v>9.3634217910000004</v>
      </c>
      <c r="G24" s="429">
        <v>11.823144859999999</v>
      </c>
      <c r="H24" s="429">
        <v>14.552432599999999</v>
      </c>
      <c r="I24" s="429">
        <v>13.80708319</v>
      </c>
      <c r="J24" s="429">
        <v>16.618177490000001</v>
      </c>
      <c r="K24" s="429">
        <v>15.225936669999999</v>
      </c>
      <c r="L24" s="429">
        <v>11.77997167</v>
      </c>
      <c r="M24" s="429">
        <v>10.33037725</v>
      </c>
      <c r="N24" s="429">
        <v>10.034024670000001</v>
      </c>
      <c r="O24" s="429">
        <v>9.7273230040000005</v>
      </c>
      <c r="P24" s="429">
        <v>9.2519466710000007</v>
      </c>
      <c r="Q24" s="429">
        <v>8.4784959610000001</v>
      </c>
      <c r="R24" s="429">
        <v>7.8934517050000004</v>
      </c>
      <c r="S24" s="429">
        <v>8.9531976530000001</v>
      </c>
      <c r="T24" s="429">
        <v>10.201007349999999</v>
      </c>
      <c r="U24" s="429">
        <v>10.579929330000001</v>
      </c>
      <c r="V24" s="429">
        <v>10.97074746</v>
      </c>
      <c r="W24" s="429">
        <v>11.547657989999999</v>
      </c>
      <c r="X24" s="429">
        <v>8.1599609819999994</v>
      </c>
      <c r="Y24" s="429">
        <v>7.5878856460000002</v>
      </c>
      <c r="Z24" s="429">
        <v>7.641378821</v>
      </c>
      <c r="AA24" s="429">
        <v>7.2172414920000003</v>
      </c>
      <c r="AB24" s="429">
        <v>7.6610773539999997</v>
      </c>
      <c r="AC24" s="429">
        <v>7.582031658</v>
      </c>
      <c r="AD24" s="429">
        <v>8.0309708089999994</v>
      </c>
      <c r="AE24" s="429">
        <v>9.9376570980000007</v>
      </c>
      <c r="AF24" s="429">
        <v>11.00603697</v>
      </c>
      <c r="AG24" s="429">
        <v>11.283735610000001</v>
      </c>
      <c r="AH24" s="429">
        <v>10.87251809</v>
      </c>
      <c r="AI24" s="429">
        <v>10.69192312</v>
      </c>
      <c r="AJ24" s="429">
        <v>9.5197568130000008</v>
      </c>
      <c r="AK24" s="429">
        <v>8.2874540400000001</v>
      </c>
      <c r="AL24" s="429">
        <v>7.7169142219999998</v>
      </c>
      <c r="AM24" s="429">
        <v>7.5605681560000004</v>
      </c>
      <c r="AN24" s="429">
        <v>7.9940586380000003</v>
      </c>
      <c r="AO24" s="429">
        <v>8.7211242329999994</v>
      </c>
      <c r="AP24" s="429">
        <v>9.588757094</v>
      </c>
      <c r="AQ24" s="429">
        <v>10.254040760000001</v>
      </c>
      <c r="AR24" s="429">
        <v>12.614192790000001</v>
      </c>
      <c r="AS24" s="429">
        <v>12.09576304</v>
      </c>
      <c r="AT24" s="429">
        <v>12.046779040000001</v>
      </c>
      <c r="AU24" s="429">
        <v>11.77176577</v>
      </c>
      <c r="AV24" s="429">
        <v>9.3502591390000003</v>
      </c>
      <c r="AW24" s="429">
        <v>8.6421737170000004</v>
      </c>
      <c r="AX24" s="429">
        <v>8.4621723129999999</v>
      </c>
      <c r="AY24" s="429">
        <v>8.5330905440000002</v>
      </c>
      <c r="AZ24" s="892">
        <v>8.1082420000000006</v>
      </c>
      <c r="BA24" s="892">
        <v>8.5941779999999994</v>
      </c>
      <c r="BB24" s="352">
        <v>8.2144630000000003</v>
      </c>
      <c r="BC24" s="352">
        <v>9.4672789999999996</v>
      </c>
      <c r="BD24" s="352">
        <v>10.443009999999999</v>
      </c>
      <c r="BE24" s="352">
        <v>10.62468</v>
      </c>
      <c r="BF24" s="352">
        <v>10.683529999999999</v>
      </c>
      <c r="BG24" s="352">
        <v>10.156090000000001</v>
      </c>
      <c r="BH24" s="352">
        <v>7.9628940000000004</v>
      </c>
      <c r="BI24" s="352">
        <v>7.4141069999999996</v>
      </c>
      <c r="BJ24" s="352">
        <v>7.3957790000000001</v>
      </c>
      <c r="BK24" s="352">
        <v>7.5776940000000002</v>
      </c>
      <c r="BL24" s="352">
        <v>7.5674840000000003</v>
      </c>
      <c r="BM24" s="352">
        <v>7.7453580000000004</v>
      </c>
      <c r="BN24" s="352">
        <v>7.9046979999999998</v>
      </c>
      <c r="BO24" s="352">
        <v>9.016235</v>
      </c>
      <c r="BP24" s="352">
        <v>10.33188</v>
      </c>
      <c r="BQ24" s="352">
        <v>10.459160000000001</v>
      </c>
      <c r="BR24" s="352">
        <v>10.751760000000001</v>
      </c>
      <c r="BS24" s="352">
        <v>10.18571</v>
      </c>
      <c r="BT24" s="352">
        <v>8.1775380000000002</v>
      </c>
      <c r="BU24" s="352">
        <v>7.5891219999999997</v>
      </c>
      <c r="BV24" s="352">
        <v>7.5367170000000003</v>
      </c>
    </row>
    <row r="25" spans="1:74" ht="11.1" customHeight="1" x14ac:dyDescent="0.2">
      <c r="A25" s="606" t="s">
        <v>365</v>
      </c>
      <c r="B25" s="608" t="s">
        <v>1206</v>
      </c>
      <c r="C25" s="429">
        <v>9.8786140020000008</v>
      </c>
      <c r="D25" s="429">
        <v>9.9381748999999999</v>
      </c>
      <c r="E25" s="429">
        <v>10.08238508</v>
      </c>
      <c r="F25" s="429">
        <v>10.042671840000001</v>
      </c>
      <c r="G25" s="429">
        <v>12.686625319999999</v>
      </c>
      <c r="H25" s="429">
        <v>14.487457040000001</v>
      </c>
      <c r="I25" s="429">
        <v>14.19613045</v>
      </c>
      <c r="J25" s="429">
        <v>15.08361846</v>
      </c>
      <c r="K25" s="429">
        <v>15.074927020000001</v>
      </c>
      <c r="L25" s="429">
        <v>11.698857009999999</v>
      </c>
      <c r="M25" s="429">
        <v>10.221833070000001</v>
      </c>
      <c r="N25" s="429">
        <v>11.10624674</v>
      </c>
      <c r="O25" s="429">
        <v>11.73160287</v>
      </c>
      <c r="P25" s="429">
        <v>11.91823823</v>
      </c>
      <c r="Q25" s="429">
        <v>10.82688617</v>
      </c>
      <c r="R25" s="429">
        <v>10.43266122</v>
      </c>
      <c r="S25" s="429">
        <v>12.46026852</v>
      </c>
      <c r="T25" s="429">
        <v>11.717720119999999</v>
      </c>
      <c r="U25" s="429">
        <v>12.04140056</v>
      </c>
      <c r="V25" s="429">
        <v>11.68289672</v>
      </c>
      <c r="W25" s="429">
        <v>11.417053579999999</v>
      </c>
      <c r="X25" s="429">
        <v>9.5996880250000007</v>
      </c>
      <c r="Y25" s="429">
        <v>8.0006538329999994</v>
      </c>
      <c r="Z25" s="429">
        <v>8.1260346899999991</v>
      </c>
      <c r="AA25" s="429">
        <v>8.3939133909999999</v>
      </c>
      <c r="AB25" s="429">
        <v>8.9428649440000001</v>
      </c>
      <c r="AC25" s="429">
        <v>8.6222863370000002</v>
      </c>
      <c r="AD25" s="429">
        <v>8.4013160350000007</v>
      </c>
      <c r="AE25" s="429">
        <v>9.3219581530000006</v>
      </c>
      <c r="AF25" s="429">
        <v>10.350829020000001</v>
      </c>
      <c r="AG25" s="429">
        <v>11.83476916</v>
      </c>
      <c r="AH25" s="429">
        <v>11.2682599</v>
      </c>
      <c r="AI25" s="429">
        <v>10.996863579999999</v>
      </c>
      <c r="AJ25" s="429">
        <v>9.8256284750000003</v>
      </c>
      <c r="AK25" s="429">
        <v>8.8004436399999992</v>
      </c>
      <c r="AL25" s="429">
        <v>8.5140527670000008</v>
      </c>
      <c r="AM25" s="429">
        <v>9.110035882</v>
      </c>
      <c r="AN25" s="429">
        <v>9.1019761300000006</v>
      </c>
      <c r="AO25" s="429">
        <v>9.2947244530000006</v>
      </c>
      <c r="AP25" s="429">
        <v>9.5464498590000009</v>
      </c>
      <c r="AQ25" s="429">
        <v>10.117003779999999</v>
      </c>
      <c r="AR25" s="429">
        <v>11.237659969999999</v>
      </c>
      <c r="AS25" s="429">
        <v>12.030146820000001</v>
      </c>
      <c r="AT25" s="429">
        <v>11.888916399999999</v>
      </c>
      <c r="AU25" s="429">
        <v>11.204293290000001</v>
      </c>
      <c r="AV25" s="429">
        <v>8.9059138489999992</v>
      </c>
      <c r="AW25" s="429">
        <v>7.9163645499999999</v>
      </c>
      <c r="AX25" s="429">
        <v>8.9162132369999991</v>
      </c>
      <c r="AY25" s="429">
        <v>9.6349469360000004</v>
      </c>
      <c r="AZ25" s="892">
        <v>10.07793</v>
      </c>
      <c r="BA25" s="892">
        <v>9.9455069999999992</v>
      </c>
      <c r="BB25" s="352">
        <v>9.8530440000000006</v>
      </c>
      <c r="BC25" s="352">
        <v>10.589320000000001</v>
      </c>
      <c r="BD25" s="352">
        <v>11.158849999999999</v>
      </c>
      <c r="BE25" s="352">
        <v>11.33079</v>
      </c>
      <c r="BF25" s="352">
        <v>11.176220000000001</v>
      </c>
      <c r="BG25" s="352">
        <v>10.658379999999999</v>
      </c>
      <c r="BH25" s="352">
        <v>8.9458850000000005</v>
      </c>
      <c r="BI25" s="352">
        <v>8.3150449999999996</v>
      </c>
      <c r="BJ25" s="352">
        <v>8.5080380000000009</v>
      </c>
      <c r="BK25" s="352">
        <v>8.6814619999999998</v>
      </c>
      <c r="BL25" s="352">
        <v>8.9809629999999991</v>
      </c>
      <c r="BM25" s="352">
        <v>8.8585879999999992</v>
      </c>
      <c r="BN25" s="352">
        <v>8.9114920000000009</v>
      </c>
      <c r="BO25" s="352">
        <v>9.8101299999999991</v>
      </c>
      <c r="BP25" s="352">
        <v>10.522650000000001</v>
      </c>
      <c r="BQ25" s="352">
        <v>10.83353</v>
      </c>
      <c r="BR25" s="352">
        <v>10.80955</v>
      </c>
      <c r="BS25" s="352">
        <v>10.402329999999999</v>
      </c>
      <c r="BT25" s="352">
        <v>8.8036930000000009</v>
      </c>
      <c r="BU25" s="352">
        <v>8.2640519999999995</v>
      </c>
      <c r="BV25" s="352">
        <v>8.4673479999999994</v>
      </c>
    </row>
    <row r="26" spans="1:74" ht="11.1" customHeight="1" x14ac:dyDescent="0.2">
      <c r="A26" s="606" t="s">
        <v>366</v>
      </c>
      <c r="B26" s="608" t="s">
        <v>1063</v>
      </c>
      <c r="C26" s="429">
        <v>10.173967060000001</v>
      </c>
      <c r="D26" s="429">
        <v>11.31495209</v>
      </c>
      <c r="E26" s="429">
        <v>11.19919932</v>
      </c>
      <c r="F26" s="429">
        <v>11.317511</v>
      </c>
      <c r="G26" s="429">
        <v>12.17410641</v>
      </c>
      <c r="H26" s="429">
        <v>14.045063689999999</v>
      </c>
      <c r="I26" s="429">
        <v>14.05434823</v>
      </c>
      <c r="J26" s="429">
        <v>14.04837553</v>
      </c>
      <c r="K26" s="429">
        <v>14.528696200000001</v>
      </c>
      <c r="L26" s="429">
        <v>13.61304823</v>
      </c>
      <c r="M26" s="429">
        <v>13.583596460000001</v>
      </c>
      <c r="N26" s="429">
        <v>12.60077085</v>
      </c>
      <c r="O26" s="429">
        <v>14.080745050000001</v>
      </c>
      <c r="P26" s="429">
        <v>12.92764333</v>
      </c>
      <c r="Q26" s="429">
        <v>11.08272616</v>
      </c>
      <c r="R26" s="429">
        <v>11.24285334</v>
      </c>
      <c r="S26" s="429">
        <v>10.81855468</v>
      </c>
      <c r="T26" s="429">
        <v>11.419500340000001</v>
      </c>
      <c r="U26" s="429">
        <v>11.411181129999999</v>
      </c>
      <c r="V26" s="429">
        <v>11.357781579999999</v>
      </c>
      <c r="W26" s="429">
        <v>11.23663393</v>
      </c>
      <c r="X26" s="429">
        <v>10.78554141</v>
      </c>
      <c r="Y26" s="429">
        <v>10.72527371</v>
      </c>
      <c r="Z26" s="429">
        <v>10.60983396</v>
      </c>
      <c r="AA26" s="429">
        <v>9.8490535300000008</v>
      </c>
      <c r="AB26" s="429">
        <v>9.9529433829999991</v>
      </c>
      <c r="AC26" s="429">
        <v>9.9568839219999994</v>
      </c>
      <c r="AD26" s="429">
        <v>9.8177849510000001</v>
      </c>
      <c r="AE26" s="429">
        <v>9.8130275499999993</v>
      </c>
      <c r="AF26" s="429">
        <v>10.10332927</v>
      </c>
      <c r="AG26" s="429">
        <v>10.37538311</v>
      </c>
      <c r="AH26" s="429">
        <v>10.96820267</v>
      </c>
      <c r="AI26" s="429">
        <v>10.00152873</v>
      </c>
      <c r="AJ26" s="429">
        <v>10.05258942</v>
      </c>
      <c r="AK26" s="429">
        <v>10.0278794</v>
      </c>
      <c r="AL26" s="429">
        <v>9.8708899389999996</v>
      </c>
      <c r="AM26" s="429">
        <v>10.233393319999999</v>
      </c>
      <c r="AN26" s="429">
        <v>10.949022360000001</v>
      </c>
      <c r="AO26" s="429">
        <v>12.46295538</v>
      </c>
      <c r="AP26" s="429">
        <v>12.622903920000001</v>
      </c>
      <c r="AQ26" s="429">
        <v>11.84168077</v>
      </c>
      <c r="AR26" s="429">
        <v>12.18233041</v>
      </c>
      <c r="AS26" s="429">
        <v>11.33613443</v>
      </c>
      <c r="AT26" s="429">
        <v>11.43426011</v>
      </c>
      <c r="AU26" s="429">
        <v>11.27403949</v>
      </c>
      <c r="AV26" s="429">
        <v>11.891474880000001</v>
      </c>
      <c r="AW26" s="429">
        <v>12.1065068</v>
      </c>
      <c r="AX26" s="429">
        <v>12.234795739999999</v>
      </c>
      <c r="AY26" s="429">
        <v>12.725257940000001</v>
      </c>
      <c r="AZ26" s="892">
        <v>12.338419999999999</v>
      </c>
      <c r="BA26" s="892">
        <v>12.93451</v>
      </c>
      <c r="BB26" s="352">
        <v>12.42229</v>
      </c>
      <c r="BC26" s="352">
        <v>12.32887</v>
      </c>
      <c r="BD26" s="352">
        <v>12.54208</v>
      </c>
      <c r="BE26" s="352">
        <v>12.391109999999999</v>
      </c>
      <c r="BF26" s="352">
        <v>11.93939</v>
      </c>
      <c r="BG26" s="352">
        <v>11.790800000000001</v>
      </c>
      <c r="BH26" s="352">
        <v>11.19848</v>
      </c>
      <c r="BI26" s="352">
        <v>10.9605</v>
      </c>
      <c r="BJ26" s="352">
        <v>10.69126</v>
      </c>
      <c r="BK26" s="352">
        <v>10.779210000000001</v>
      </c>
      <c r="BL26" s="352">
        <v>10.565189999999999</v>
      </c>
      <c r="BM26" s="352">
        <v>10.4421</v>
      </c>
      <c r="BN26" s="352">
        <v>10.78307</v>
      </c>
      <c r="BO26" s="352">
        <v>10.90099</v>
      </c>
      <c r="BP26" s="352">
        <v>11.318099999999999</v>
      </c>
      <c r="BQ26" s="352">
        <v>11.357530000000001</v>
      </c>
      <c r="BR26" s="352">
        <v>11.079980000000001</v>
      </c>
      <c r="BS26" s="352">
        <v>11.082240000000001</v>
      </c>
      <c r="BT26" s="352">
        <v>10.636520000000001</v>
      </c>
      <c r="BU26" s="352">
        <v>10.523059999999999</v>
      </c>
      <c r="BV26" s="352">
        <v>10.3118</v>
      </c>
    </row>
    <row r="27" spans="1:74" ht="11.1" customHeight="1" x14ac:dyDescent="0.2">
      <c r="A27" s="606" t="s">
        <v>367</v>
      </c>
      <c r="B27" s="608" t="s">
        <v>1207</v>
      </c>
      <c r="C27" s="429">
        <v>10.20441012</v>
      </c>
      <c r="D27" s="429">
        <v>10.13806896</v>
      </c>
      <c r="E27" s="429">
        <v>10.81721697</v>
      </c>
      <c r="F27" s="429">
        <v>10.93628562</v>
      </c>
      <c r="G27" s="429">
        <v>13.74253145</v>
      </c>
      <c r="H27" s="429">
        <v>14.940721509999999</v>
      </c>
      <c r="I27" s="429">
        <v>16.056307279999999</v>
      </c>
      <c r="J27" s="429">
        <v>14.76848521</v>
      </c>
      <c r="K27" s="429">
        <v>15.64692237</v>
      </c>
      <c r="L27" s="429">
        <v>14.99273475</v>
      </c>
      <c r="M27" s="429">
        <v>13.64193895</v>
      </c>
      <c r="N27" s="429">
        <v>12.59290654</v>
      </c>
      <c r="O27" s="429">
        <v>13.064003919999999</v>
      </c>
      <c r="P27" s="429">
        <v>12.4507271</v>
      </c>
      <c r="Q27" s="429">
        <v>11.08489391</v>
      </c>
      <c r="R27" s="429">
        <v>11.037793840000001</v>
      </c>
      <c r="S27" s="429">
        <v>11.304579459999999</v>
      </c>
      <c r="T27" s="429">
        <v>11.88975291</v>
      </c>
      <c r="U27" s="429">
        <v>12.290899769999999</v>
      </c>
      <c r="V27" s="429">
        <v>12.713760560000001</v>
      </c>
      <c r="W27" s="429">
        <v>11.96809801</v>
      </c>
      <c r="X27" s="429">
        <v>11.73737895</v>
      </c>
      <c r="Y27" s="429">
        <v>11.34149345</v>
      </c>
      <c r="Z27" s="429">
        <v>10.32444826</v>
      </c>
      <c r="AA27" s="429">
        <v>9.6137498709999996</v>
      </c>
      <c r="AB27" s="429">
        <v>10.58179788</v>
      </c>
      <c r="AC27" s="429">
        <v>10.15928066</v>
      </c>
      <c r="AD27" s="429">
        <v>9.7875295310000006</v>
      </c>
      <c r="AE27" s="429">
        <v>10.095372230000001</v>
      </c>
      <c r="AF27" s="429">
        <v>11.06098096</v>
      </c>
      <c r="AG27" s="429">
        <v>11.65189273</v>
      </c>
      <c r="AH27" s="429">
        <v>11.96075141</v>
      </c>
      <c r="AI27" s="429">
        <v>11.82090629</v>
      </c>
      <c r="AJ27" s="429">
        <v>11.24761458</v>
      </c>
      <c r="AK27" s="429">
        <v>11.80300156</v>
      </c>
      <c r="AL27" s="429">
        <v>10.237506979999999</v>
      </c>
      <c r="AM27" s="429">
        <v>9.811041629</v>
      </c>
      <c r="AN27" s="429">
        <v>10.281919029999999</v>
      </c>
      <c r="AO27" s="429">
        <v>11.265535910000001</v>
      </c>
      <c r="AP27" s="429">
        <v>12.41137765</v>
      </c>
      <c r="AQ27" s="429">
        <v>12.63463258</v>
      </c>
      <c r="AR27" s="429">
        <v>12.890448920000001</v>
      </c>
      <c r="AS27" s="429">
        <v>13.44285363</v>
      </c>
      <c r="AT27" s="429">
        <v>13.31476962</v>
      </c>
      <c r="AU27" s="429">
        <v>12.909106380000001</v>
      </c>
      <c r="AV27" s="429">
        <v>12.86821265</v>
      </c>
      <c r="AW27" s="429">
        <v>11.7216065</v>
      </c>
      <c r="AX27" s="429">
        <v>11.36013642</v>
      </c>
      <c r="AY27" s="429">
        <v>11.2965702</v>
      </c>
      <c r="AZ27" s="892">
        <v>10.599740000000001</v>
      </c>
      <c r="BA27" s="892">
        <v>11.058669999999999</v>
      </c>
      <c r="BB27" s="352">
        <v>11.08398</v>
      </c>
      <c r="BC27" s="352">
        <v>11.530480000000001</v>
      </c>
      <c r="BD27" s="352">
        <v>11.7469</v>
      </c>
      <c r="BE27" s="352">
        <v>11.831469999999999</v>
      </c>
      <c r="BF27" s="352">
        <v>11.69731</v>
      </c>
      <c r="BG27" s="352">
        <v>11.3475</v>
      </c>
      <c r="BH27" s="352">
        <v>10.78933</v>
      </c>
      <c r="BI27" s="352">
        <v>9.9964329999999997</v>
      </c>
      <c r="BJ27" s="352">
        <v>9.8201610000000006</v>
      </c>
      <c r="BK27" s="352">
        <v>9.9390669999999997</v>
      </c>
      <c r="BL27" s="352">
        <v>9.6869639999999997</v>
      </c>
      <c r="BM27" s="352">
        <v>9.7248520000000003</v>
      </c>
      <c r="BN27" s="352">
        <v>10.083780000000001</v>
      </c>
      <c r="BO27" s="352">
        <v>10.82734</v>
      </c>
      <c r="BP27" s="352">
        <v>11.26915</v>
      </c>
      <c r="BQ27" s="352">
        <v>11.542490000000001</v>
      </c>
      <c r="BR27" s="352">
        <v>11.563269999999999</v>
      </c>
      <c r="BS27" s="352">
        <v>11.32649</v>
      </c>
      <c r="BT27" s="352">
        <v>10.87865</v>
      </c>
      <c r="BU27" s="352">
        <v>10.16309</v>
      </c>
      <c r="BV27" s="352">
        <v>9.9583659999999998</v>
      </c>
    </row>
    <row r="28" spans="1:74" ht="11.1" customHeight="1" x14ac:dyDescent="0.2">
      <c r="A28" s="606" t="s">
        <v>368</v>
      </c>
      <c r="B28" s="608" t="s">
        <v>1208</v>
      </c>
      <c r="C28" s="429">
        <v>9.8278372540000003</v>
      </c>
      <c r="D28" s="429">
        <v>9.9065385209999999</v>
      </c>
      <c r="E28" s="429">
        <v>10.251046730000001</v>
      </c>
      <c r="F28" s="429">
        <v>11.593787450000001</v>
      </c>
      <c r="G28" s="429">
        <v>13.1316463</v>
      </c>
      <c r="H28" s="429">
        <v>13.75338095</v>
      </c>
      <c r="I28" s="429">
        <v>13.74712278</v>
      </c>
      <c r="J28" s="429">
        <v>15.38578547</v>
      </c>
      <c r="K28" s="429">
        <v>15.250153109999999</v>
      </c>
      <c r="L28" s="429">
        <v>14.234770279999999</v>
      </c>
      <c r="M28" s="429">
        <v>12.39343311</v>
      </c>
      <c r="N28" s="429">
        <v>12.21515389</v>
      </c>
      <c r="O28" s="429">
        <v>12.290657749999999</v>
      </c>
      <c r="P28" s="429">
        <v>11.27251015</v>
      </c>
      <c r="Q28" s="429">
        <v>10.175428500000001</v>
      </c>
      <c r="R28" s="429">
        <v>10.17215489</v>
      </c>
      <c r="S28" s="429">
        <v>9.8412581729999999</v>
      </c>
      <c r="T28" s="429">
        <v>9.7212814180000002</v>
      </c>
      <c r="U28" s="429">
        <v>10.50935964</v>
      </c>
      <c r="V28" s="429">
        <v>10.871531040000001</v>
      </c>
      <c r="W28" s="429">
        <v>10.49514688</v>
      </c>
      <c r="X28" s="429">
        <v>10.392919640000001</v>
      </c>
      <c r="Y28" s="429">
        <v>10.078370980000001</v>
      </c>
      <c r="Z28" s="429">
        <v>9.5664859500000006</v>
      </c>
      <c r="AA28" s="429">
        <v>9.056004519</v>
      </c>
      <c r="AB28" s="429">
        <v>9.2985060130000008</v>
      </c>
      <c r="AC28" s="429">
        <v>9.6038785949999994</v>
      </c>
      <c r="AD28" s="429">
        <v>9.5758047980000001</v>
      </c>
      <c r="AE28" s="429">
        <v>9.6865258480000005</v>
      </c>
      <c r="AF28" s="429">
        <v>10.09048673</v>
      </c>
      <c r="AG28" s="429">
        <v>10.26514549</v>
      </c>
      <c r="AH28" s="429">
        <v>10.229393</v>
      </c>
      <c r="AI28" s="429">
        <v>10.503429969999999</v>
      </c>
      <c r="AJ28" s="429">
        <v>10.801058619999999</v>
      </c>
      <c r="AK28" s="429">
        <v>11.48940127</v>
      </c>
      <c r="AL28" s="429">
        <v>10.249946960000001</v>
      </c>
      <c r="AM28" s="429">
        <v>9.5404371369999996</v>
      </c>
      <c r="AN28" s="429">
        <v>9.8472547620000004</v>
      </c>
      <c r="AO28" s="429">
        <v>10.54456667</v>
      </c>
      <c r="AP28" s="429">
        <v>11.207326520000001</v>
      </c>
      <c r="AQ28" s="429">
        <v>11.677332399999999</v>
      </c>
      <c r="AR28" s="429">
        <v>11.692652089999999</v>
      </c>
      <c r="AS28" s="429">
        <v>12.557809260000001</v>
      </c>
      <c r="AT28" s="429">
        <v>12.582678509999999</v>
      </c>
      <c r="AU28" s="429">
        <v>12.476668979999999</v>
      </c>
      <c r="AV28" s="429">
        <v>12.639877820000001</v>
      </c>
      <c r="AW28" s="429">
        <v>12.54164872</v>
      </c>
      <c r="AX28" s="429">
        <v>11.320741679999999</v>
      </c>
      <c r="AY28" s="429">
        <v>10.950906850000001</v>
      </c>
      <c r="AZ28" s="892">
        <v>11.01145</v>
      </c>
      <c r="BA28" s="892">
        <v>11.086980000000001</v>
      </c>
      <c r="BB28" s="352">
        <v>11.01789</v>
      </c>
      <c r="BC28" s="352">
        <v>11.12256</v>
      </c>
      <c r="BD28" s="352">
        <v>11.033300000000001</v>
      </c>
      <c r="BE28" s="352">
        <v>10.974729999999999</v>
      </c>
      <c r="BF28" s="352">
        <v>11.13753</v>
      </c>
      <c r="BG28" s="352">
        <v>10.817740000000001</v>
      </c>
      <c r="BH28" s="352">
        <v>10.38876</v>
      </c>
      <c r="BI28" s="352">
        <v>9.5883059999999993</v>
      </c>
      <c r="BJ28" s="352">
        <v>9.2010909999999999</v>
      </c>
      <c r="BK28" s="352">
        <v>9.0619999999999994</v>
      </c>
      <c r="BL28" s="352">
        <v>9.040718</v>
      </c>
      <c r="BM28" s="352">
        <v>9.1388789999999993</v>
      </c>
      <c r="BN28" s="352">
        <v>9.3436749999999993</v>
      </c>
      <c r="BO28" s="352">
        <v>9.7422360000000001</v>
      </c>
      <c r="BP28" s="352">
        <v>9.9049910000000008</v>
      </c>
      <c r="BQ28" s="352">
        <v>10.076370000000001</v>
      </c>
      <c r="BR28" s="352">
        <v>10.44509</v>
      </c>
      <c r="BS28" s="352">
        <v>10.296939999999999</v>
      </c>
      <c r="BT28" s="352">
        <v>10.032830000000001</v>
      </c>
      <c r="BU28" s="352">
        <v>9.3662089999999996</v>
      </c>
      <c r="BV28" s="352">
        <v>9.0206219999999995</v>
      </c>
    </row>
    <row r="29" spans="1:74" ht="11.1" customHeight="1" x14ac:dyDescent="0.2">
      <c r="A29" s="606" t="s">
        <v>369</v>
      </c>
      <c r="B29" s="608" t="s">
        <v>1011</v>
      </c>
      <c r="C29" s="429">
        <v>8.6990917460000006</v>
      </c>
      <c r="D29" s="429">
        <v>8.7397308450000004</v>
      </c>
      <c r="E29" s="429">
        <v>8.9040327880000003</v>
      </c>
      <c r="F29" s="429">
        <v>9.4654347730000001</v>
      </c>
      <c r="G29" s="429">
        <v>9.9358939199999998</v>
      </c>
      <c r="H29" s="429">
        <v>11.064650260000001</v>
      </c>
      <c r="I29" s="429">
        <v>12.471906799999999</v>
      </c>
      <c r="J29" s="429">
        <v>12.24442196</v>
      </c>
      <c r="K29" s="429">
        <v>12.83243502</v>
      </c>
      <c r="L29" s="429">
        <v>12.441986719999999</v>
      </c>
      <c r="M29" s="429">
        <v>11.43785246</v>
      </c>
      <c r="N29" s="429">
        <v>10.779455840000001</v>
      </c>
      <c r="O29" s="429">
        <v>11.529774209999999</v>
      </c>
      <c r="P29" s="429">
        <v>11.247255880000001</v>
      </c>
      <c r="Q29" s="429">
        <v>10.32369295</v>
      </c>
      <c r="R29" s="429">
        <v>10.350305840000001</v>
      </c>
      <c r="S29" s="429">
        <v>11.212245040000001</v>
      </c>
      <c r="T29" s="429">
        <v>11.717215449999999</v>
      </c>
      <c r="U29" s="429">
        <v>11.923672249999999</v>
      </c>
      <c r="V29" s="429">
        <v>12.3496594</v>
      </c>
      <c r="W29" s="429">
        <v>12.6440772</v>
      </c>
      <c r="X29" s="429">
        <v>11.06995032</v>
      </c>
      <c r="Y29" s="429">
        <v>10.788113109999999</v>
      </c>
      <c r="Z29" s="429">
        <v>10.627061319999999</v>
      </c>
      <c r="AA29" s="429">
        <v>10.236502850000001</v>
      </c>
      <c r="AB29" s="429">
        <v>10.525793</v>
      </c>
      <c r="AC29" s="429">
        <v>10.100585540000001</v>
      </c>
      <c r="AD29" s="429">
        <v>9.9325965850000006</v>
      </c>
      <c r="AE29" s="429">
        <v>10.220992880000001</v>
      </c>
      <c r="AF29" s="429">
        <v>10.97870518</v>
      </c>
      <c r="AG29" s="429">
        <v>10.877755090000001</v>
      </c>
      <c r="AH29" s="429">
        <v>10.29229056</v>
      </c>
      <c r="AI29" s="429">
        <v>10.03312171</v>
      </c>
      <c r="AJ29" s="429">
        <v>9.2685679239999992</v>
      </c>
      <c r="AK29" s="429">
        <v>8.1323078350000007</v>
      </c>
      <c r="AL29" s="429">
        <v>7.8825169959999997</v>
      </c>
      <c r="AM29" s="429">
        <v>8.1733248710000002</v>
      </c>
      <c r="AN29" s="429">
        <v>7.9787545949999998</v>
      </c>
      <c r="AO29" s="429">
        <v>8.0248450259999995</v>
      </c>
      <c r="AP29" s="429">
        <v>8.0606010529999992</v>
      </c>
      <c r="AQ29" s="429">
        <v>8.2392391610000004</v>
      </c>
      <c r="AR29" s="429">
        <v>8.9410014679999996</v>
      </c>
      <c r="AS29" s="429">
        <v>9.2920368490000005</v>
      </c>
      <c r="AT29" s="429">
        <v>9.1250566939999995</v>
      </c>
      <c r="AU29" s="429">
        <v>9.113799041</v>
      </c>
      <c r="AV29" s="429">
        <v>8.5770203269999996</v>
      </c>
      <c r="AW29" s="429">
        <v>8.2884262050000004</v>
      </c>
      <c r="AX29" s="429">
        <v>8.1105088219999999</v>
      </c>
      <c r="AY29" s="429">
        <v>8.2283432350000005</v>
      </c>
      <c r="AZ29" s="892">
        <v>8.7568629999999992</v>
      </c>
      <c r="BA29" s="892">
        <v>9.2349080000000008</v>
      </c>
      <c r="BB29" s="352">
        <v>9.3846290000000003</v>
      </c>
      <c r="BC29" s="352">
        <v>9.7688600000000001</v>
      </c>
      <c r="BD29" s="352">
        <v>10.22425</v>
      </c>
      <c r="BE29" s="352">
        <v>10.635949999999999</v>
      </c>
      <c r="BF29" s="352">
        <v>10.5908</v>
      </c>
      <c r="BG29" s="352">
        <v>10.50404</v>
      </c>
      <c r="BH29" s="352">
        <v>9.7477370000000008</v>
      </c>
      <c r="BI29" s="352">
        <v>9.2832939999999997</v>
      </c>
      <c r="BJ29" s="352">
        <v>9.1223939999999999</v>
      </c>
      <c r="BK29" s="352">
        <v>9.2433820000000004</v>
      </c>
      <c r="BL29" s="352">
        <v>9.4551789999999993</v>
      </c>
      <c r="BM29" s="352">
        <v>9.5634499999999996</v>
      </c>
      <c r="BN29" s="352">
        <v>9.6244899999999998</v>
      </c>
      <c r="BO29" s="352">
        <v>10.015420000000001</v>
      </c>
      <c r="BP29" s="352">
        <v>10.478020000000001</v>
      </c>
      <c r="BQ29" s="352">
        <v>10.902089999999999</v>
      </c>
      <c r="BR29" s="352">
        <v>10.872809999999999</v>
      </c>
      <c r="BS29" s="352">
        <v>10.80086</v>
      </c>
      <c r="BT29" s="352">
        <v>10.06597</v>
      </c>
      <c r="BU29" s="352">
        <v>9.6204889999999992</v>
      </c>
      <c r="BV29" s="352">
        <v>9.4539539999999995</v>
      </c>
    </row>
    <row r="30" spans="1:74" ht="11.1" customHeight="1" x14ac:dyDescent="0.2">
      <c r="A30" s="606" t="s">
        <v>370</v>
      </c>
      <c r="B30" s="608" t="s">
        <v>1014</v>
      </c>
      <c r="C30" s="429">
        <v>13.430463270000001</v>
      </c>
      <c r="D30" s="429">
        <v>12.7061022</v>
      </c>
      <c r="E30" s="429">
        <v>12.7945157</v>
      </c>
      <c r="F30" s="429">
        <v>12.47738713</v>
      </c>
      <c r="G30" s="429">
        <v>13.39840175</v>
      </c>
      <c r="H30" s="429">
        <v>15.64681144</v>
      </c>
      <c r="I30" s="429">
        <v>14.99781351</v>
      </c>
      <c r="J30" s="429">
        <v>15.861905910000001</v>
      </c>
      <c r="K30" s="429">
        <v>15.836411439999999</v>
      </c>
      <c r="L30" s="429">
        <v>13.850678520000001</v>
      </c>
      <c r="M30" s="429">
        <v>13.681377210000001</v>
      </c>
      <c r="N30" s="429">
        <v>15.397691610000001</v>
      </c>
      <c r="O30" s="429">
        <v>18.785338679999999</v>
      </c>
      <c r="P30" s="429">
        <v>18.485811680000001</v>
      </c>
      <c r="Q30" s="429">
        <v>16.27966889</v>
      </c>
      <c r="R30" s="429">
        <v>13.67159024</v>
      </c>
      <c r="S30" s="429">
        <v>12.95077485</v>
      </c>
      <c r="T30" s="429">
        <v>13.146774049999999</v>
      </c>
      <c r="U30" s="429">
        <v>13.869691530000001</v>
      </c>
      <c r="V30" s="429">
        <v>14.600639149999999</v>
      </c>
      <c r="W30" s="429">
        <v>14.322762969999999</v>
      </c>
      <c r="X30" s="429">
        <v>13.45604327</v>
      </c>
      <c r="Y30" s="429">
        <v>14.43527729</v>
      </c>
      <c r="Z30" s="429">
        <v>14.6901481</v>
      </c>
      <c r="AA30" s="429">
        <v>12.55545203</v>
      </c>
      <c r="AB30" s="429">
        <v>13.80751895</v>
      </c>
      <c r="AC30" s="429">
        <v>13.515042879999999</v>
      </c>
      <c r="AD30" s="429">
        <v>11.879541619999999</v>
      </c>
      <c r="AE30" s="429">
        <v>11.645488179999999</v>
      </c>
      <c r="AF30" s="429">
        <v>11.98588681</v>
      </c>
      <c r="AG30" s="429">
        <v>13.05149688</v>
      </c>
      <c r="AH30" s="429">
        <v>13.664605419999999</v>
      </c>
      <c r="AI30" s="429">
        <v>13.28194029</v>
      </c>
      <c r="AJ30" s="429">
        <v>12.79217364</v>
      </c>
      <c r="AK30" s="429">
        <v>12.76089565</v>
      </c>
      <c r="AL30" s="429">
        <v>13.51456014</v>
      </c>
      <c r="AM30" s="429">
        <v>14.57705782</v>
      </c>
      <c r="AN30" s="429">
        <v>15.53613253</v>
      </c>
      <c r="AO30" s="429">
        <v>15.76327437</v>
      </c>
      <c r="AP30" s="429">
        <v>15.082264820000001</v>
      </c>
      <c r="AQ30" s="429">
        <v>14.94064288</v>
      </c>
      <c r="AR30" s="429">
        <v>15.27691619</v>
      </c>
      <c r="AS30" s="429">
        <v>16.608706009999999</v>
      </c>
      <c r="AT30" s="429">
        <v>16.368197349999999</v>
      </c>
      <c r="AU30" s="429">
        <v>15.50375133</v>
      </c>
      <c r="AV30" s="429">
        <v>14.99123376</v>
      </c>
      <c r="AW30" s="429">
        <v>15.3378604</v>
      </c>
      <c r="AX30" s="429">
        <v>15.95321214</v>
      </c>
      <c r="AY30" s="429">
        <v>15.91759484</v>
      </c>
      <c r="AZ30" s="892">
        <v>15.472390000000001</v>
      </c>
      <c r="BA30" s="892">
        <v>14.966950000000001</v>
      </c>
      <c r="BB30" s="352">
        <v>14.066979999999999</v>
      </c>
      <c r="BC30" s="352">
        <v>13.648630000000001</v>
      </c>
      <c r="BD30" s="352">
        <v>13.84829</v>
      </c>
      <c r="BE30" s="352">
        <v>13.860379999999999</v>
      </c>
      <c r="BF30" s="352">
        <v>13.8026</v>
      </c>
      <c r="BG30" s="352">
        <v>13.510009999999999</v>
      </c>
      <c r="BH30" s="352">
        <v>12.71401</v>
      </c>
      <c r="BI30" s="352">
        <v>12.849959999999999</v>
      </c>
      <c r="BJ30" s="352">
        <v>13.3786</v>
      </c>
      <c r="BK30" s="352">
        <v>13.83268</v>
      </c>
      <c r="BL30" s="352">
        <v>13.67088</v>
      </c>
      <c r="BM30" s="352">
        <v>13.42948</v>
      </c>
      <c r="BN30" s="352">
        <v>12.727679999999999</v>
      </c>
      <c r="BO30" s="352">
        <v>12.49422</v>
      </c>
      <c r="BP30" s="352">
        <v>12.85807</v>
      </c>
      <c r="BQ30" s="352">
        <v>13.023720000000001</v>
      </c>
      <c r="BR30" s="352">
        <v>13.107150000000001</v>
      </c>
      <c r="BS30" s="352">
        <v>12.93693</v>
      </c>
      <c r="BT30" s="352">
        <v>12.25896</v>
      </c>
      <c r="BU30" s="352">
        <v>12.49324</v>
      </c>
      <c r="BV30" s="352">
        <v>13.065340000000001</v>
      </c>
    </row>
    <row r="31" spans="1:74" ht="11.1"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892"/>
      <c r="BA31" s="892"/>
      <c r="BB31" s="352"/>
      <c r="BC31" s="352"/>
      <c r="BD31" s="352"/>
      <c r="BE31" s="352"/>
      <c r="BF31" s="352"/>
      <c r="BG31" s="352"/>
      <c r="BH31" s="352"/>
      <c r="BI31" s="352"/>
      <c r="BJ31" s="352"/>
      <c r="BK31" s="352"/>
      <c r="BL31" s="352"/>
      <c r="BM31" s="352"/>
      <c r="BN31" s="352"/>
      <c r="BO31" s="352"/>
      <c r="BP31" s="352"/>
      <c r="BQ31" s="352"/>
      <c r="BR31" s="352"/>
      <c r="BS31" s="352"/>
      <c r="BT31" s="352"/>
      <c r="BU31" s="352"/>
      <c r="BV31" s="352"/>
    </row>
    <row r="32" spans="1:74" ht="11.1" customHeight="1" x14ac:dyDescent="0.2">
      <c r="A32" s="606"/>
      <c r="B32" s="44" t="s">
        <v>1210</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614"/>
      <c r="AZ32" s="928"/>
      <c r="BA32" s="928"/>
      <c r="BB32" s="617"/>
      <c r="BC32" s="617"/>
      <c r="BD32" s="617"/>
      <c r="BE32" s="617"/>
      <c r="BF32" s="617"/>
      <c r="BG32" s="617"/>
      <c r="BH32" s="617"/>
      <c r="BI32" s="617"/>
      <c r="BJ32" s="617"/>
      <c r="BK32" s="617"/>
      <c r="BL32" s="617"/>
      <c r="BM32" s="617"/>
      <c r="BN32" s="617"/>
      <c r="BO32" s="617"/>
      <c r="BP32" s="617"/>
      <c r="BQ32" s="617"/>
      <c r="BR32" s="617"/>
      <c r="BS32" s="617"/>
      <c r="BT32" s="617"/>
      <c r="BU32" s="617"/>
      <c r="BV32" s="617"/>
    </row>
    <row r="33" spans="1:74" ht="11.1" customHeight="1" x14ac:dyDescent="0.2">
      <c r="A33" s="606" t="s">
        <v>381</v>
      </c>
      <c r="B33" s="578" t="s">
        <v>1150</v>
      </c>
      <c r="C33" s="429">
        <v>6.49</v>
      </c>
      <c r="D33" s="429">
        <v>7.34</v>
      </c>
      <c r="E33" s="429">
        <v>6.2</v>
      </c>
      <c r="F33" s="429">
        <v>6.7</v>
      </c>
      <c r="G33" s="429">
        <v>8.11</v>
      </c>
      <c r="H33" s="429">
        <v>9.34</v>
      </c>
      <c r="I33" s="429">
        <v>7.89</v>
      </c>
      <c r="J33" s="429">
        <v>9.44</v>
      </c>
      <c r="K33" s="429">
        <v>9.6199999999999992</v>
      </c>
      <c r="L33" s="429">
        <v>7.18</v>
      </c>
      <c r="M33" s="429">
        <v>6.76</v>
      </c>
      <c r="N33" s="429">
        <v>8.08</v>
      </c>
      <c r="O33" s="429">
        <v>7.2</v>
      </c>
      <c r="P33" s="429">
        <v>5.94</v>
      </c>
      <c r="Q33" s="429">
        <v>5</v>
      </c>
      <c r="R33" s="429">
        <v>4.03</v>
      </c>
      <c r="S33" s="429">
        <v>3.54</v>
      </c>
      <c r="T33" s="429">
        <v>3.53</v>
      </c>
      <c r="U33" s="429">
        <v>3.84</v>
      </c>
      <c r="V33" s="429">
        <v>3.79</v>
      </c>
      <c r="W33" s="429">
        <v>3.84</v>
      </c>
      <c r="X33" s="429">
        <v>4.0599999999999996</v>
      </c>
      <c r="Y33" s="429">
        <v>4.3499999999999996</v>
      </c>
      <c r="Z33" s="429">
        <v>4.4800000000000004</v>
      </c>
      <c r="AA33" s="429">
        <v>5.24</v>
      </c>
      <c r="AB33" s="429">
        <v>4.97</v>
      </c>
      <c r="AC33" s="429">
        <v>3.9</v>
      </c>
      <c r="AD33" s="429">
        <v>3.48</v>
      </c>
      <c r="AE33" s="429">
        <v>3.31</v>
      </c>
      <c r="AF33" s="429">
        <v>3.85</v>
      </c>
      <c r="AG33" s="429">
        <v>3.74</v>
      </c>
      <c r="AH33" s="429">
        <v>3.22</v>
      </c>
      <c r="AI33" s="429">
        <v>3.4</v>
      </c>
      <c r="AJ33" s="429">
        <v>3.94</v>
      </c>
      <c r="AK33" s="429">
        <v>4.04</v>
      </c>
      <c r="AL33" s="429">
        <v>5.21</v>
      </c>
      <c r="AM33" s="429">
        <v>6.03</v>
      </c>
      <c r="AN33" s="429">
        <v>5.92</v>
      </c>
      <c r="AO33" s="429">
        <v>5.67</v>
      </c>
      <c r="AP33" s="429">
        <v>5.31</v>
      </c>
      <c r="AQ33" s="429">
        <v>4.6900000000000004</v>
      </c>
      <c r="AR33" s="429">
        <v>4.6500000000000004</v>
      </c>
      <c r="AS33" s="429">
        <v>4.63</v>
      </c>
      <c r="AT33" s="429">
        <v>4.46</v>
      </c>
      <c r="AU33" s="429">
        <v>4.41</v>
      </c>
      <c r="AV33" s="429">
        <v>4.55</v>
      </c>
      <c r="AW33" s="429">
        <v>5.33</v>
      </c>
      <c r="AX33" s="429">
        <v>6.37</v>
      </c>
      <c r="AY33" s="429">
        <v>7.2</v>
      </c>
      <c r="AZ33" s="892">
        <v>5.8659319999999999</v>
      </c>
      <c r="BA33" s="892">
        <v>4.5006310000000003</v>
      </c>
      <c r="BB33" s="352">
        <v>4.0097589999999999</v>
      </c>
      <c r="BC33" s="352">
        <v>3.8098930000000002</v>
      </c>
      <c r="BD33" s="352">
        <v>4.0039100000000003</v>
      </c>
      <c r="BE33" s="352">
        <v>3.9219240000000002</v>
      </c>
      <c r="BF33" s="352">
        <v>3.91703</v>
      </c>
      <c r="BG33" s="352">
        <v>4.0775420000000002</v>
      </c>
      <c r="BH33" s="352">
        <v>4.0519590000000001</v>
      </c>
      <c r="BI33" s="352">
        <v>4.296443</v>
      </c>
      <c r="BJ33" s="352">
        <v>5.2712380000000003</v>
      </c>
      <c r="BK33" s="352">
        <v>5.5893160000000002</v>
      </c>
      <c r="BL33" s="352">
        <v>5.4476440000000004</v>
      </c>
      <c r="BM33" s="352">
        <v>4.424061</v>
      </c>
      <c r="BN33" s="352">
        <v>3.9461189999999999</v>
      </c>
      <c r="BO33" s="352">
        <v>3.8759329999999999</v>
      </c>
      <c r="BP33" s="352">
        <v>4.1178410000000003</v>
      </c>
      <c r="BQ33" s="352">
        <v>4.1058199999999996</v>
      </c>
      <c r="BR33" s="352">
        <v>4.1615469999999997</v>
      </c>
      <c r="BS33" s="352">
        <v>4.3327460000000002</v>
      </c>
      <c r="BT33" s="352">
        <v>4.3673859999999998</v>
      </c>
      <c r="BU33" s="352">
        <v>4.5993700000000004</v>
      </c>
      <c r="BV33" s="352">
        <v>5.3460869999999998</v>
      </c>
    </row>
    <row r="34" spans="1:74" ht="11.1" customHeight="1" x14ac:dyDescent="0.2">
      <c r="A34" s="606" t="s">
        <v>372</v>
      </c>
      <c r="B34" s="608" t="s">
        <v>1004</v>
      </c>
      <c r="C34" s="429">
        <v>11.00897878</v>
      </c>
      <c r="D34" s="429">
        <v>11.32070068</v>
      </c>
      <c r="E34" s="429">
        <v>11.491026740000001</v>
      </c>
      <c r="F34" s="429">
        <v>11.959529590000001</v>
      </c>
      <c r="G34" s="429">
        <v>12.441995390000001</v>
      </c>
      <c r="H34" s="429">
        <v>12.048922259999999</v>
      </c>
      <c r="I34" s="429">
        <v>12.119040630000001</v>
      </c>
      <c r="J34" s="429">
        <v>12.099851470000001</v>
      </c>
      <c r="K34" s="429">
        <v>12.425444430000001</v>
      </c>
      <c r="L34" s="429">
        <v>12.508778209999999</v>
      </c>
      <c r="M34" s="429">
        <v>13.42479848</v>
      </c>
      <c r="N34" s="429">
        <v>14.328362329999999</v>
      </c>
      <c r="O34" s="429">
        <v>13.90201652</v>
      </c>
      <c r="P34" s="429">
        <v>13.823658699999999</v>
      </c>
      <c r="Q34" s="429">
        <v>12.65505871</v>
      </c>
      <c r="R34" s="429">
        <v>11.64204428</v>
      </c>
      <c r="S34" s="429">
        <v>9.1488848990000005</v>
      </c>
      <c r="T34" s="429">
        <v>8.741576577</v>
      </c>
      <c r="U34" s="429">
        <v>7.456972285</v>
      </c>
      <c r="V34" s="429">
        <v>8.0316701290000001</v>
      </c>
      <c r="W34" s="429">
        <v>7.951429869</v>
      </c>
      <c r="X34" s="429">
        <v>7.4983277250000002</v>
      </c>
      <c r="Y34" s="429">
        <v>8.6732868889999999</v>
      </c>
      <c r="Z34" s="429">
        <v>10.7890272</v>
      </c>
      <c r="AA34" s="429">
        <v>11.4030529</v>
      </c>
      <c r="AB34" s="429">
        <v>10.891910530000001</v>
      </c>
      <c r="AC34" s="429">
        <v>11.149188049999999</v>
      </c>
      <c r="AD34" s="429">
        <v>11.259093719999999</v>
      </c>
      <c r="AE34" s="429">
        <v>9.7490194779999992</v>
      </c>
      <c r="AF34" s="429">
        <v>7.0641186280000001</v>
      </c>
      <c r="AG34" s="429">
        <v>6.9558877470000002</v>
      </c>
      <c r="AH34" s="429">
        <v>7.0316757699999997</v>
      </c>
      <c r="AI34" s="429">
        <v>7.1161312319999999</v>
      </c>
      <c r="AJ34" s="429">
        <v>7.0811997660000001</v>
      </c>
      <c r="AK34" s="429">
        <v>9.3554210480000002</v>
      </c>
      <c r="AL34" s="429">
        <v>11.12131952</v>
      </c>
      <c r="AM34" s="429">
        <v>11.00931873</v>
      </c>
      <c r="AN34" s="429">
        <v>12.057211260000001</v>
      </c>
      <c r="AO34" s="429">
        <v>12.212933550000001</v>
      </c>
      <c r="AP34" s="429">
        <v>12.30240341</v>
      </c>
      <c r="AQ34" s="429">
        <v>9.878752875</v>
      </c>
      <c r="AR34" s="429">
        <v>9.6023569329999994</v>
      </c>
      <c r="AS34" s="429">
        <v>8.5808246550000007</v>
      </c>
      <c r="AT34" s="429">
        <v>8.0972752280000009</v>
      </c>
      <c r="AU34" s="429">
        <v>8.6390725449999994</v>
      </c>
      <c r="AV34" s="429">
        <v>8.0635919699999992</v>
      </c>
      <c r="AW34" s="429">
        <v>11.028321439999999</v>
      </c>
      <c r="AX34" s="429">
        <v>13.031349949999999</v>
      </c>
      <c r="AY34" s="429">
        <v>13.08987937</v>
      </c>
      <c r="AZ34" s="892">
        <v>12.88143</v>
      </c>
      <c r="BA34" s="892">
        <v>12.43505</v>
      </c>
      <c r="BB34" s="352">
        <v>12.16184</v>
      </c>
      <c r="BC34" s="352">
        <v>10.741199999999999</v>
      </c>
      <c r="BD34" s="352">
        <v>9.7779369999999997</v>
      </c>
      <c r="BE34" s="352">
        <v>9.2453090000000007</v>
      </c>
      <c r="BF34" s="352">
        <v>9.0545069999999992</v>
      </c>
      <c r="BG34" s="352">
        <v>8.8235890000000001</v>
      </c>
      <c r="BH34" s="352">
        <v>8.6739149999999992</v>
      </c>
      <c r="BI34" s="352">
        <v>9.3916690000000003</v>
      </c>
      <c r="BJ34" s="352">
        <v>10.51699</v>
      </c>
      <c r="BK34" s="352">
        <v>10.74799</v>
      </c>
      <c r="BL34" s="352">
        <v>10.878220000000001</v>
      </c>
      <c r="BM34" s="352">
        <v>10.75093</v>
      </c>
      <c r="BN34" s="352">
        <v>10.70565</v>
      </c>
      <c r="BO34" s="352">
        <v>9.5007760000000001</v>
      </c>
      <c r="BP34" s="352">
        <v>8.7289309999999993</v>
      </c>
      <c r="BQ34" s="352">
        <v>8.3778970000000008</v>
      </c>
      <c r="BR34" s="352">
        <v>8.3554949999999995</v>
      </c>
      <c r="BS34" s="352">
        <v>8.2693309999999993</v>
      </c>
      <c r="BT34" s="352">
        <v>8.2622599999999995</v>
      </c>
      <c r="BU34" s="352">
        <v>9.0966290000000001</v>
      </c>
      <c r="BV34" s="352">
        <v>10.25892</v>
      </c>
    </row>
    <row r="35" spans="1:74" ht="11.1" customHeight="1" x14ac:dyDescent="0.2">
      <c r="A35" s="606" t="s">
        <v>373</v>
      </c>
      <c r="B35" s="609" t="s">
        <v>1005</v>
      </c>
      <c r="C35" s="429">
        <v>10.78499848</v>
      </c>
      <c r="D35" s="429">
        <v>10.47440344</v>
      </c>
      <c r="E35" s="429">
        <v>10.47890991</v>
      </c>
      <c r="F35" s="429">
        <v>9.9497636239999991</v>
      </c>
      <c r="G35" s="429">
        <v>11.11401612</v>
      </c>
      <c r="H35" s="429">
        <v>11.97106943</v>
      </c>
      <c r="I35" s="429">
        <v>11.56923025</v>
      </c>
      <c r="J35" s="429">
        <v>11.93023071</v>
      </c>
      <c r="K35" s="429">
        <v>12.27594416</v>
      </c>
      <c r="L35" s="429">
        <v>12.1905397</v>
      </c>
      <c r="M35" s="429">
        <v>12.169512210000001</v>
      </c>
      <c r="N35" s="429">
        <v>12.545056949999999</v>
      </c>
      <c r="O35" s="429">
        <v>12.875733439999999</v>
      </c>
      <c r="P35" s="429">
        <v>11.9369295</v>
      </c>
      <c r="Q35" s="429">
        <v>10.961510949999999</v>
      </c>
      <c r="R35" s="429">
        <v>9.4096493040000002</v>
      </c>
      <c r="S35" s="429">
        <v>8.6245879270000003</v>
      </c>
      <c r="T35" s="429">
        <v>8.3458985909999992</v>
      </c>
      <c r="U35" s="429">
        <v>7.718342904</v>
      </c>
      <c r="V35" s="429">
        <v>7.6453720909999996</v>
      </c>
      <c r="W35" s="429">
        <v>7.9741510780000002</v>
      </c>
      <c r="X35" s="429">
        <v>8.7569475709999995</v>
      </c>
      <c r="Y35" s="429">
        <v>8.8792366759999997</v>
      </c>
      <c r="Z35" s="429">
        <v>9.8377261269999998</v>
      </c>
      <c r="AA35" s="429">
        <v>10.584305840000001</v>
      </c>
      <c r="AB35" s="429">
        <v>10.367103200000001</v>
      </c>
      <c r="AC35" s="429">
        <v>10.431781490000001</v>
      </c>
      <c r="AD35" s="429">
        <v>9.6453716220000008</v>
      </c>
      <c r="AE35" s="429">
        <v>9.3446660010000002</v>
      </c>
      <c r="AF35" s="429">
        <v>9.6169937280000006</v>
      </c>
      <c r="AG35" s="429">
        <v>10.607356859999999</v>
      </c>
      <c r="AH35" s="429">
        <v>7.9496425210000004</v>
      </c>
      <c r="AI35" s="429">
        <v>7.7968815549999997</v>
      </c>
      <c r="AJ35" s="429">
        <v>8.8366511130000003</v>
      </c>
      <c r="AK35" s="429">
        <v>9.6959715430000006</v>
      </c>
      <c r="AL35" s="429">
        <v>10.988142809999999</v>
      </c>
      <c r="AM35" s="429">
        <v>11.06117257</v>
      </c>
      <c r="AN35" s="429">
        <v>11.309874519999999</v>
      </c>
      <c r="AO35" s="429">
        <v>11.866848239999999</v>
      </c>
      <c r="AP35" s="429">
        <v>11.298270929999999</v>
      </c>
      <c r="AQ35" s="429">
        <v>11.84171152</v>
      </c>
      <c r="AR35" s="429">
        <v>10.27609077</v>
      </c>
      <c r="AS35" s="429">
        <v>11.018339660000001</v>
      </c>
      <c r="AT35" s="429">
        <v>9.8812878390000005</v>
      </c>
      <c r="AU35" s="429">
        <v>9.8987723909999996</v>
      </c>
      <c r="AV35" s="429">
        <v>9.8555734449999992</v>
      </c>
      <c r="AW35" s="429">
        <v>11.05480889</v>
      </c>
      <c r="AX35" s="429">
        <v>12.250203920000001</v>
      </c>
      <c r="AY35" s="429">
        <v>12.76316834</v>
      </c>
      <c r="AZ35" s="892">
        <v>12.31216</v>
      </c>
      <c r="BA35" s="892">
        <v>11.791650000000001</v>
      </c>
      <c r="BB35" s="352">
        <v>10.710459999999999</v>
      </c>
      <c r="BC35" s="352">
        <v>10.21805</v>
      </c>
      <c r="BD35" s="352">
        <v>9.8773239999999998</v>
      </c>
      <c r="BE35" s="352">
        <v>9.7732119999999991</v>
      </c>
      <c r="BF35" s="352">
        <v>9.2304460000000006</v>
      </c>
      <c r="BG35" s="352">
        <v>9.2553160000000005</v>
      </c>
      <c r="BH35" s="352">
        <v>9.2343700000000002</v>
      </c>
      <c r="BI35" s="352">
        <v>9.3382129999999997</v>
      </c>
      <c r="BJ35" s="352">
        <v>9.8720979999999994</v>
      </c>
      <c r="BK35" s="352">
        <v>10.044919999999999</v>
      </c>
      <c r="BL35" s="352">
        <v>10.02378</v>
      </c>
      <c r="BM35" s="352">
        <v>9.8926119999999997</v>
      </c>
      <c r="BN35" s="352">
        <v>9.0982120000000002</v>
      </c>
      <c r="BO35" s="352">
        <v>8.8666319999999992</v>
      </c>
      <c r="BP35" s="352">
        <v>8.7519179999999999</v>
      </c>
      <c r="BQ35" s="352">
        <v>8.8545020000000001</v>
      </c>
      <c r="BR35" s="352">
        <v>8.4976669999999999</v>
      </c>
      <c r="BS35" s="352">
        <v>8.6795760000000008</v>
      </c>
      <c r="BT35" s="352">
        <v>8.8078939999999992</v>
      </c>
      <c r="BU35" s="352">
        <v>9.0322440000000004</v>
      </c>
      <c r="BV35" s="352">
        <v>9.6098149999999993</v>
      </c>
    </row>
    <row r="36" spans="1:74" ht="11.1" customHeight="1" x14ac:dyDescent="0.2">
      <c r="A36" s="606" t="s">
        <v>374</v>
      </c>
      <c r="B36" s="608" t="s">
        <v>1205</v>
      </c>
      <c r="C36" s="429">
        <v>7.6891072530000004</v>
      </c>
      <c r="D36" s="429">
        <v>7.8243280559999997</v>
      </c>
      <c r="E36" s="429">
        <v>7.3414589289999999</v>
      </c>
      <c r="F36" s="429">
        <v>8.0676270060000004</v>
      </c>
      <c r="G36" s="429">
        <v>9.5079328190000005</v>
      </c>
      <c r="H36" s="429">
        <v>9.6810651009999997</v>
      </c>
      <c r="I36" s="429">
        <v>8.7576695089999994</v>
      </c>
      <c r="J36" s="429">
        <v>11.819888239999999</v>
      </c>
      <c r="K36" s="429">
        <v>11.71892119</v>
      </c>
      <c r="L36" s="429">
        <v>9.8739851769999998</v>
      </c>
      <c r="M36" s="429">
        <v>10.458762249999999</v>
      </c>
      <c r="N36" s="429">
        <v>10.35376808</v>
      </c>
      <c r="O36" s="429">
        <v>9.5481369009999995</v>
      </c>
      <c r="P36" s="429">
        <v>8.9864774220000001</v>
      </c>
      <c r="Q36" s="429">
        <v>7.8442399920000003</v>
      </c>
      <c r="R36" s="429">
        <v>6.2396603290000003</v>
      </c>
      <c r="S36" s="429">
        <v>6.2453231120000003</v>
      </c>
      <c r="T36" s="429">
        <v>7.0332615570000003</v>
      </c>
      <c r="U36" s="429">
        <v>6.4479199310000004</v>
      </c>
      <c r="V36" s="429">
        <v>6.4873829799999996</v>
      </c>
      <c r="W36" s="429">
        <v>7.0197700960000002</v>
      </c>
      <c r="X36" s="429">
        <v>5.9406321719999999</v>
      </c>
      <c r="Y36" s="429">
        <v>5.7986871300000002</v>
      </c>
      <c r="Z36" s="429">
        <v>6.2475526950000004</v>
      </c>
      <c r="AA36" s="429">
        <v>6.2188747739999997</v>
      </c>
      <c r="AB36" s="429">
        <v>7.1578472609999997</v>
      </c>
      <c r="AC36" s="429">
        <v>6.2091368579999999</v>
      </c>
      <c r="AD36" s="429">
        <v>6.136188153</v>
      </c>
      <c r="AE36" s="429">
        <v>5.9726985800000003</v>
      </c>
      <c r="AF36" s="429">
        <v>6.8641819780000004</v>
      </c>
      <c r="AG36" s="429">
        <v>6.3259403399999998</v>
      </c>
      <c r="AH36" s="429">
        <v>5.6542206090000002</v>
      </c>
      <c r="AI36" s="429">
        <v>6.1699013870000003</v>
      </c>
      <c r="AJ36" s="429">
        <v>5.8355289179999996</v>
      </c>
      <c r="AK36" s="429">
        <v>6.4384311719999996</v>
      </c>
      <c r="AL36" s="429">
        <v>6.5118712749999998</v>
      </c>
      <c r="AM36" s="429">
        <v>6.6763005629999999</v>
      </c>
      <c r="AN36" s="429">
        <v>6.9642576869999999</v>
      </c>
      <c r="AO36" s="429">
        <v>7.4187652279999998</v>
      </c>
      <c r="AP36" s="429">
        <v>8.0478409329999998</v>
      </c>
      <c r="AQ36" s="429">
        <v>7.4182546670000002</v>
      </c>
      <c r="AR36" s="429">
        <v>6.8675005379999998</v>
      </c>
      <c r="AS36" s="429">
        <v>7.2289639059999997</v>
      </c>
      <c r="AT36" s="429">
        <v>6.9744596980000004</v>
      </c>
      <c r="AU36" s="429">
        <v>6.8916135929999998</v>
      </c>
      <c r="AV36" s="429">
        <v>6.639345166</v>
      </c>
      <c r="AW36" s="429">
        <v>7.3925195380000002</v>
      </c>
      <c r="AX36" s="429">
        <v>7.7178371170000002</v>
      </c>
      <c r="AY36" s="429">
        <v>7.8910588659999998</v>
      </c>
      <c r="AZ36" s="892">
        <v>7.835572</v>
      </c>
      <c r="BA36" s="892">
        <v>7.3656350000000002</v>
      </c>
      <c r="BB36" s="352">
        <v>7.2266979999999998</v>
      </c>
      <c r="BC36" s="352">
        <v>6.8921140000000003</v>
      </c>
      <c r="BD36" s="352">
        <v>7.0359439999999998</v>
      </c>
      <c r="BE36" s="352">
        <v>6.5410199999999996</v>
      </c>
      <c r="BF36" s="352">
        <v>6.9369820000000004</v>
      </c>
      <c r="BG36" s="352">
        <v>6.7794340000000002</v>
      </c>
      <c r="BH36" s="352">
        <v>6.202413</v>
      </c>
      <c r="BI36" s="352">
        <v>6.4705170000000001</v>
      </c>
      <c r="BJ36" s="352">
        <v>6.7531660000000002</v>
      </c>
      <c r="BK36" s="352">
        <v>6.8818450000000002</v>
      </c>
      <c r="BL36" s="352">
        <v>7.100644</v>
      </c>
      <c r="BM36" s="352">
        <v>6.8765799999999997</v>
      </c>
      <c r="BN36" s="352">
        <v>6.863124</v>
      </c>
      <c r="BO36" s="352">
        <v>6.6489979999999997</v>
      </c>
      <c r="BP36" s="352">
        <v>6.8911819999999997</v>
      </c>
      <c r="BQ36" s="352">
        <v>6.4924289999999996</v>
      </c>
      <c r="BR36" s="352">
        <v>6.9767460000000003</v>
      </c>
      <c r="BS36" s="352">
        <v>6.8853609999999996</v>
      </c>
      <c r="BT36" s="352">
        <v>6.3816220000000001</v>
      </c>
      <c r="BU36" s="352">
        <v>6.696644</v>
      </c>
      <c r="BV36" s="352">
        <v>6.9300810000000004</v>
      </c>
    </row>
    <row r="37" spans="1:74" ht="11.1" customHeight="1" x14ac:dyDescent="0.2">
      <c r="A37" s="606" t="s">
        <v>375</v>
      </c>
      <c r="B37" s="608" t="s">
        <v>1206</v>
      </c>
      <c r="C37" s="429">
        <v>7.7770420419999997</v>
      </c>
      <c r="D37" s="429">
        <v>7.8188434510000002</v>
      </c>
      <c r="E37" s="429">
        <v>7.1652250139999998</v>
      </c>
      <c r="F37" s="429">
        <v>6.9073959010000001</v>
      </c>
      <c r="G37" s="429">
        <v>8.1732676580000003</v>
      </c>
      <c r="H37" s="429">
        <v>9.5111280130000004</v>
      </c>
      <c r="I37" s="429">
        <v>8.4338501899999994</v>
      </c>
      <c r="J37" s="429">
        <v>9.0806304719999993</v>
      </c>
      <c r="K37" s="429">
        <v>9.7692414329999995</v>
      </c>
      <c r="L37" s="429">
        <v>7.8601494409999999</v>
      </c>
      <c r="M37" s="429">
        <v>7.5834997350000002</v>
      </c>
      <c r="N37" s="429">
        <v>9.0024519129999998</v>
      </c>
      <c r="O37" s="429">
        <v>9.685434527</v>
      </c>
      <c r="P37" s="429">
        <v>8.9510765299999999</v>
      </c>
      <c r="Q37" s="429">
        <v>7.1493780190000003</v>
      </c>
      <c r="R37" s="429">
        <v>5.496945513</v>
      </c>
      <c r="S37" s="429">
        <v>4.6165177789999996</v>
      </c>
      <c r="T37" s="429">
        <v>3.9763696359999998</v>
      </c>
      <c r="U37" s="429">
        <v>4.2444712979999997</v>
      </c>
      <c r="V37" s="429">
        <v>4.6703544939999997</v>
      </c>
      <c r="W37" s="429">
        <v>5.0822052859999998</v>
      </c>
      <c r="X37" s="429">
        <v>4.8690273660000001</v>
      </c>
      <c r="Y37" s="429">
        <v>4.7635175519999997</v>
      </c>
      <c r="Z37" s="429">
        <v>5.2054802499999999</v>
      </c>
      <c r="AA37" s="429">
        <v>6.1001858149999997</v>
      </c>
      <c r="AB37" s="429">
        <v>6.2033815460000001</v>
      </c>
      <c r="AC37" s="429">
        <v>4.6944787889999997</v>
      </c>
      <c r="AD37" s="429">
        <v>4.0340230869999996</v>
      </c>
      <c r="AE37" s="429">
        <v>3.540768441</v>
      </c>
      <c r="AF37" s="429">
        <v>3.6020289590000001</v>
      </c>
      <c r="AG37" s="429">
        <v>4.0848955260000004</v>
      </c>
      <c r="AH37" s="429">
        <v>3.8061036150000001</v>
      </c>
      <c r="AI37" s="429">
        <v>3.629786534</v>
      </c>
      <c r="AJ37" s="429">
        <v>4.2866392209999997</v>
      </c>
      <c r="AK37" s="429">
        <v>4.8435422859999999</v>
      </c>
      <c r="AL37" s="429">
        <v>6.1173514390000001</v>
      </c>
      <c r="AM37" s="429">
        <v>6.8961636640000004</v>
      </c>
      <c r="AN37" s="429">
        <v>6.9212368040000003</v>
      </c>
      <c r="AO37" s="429">
        <v>6.2257188880000003</v>
      </c>
      <c r="AP37" s="429">
        <v>5.7220564469999999</v>
      </c>
      <c r="AQ37" s="429">
        <v>5.00864976</v>
      </c>
      <c r="AR37" s="429">
        <v>5.0905497220000004</v>
      </c>
      <c r="AS37" s="429">
        <v>5.2082964169999997</v>
      </c>
      <c r="AT37" s="429">
        <v>5.0511839119999999</v>
      </c>
      <c r="AU37" s="429">
        <v>5.6024491000000003</v>
      </c>
      <c r="AV37" s="429">
        <v>4.7863541559999998</v>
      </c>
      <c r="AW37" s="429">
        <v>6.0234889650000003</v>
      </c>
      <c r="AX37" s="429">
        <v>6.8262111120000002</v>
      </c>
      <c r="AY37" s="429">
        <v>8.7321912949999998</v>
      </c>
      <c r="AZ37" s="892">
        <v>8.1002100000000006</v>
      </c>
      <c r="BA37" s="892">
        <v>6.8849650000000002</v>
      </c>
      <c r="BB37" s="352">
        <v>5.8463760000000002</v>
      </c>
      <c r="BC37" s="352">
        <v>5.3173560000000002</v>
      </c>
      <c r="BD37" s="352">
        <v>5.0767449999999998</v>
      </c>
      <c r="BE37" s="352">
        <v>4.8608700000000002</v>
      </c>
      <c r="BF37" s="352">
        <v>4.8490099999999998</v>
      </c>
      <c r="BG37" s="352">
        <v>5.0000030000000004</v>
      </c>
      <c r="BH37" s="352">
        <v>4.8692659999999997</v>
      </c>
      <c r="BI37" s="352">
        <v>5.1463159999999997</v>
      </c>
      <c r="BJ37" s="352">
        <v>5.8267670000000003</v>
      </c>
      <c r="BK37" s="352">
        <v>6.3583980000000002</v>
      </c>
      <c r="BL37" s="352">
        <v>6.4934099999999999</v>
      </c>
      <c r="BM37" s="352">
        <v>5.8586580000000001</v>
      </c>
      <c r="BN37" s="352">
        <v>5.1460749999999997</v>
      </c>
      <c r="BO37" s="352">
        <v>4.8750109999999998</v>
      </c>
      <c r="BP37" s="352">
        <v>4.8215510000000004</v>
      </c>
      <c r="BQ37" s="352">
        <v>4.7617380000000002</v>
      </c>
      <c r="BR37" s="352">
        <v>4.8763370000000004</v>
      </c>
      <c r="BS37" s="352">
        <v>5.1127840000000004</v>
      </c>
      <c r="BT37" s="352">
        <v>5.0691879999999996</v>
      </c>
      <c r="BU37" s="352">
        <v>5.3946199999999997</v>
      </c>
      <c r="BV37" s="352">
        <v>6.0017060000000004</v>
      </c>
    </row>
    <row r="38" spans="1:74" ht="11.1" customHeight="1" x14ac:dyDescent="0.2">
      <c r="A38" s="606" t="s">
        <v>376</v>
      </c>
      <c r="B38" s="608" t="s">
        <v>1063</v>
      </c>
      <c r="C38" s="429">
        <v>6.9757675529999998</v>
      </c>
      <c r="D38" s="429">
        <v>7.6589342550000001</v>
      </c>
      <c r="E38" s="429">
        <v>7.081516025</v>
      </c>
      <c r="F38" s="429">
        <v>7.1384153660000003</v>
      </c>
      <c r="G38" s="429">
        <v>8.5018382849999998</v>
      </c>
      <c r="H38" s="429">
        <v>10.26607778</v>
      </c>
      <c r="I38" s="429">
        <v>9.3217285830000005</v>
      </c>
      <c r="J38" s="429">
        <v>11.603543070000001</v>
      </c>
      <c r="K38" s="429">
        <v>11.45738323</v>
      </c>
      <c r="L38" s="429">
        <v>9.0440991799999999</v>
      </c>
      <c r="M38" s="429">
        <v>8.2600386290000003</v>
      </c>
      <c r="N38" s="429">
        <v>9.2606512090000006</v>
      </c>
      <c r="O38" s="429">
        <v>8.7209047220000002</v>
      </c>
      <c r="P38" s="429">
        <v>6.3123462620000002</v>
      </c>
      <c r="Q38" s="429">
        <v>5.7154460360000003</v>
      </c>
      <c r="R38" s="429">
        <v>5.1320150309999999</v>
      </c>
      <c r="S38" s="429">
        <v>4.6916160480000002</v>
      </c>
      <c r="T38" s="429">
        <v>4.4560386269999999</v>
      </c>
      <c r="U38" s="429">
        <v>5.3256142950000003</v>
      </c>
      <c r="V38" s="429">
        <v>4.8027078520000002</v>
      </c>
      <c r="W38" s="429">
        <v>4.8504538129999997</v>
      </c>
      <c r="X38" s="429">
        <v>5.2251393200000003</v>
      </c>
      <c r="Y38" s="429">
        <v>5.4566626730000003</v>
      </c>
      <c r="Z38" s="429">
        <v>5.4972534609999997</v>
      </c>
      <c r="AA38" s="429">
        <v>5.7471474919999999</v>
      </c>
      <c r="AB38" s="429">
        <v>5.3783485369999999</v>
      </c>
      <c r="AC38" s="429">
        <v>4.7993382770000004</v>
      </c>
      <c r="AD38" s="429">
        <v>4.3719835380000003</v>
      </c>
      <c r="AE38" s="429">
        <v>4.2402523250000002</v>
      </c>
      <c r="AF38" s="429">
        <v>5.2702505630000003</v>
      </c>
      <c r="AG38" s="429">
        <v>4.9439063379999997</v>
      </c>
      <c r="AH38" s="429">
        <v>4.5642432639999999</v>
      </c>
      <c r="AI38" s="429">
        <v>4.6852493949999996</v>
      </c>
      <c r="AJ38" s="429">
        <v>4.9180183770000001</v>
      </c>
      <c r="AK38" s="429">
        <v>5.2321790400000001</v>
      </c>
      <c r="AL38" s="429">
        <v>5.584170372</v>
      </c>
      <c r="AM38" s="429">
        <v>6.4976484479999996</v>
      </c>
      <c r="AN38" s="429">
        <v>6.1182958989999996</v>
      </c>
      <c r="AO38" s="429">
        <v>6.6898482970000002</v>
      </c>
      <c r="AP38" s="429">
        <v>6.2630118919999997</v>
      </c>
      <c r="AQ38" s="429">
        <v>5.9119995740000002</v>
      </c>
      <c r="AR38" s="429">
        <v>5.9582556020000004</v>
      </c>
      <c r="AS38" s="429">
        <v>6.047716308</v>
      </c>
      <c r="AT38" s="429">
        <v>6.0148421729999999</v>
      </c>
      <c r="AU38" s="429">
        <v>5.751820232</v>
      </c>
      <c r="AV38" s="429">
        <v>5.9264015880000001</v>
      </c>
      <c r="AW38" s="429">
        <v>6.3868640680000004</v>
      </c>
      <c r="AX38" s="429">
        <v>7.3180543980000001</v>
      </c>
      <c r="AY38" s="429">
        <v>8.445663261</v>
      </c>
      <c r="AZ38" s="892">
        <v>7.3427420000000003</v>
      </c>
      <c r="BA38" s="892">
        <v>6.3116519999999996</v>
      </c>
      <c r="BB38" s="352">
        <v>5.6265260000000001</v>
      </c>
      <c r="BC38" s="352">
        <v>5.2685969999999998</v>
      </c>
      <c r="BD38" s="352">
        <v>5.270753</v>
      </c>
      <c r="BE38" s="352">
        <v>5.3104240000000003</v>
      </c>
      <c r="BF38" s="352">
        <v>5.2743320000000002</v>
      </c>
      <c r="BG38" s="352">
        <v>5.4075839999999999</v>
      </c>
      <c r="BH38" s="352">
        <v>5.1690379999999996</v>
      </c>
      <c r="BI38" s="352">
        <v>5.4654449999999999</v>
      </c>
      <c r="BJ38" s="352">
        <v>6.3025479999999998</v>
      </c>
      <c r="BK38" s="352">
        <v>6.7052550000000002</v>
      </c>
      <c r="BL38" s="352">
        <v>6.4298590000000004</v>
      </c>
      <c r="BM38" s="352">
        <v>5.9370219999999998</v>
      </c>
      <c r="BN38" s="352">
        <v>5.4441179999999996</v>
      </c>
      <c r="BO38" s="352">
        <v>5.2381520000000004</v>
      </c>
      <c r="BP38" s="352">
        <v>5.3359589999999999</v>
      </c>
      <c r="BQ38" s="352">
        <v>5.465821</v>
      </c>
      <c r="BR38" s="352">
        <v>5.5057049999999998</v>
      </c>
      <c r="BS38" s="352">
        <v>5.6776160000000004</v>
      </c>
      <c r="BT38" s="352">
        <v>5.5002789999999999</v>
      </c>
      <c r="BU38" s="352">
        <v>5.8133119999999998</v>
      </c>
      <c r="BV38" s="352">
        <v>6.5046689999999998</v>
      </c>
    </row>
    <row r="39" spans="1:74" ht="11.1" customHeight="1" x14ac:dyDescent="0.2">
      <c r="A39" s="606" t="s">
        <v>377</v>
      </c>
      <c r="B39" s="608" t="s">
        <v>1207</v>
      </c>
      <c r="C39" s="429">
        <v>5.7572607849999997</v>
      </c>
      <c r="D39" s="429">
        <v>7.0038415909999996</v>
      </c>
      <c r="E39" s="429">
        <v>5.9849402420000004</v>
      </c>
      <c r="F39" s="429">
        <v>6.8085438810000003</v>
      </c>
      <c r="G39" s="429">
        <v>8.4991659080000002</v>
      </c>
      <c r="H39" s="429">
        <v>9.6426298339999992</v>
      </c>
      <c r="I39" s="429">
        <v>8.9632944349999999</v>
      </c>
      <c r="J39" s="429">
        <v>10.9615689</v>
      </c>
      <c r="K39" s="429">
        <v>10.373072130000001</v>
      </c>
      <c r="L39" s="429">
        <v>7.9038241830000002</v>
      </c>
      <c r="M39" s="429">
        <v>6.9992363769999999</v>
      </c>
      <c r="N39" s="429">
        <v>8.0309569169999993</v>
      </c>
      <c r="O39" s="429">
        <v>7.2998446970000002</v>
      </c>
      <c r="P39" s="429">
        <v>5.8197907359999999</v>
      </c>
      <c r="Q39" s="429">
        <v>4.9982390260000003</v>
      </c>
      <c r="R39" s="429">
        <v>4.3400186070000002</v>
      </c>
      <c r="S39" s="429">
        <v>4.0415081180000003</v>
      </c>
      <c r="T39" s="429">
        <v>4.0387512900000004</v>
      </c>
      <c r="U39" s="429">
        <v>4.6646419410000002</v>
      </c>
      <c r="V39" s="429">
        <v>4.4300069879999997</v>
      </c>
      <c r="W39" s="429">
        <v>4.4909842409999996</v>
      </c>
      <c r="X39" s="429">
        <v>4.5737624849999996</v>
      </c>
      <c r="Y39" s="429">
        <v>4.9566150540000002</v>
      </c>
      <c r="Z39" s="429">
        <v>4.8081838589999997</v>
      </c>
      <c r="AA39" s="429">
        <v>5.2768195599999999</v>
      </c>
      <c r="AB39" s="429">
        <v>4.5691237600000001</v>
      </c>
      <c r="AC39" s="429">
        <v>3.4784300049999999</v>
      </c>
      <c r="AD39" s="429">
        <v>3.317690738</v>
      </c>
      <c r="AE39" s="429">
        <v>3.4694058800000001</v>
      </c>
      <c r="AF39" s="429">
        <v>4.4030044469999998</v>
      </c>
      <c r="AG39" s="429">
        <v>3.921386123</v>
      </c>
      <c r="AH39" s="429">
        <v>3.3948935279999999</v>
      </c>
      <c r="AI39" s="429">
        <v>3.5014813259999999</v>
      </c>
      <c r="AJ39" s="429">
        <v>3.910345328</v>
      </c>
      <c r="AK39" s="429">
        <v>3.907542678</v>
      </c>
      <c r="AL39" s="429">
        <v>5.0994259230000001</v>
      </c>
      <c r="AM39" s="429">
        <v>6.3452708380000002</v>
      </c>
      <c r="AN39" s="429">
        <v>6.2592037029999998</v>
      </c>
      <c r="AO39" s="429">
        <v>6.0779420540000002</v>
      </c>
      <c r="AP39" s="429">
        <v>5.775994528</v>
      </c>
      <c r="AQ39" s="429">
        <v>5.0375306980000003</v>
      </c>
      <c r="AR39" s="429">
        <v>5.2545924160000004</v>
      </c>
      <c r="AS39" s="429">
        <v>5.2556574999999999</v>
      </c>
      <c r="AT39" s="429">
        <v>5.1412315030000002</v>
      </c>
      <c r="AU39" s="429">
        <v>4.8992299670000001</v>
      </c>
      <c r="AV39" s="429">
        <v>5.0830126519999999</v>
      </c>
      <c r="AW39" s="429">
        <v>5.7002135889999996</v>
      </c>
      <c r="AX39" s="429">
        <v>6.8843840319999998</v>
      </c>
      <c r="AY39" s="429">
        <v>7.7983977969999998</v>
      </c>
      <c r="AZ39" s="892">
        <v>6.6758119999999996</v>
      </c>
      <c r="BA39" s="892">
        <v>5.3973829999999996</v>
      </c>
      <c r="BB39" s="352">
        <v>4.7586139999999997</v>
      </c>
      <c r="BC39" s="352">
        <v>4.5215610000000002</v>
      </c>
      <c r="BD39" s="352">
        <v>4.5528659999999999</v>
      </c>
      <c r="BE39" s="352">
        <v>4.600727</v>
      </c>
      <c r="BF39" s="352">
        <v>4.6691260000000003</v>
      </c>
      <c r="BG39" s="352">
        <v>4.7228329999999996</v>
      </c>
      <c r="BH39" s="352">
        <v>4.6272450000000003</v>
      </c>
      <c r="BI39" s="352">
        <v>4.9025840000000001</v>
      </c>
      <c r="BJ39" s="352">
        <v>5.7368180000000004</v>
      </c>
      <c r="BK39" s="352">
        <v>6.0093550000000002</v>
      </c>
      <c r="BL39" s="352">
        <v>5.964969</v>
      </c>
      <c r="BM39" s="352">
        <v>5.2535119999999997</v>
      </c>
      <c r="BN39" s="352">
        <v>4.7344099999999996</v>
      </c>
      <c r="BO39" s="352">
        <v>4.6001019999999997</v>
      </c>
      <c r="BP39" s="352">
        <v>4.6874700000000002</v>
      </c>
      <c r="BQ39" s="352">
        <v>4.8020699999999996</v>
      </c>
      <c r="BR39" s="352">
        <v>4.9291280000000004</v>
      </c>
      <c r="BS39" s="352">
        <v>5.0034169999999998</v>
      </c>
      <c r="BT39" s="352">
        <v>4.9631109999999996</v>
      </c>
      <c r="BU39" s="352">
        <v>5.2415950000000002</v>
      </c>
      <c r="BV39" s="352">
        <v>5.8935050000000002</v>
      </c>
    </row>
    <row r="40" spans="1:74" ht="11.1" customHeight="1" x14ac:dyDescent="0.2">
      <c r="A40" s="606" t="s">
        <v>378</v>
      </c>
      <c r="B40" s="608" t="s">
        <v>1208</v>
      </c>
      <c r="C40" s="429">
        <v>5.0491678320000002</v>
      </c>
      <c r="D40" s="429">
        <v>6.3497755590000002</v>
      </c>
      <c r="E40" s="429">
        <v>4.8401131819999996</v>
      </c>
      <c r="F40" s="429">
        <v>5.7779039939999999</v>
      </c>
      <c r="G40" s="429">
        <v>7.516501281</v>
      </c>
      <c r="H40" s="429">
        <v>8.9380587059999996</v>
      </c>
      <c r="I40" s="429">
        <v>6.9744036810000001</v>
      </c>
      <c r="J40" s="429">
        <v>8.548841736</v>
      </c>
      <c r="K40" s="429">
        <v>8.9150328069999993</v>
      </c>
      <c r="L40" s="429">
        <v>5.7781336589999999</v>
      </c>
      <c r="M40" s="429">
        <v>4.9502166369999996</v>
      </c>
      <c r="N40" s="429">
        <v>6.2669252560000004</v>
      </c>
      <c r="O40" s="429">
        <v>4.2503723339999997</v>
      </c>
      <c r="P40" s="429">
        <v>2.7492823190000002</v>
      </c>
      <c r="Q40" s="429">
        <v>2.3324782220000002</v>
      </c>
      <c r="R40" s="429">
        <v>1.9641367839999999</v>
      </c>
      <c r="S40" s="429">
        <v>1.9680093620000001</v>
      </c>
      <c r="T40" s="429">
        <v>2.1714965469999998</v>
      </c>
      <c r="U40" s="429">
        <v>2.5634393969999998</v>
      </c>
      <c r="V40" s="429">
        <v>2.508723298</v>
      </c>
      <c r="W40" s="429">
        <v>2.528365768</v>
      </c>
      <c r="X40" s="429">
        <v>2.521205068</v>
      </c>
      <c r="Y40" s="429">
        <v>2.6582591770000001</v>
      </c>
      <c r="Z40" s="429">
        <v>2.485548681</v>
      </c>
      <c r="AA40" s="429">
        <v>3.4214919799999999</v>
      </c>
      <c r="AB40" s="429">
        <v>2.8312839219999999</v>
      </c>
      <c r="AC40" s="429">
        <v>1.8588253809999999</v>
      </c>
      <c r="AD40" s="429">
        <v>1.806808448</v>
      </c>
      <c r="AE40" s="429">
        <v>1.9906344069999999</v>
      </c>
      <c r="AF40" s="429">
        <v>2.7609960600000001</v>
      </c>
      <c r="AG40" s="429">
        <v>2.7531120549999999</v>
      </c>
      <c r="AH40" s="429">
        <v>2.077412415</v>
      </c>
      <c r="AI40" s="429">
        <v>2.2917121140000001</v>
      </c>
      <c r="AJ40" s="429">
        <v>2.7501082389999998</v>
      </c>
      <c r="AK40" s="429">
        <v>2.438070814</v>
      </c>
      <c r="AL40" s="429">
        <v>3.8603504129999999</v>
      </c>
      <c r="AM40" s="429">
        <v>4.5032926529999999</v>
      </c>
      <c r="AN40" s="429">
        <v>4.0571837730000002</v>
      </c>
      <c r="AO40" s="429">
        <v>3.9685664140000001</v>
      </c>
      <c r="AP40" s="429">
        <v>3.7808308839999998</v>
      </c>
      <c r="AQ40" s="429">
        <v>3.4243897489999999</v>
      </c>
      <c r="AR40" s="429">
        <v>3.4880585059999998</v>
      </c>
      <c r="AS40" s="429">
        <v>3.5276005700000002</v>
      </c>
      <c r="AT40" s="429">
        <v>3.3362430820000002</v>
      </c>
      <c r="AU40" s="429">
        <v>3.2825623300000002</v>
      </c>
      <c r="AV40" s="429">
        <v>3.2321374870000001</v>
      </c>
      <c r="AW40" s="429">
        <v>3.8450187539999998</v>
      </c>
      <c r="AX40" s="429">
        <v>4.7229597060000001</v>
      </c>
      <c r="AY40" s="429">
        <v>5.5231914890000002</v>
      </c>
      <c r="AZ40" s="892">
        <v>4.6614139999999997</v>
      </c>
      <c r="BA40" s="892">
        <v>3.331674</v>
      </c>
      <c r="BB40" s="352">
        <v>3.0491259999999998</v>
      </c>
      <c r="BC40" s="352">
        <v>3.081944</v>
      </c>
      <c r="BD40" s="352">
        <v>3.4355929999999999</v>
      </c>
      <c r="BE40" s="352">
        <v>3.3828390000000002</v>
      </c>
      <c r="BF40" s="352">
        <v>3.354298</v>
      </c>
      <c r="BG40" s="352">
        <v>3.557671</v>
      </c>
      <c r="BH40" s="352">
        <v>3.4514550000000002</v>
      </c>
      <c r="BI40" s="352">
        <v>3.608406</v>
      </c>
      <c r="BJ40" s="352">
        <v>4.6152879999999996</v>
      </c>
      <c r="BK40" s="352">
        <v>4.8246690000000001</v>
      </c>
      <c r="BL40" s="352">
        <v>4.6010910000000003</v>
      </c>
      <c r="BM40" s="352">
        <v>3.4641700000000002</v>
      </c>
      <c r="BN40" s="352">
        <v>3.1103160000000001</v>
      </c>
      <c r="BO40" s="352">
        <v>3.230219</v>
      </c>
      <c r="BP40" s="352">
        <v>3.6051169999999999</v>
      </c>
      <c r="BQ40" s="352">
        <v>3.6188959999999999</v>
      </c>
      <c r="BR40" s="352">
        <v>3.6404269999999999</v>
      </c>
      <c r="BS40" s="352">
        <v>3.8378969999999999</v>
      </c>
      <c r="BT40" s="352">
        <v>3.8040729999999998</v>
      </c>
      <c r="BU40" s="352">
        <v>3.9335529999999999</v>
      </c>
      <c r="BV40" s="352">
        <v>4.6477409999999999</v>
      </c>
    </row>
    <row r="41" spans="1:74" ht="11.1" customHeight="1" x14ac:dyDescent="0.2">
      <c r="A41" s="606" t="s">
        <v>379</v>
      </c>
      <c r="B41" s="608" t="s">
        <v>1011</v>
      </c>
      <c r="C41" s="429">
        <v>7.1602144460000003</v>
      </c>
      <c r="D41" s="429">
        <v>7.0585979380000001</v>
      </c>
      <c r="E41" s="429">
        <v>7.1561222679999998</v>
      </c>
      <c r="F41" s="429">
        <v>7.5409309469999997</v>
      </c>
      <c r="G41" s="429">
        <v>8.5225541059999994</v>
      </c>
      <c r="H41" s="429">
        <v>9.3160411060000001</v>
      </c>
      <c r="I41" s="429">
        <v>10.408437920000001</v>
      </c>
      <c r="J41" s="429">
        <v>10.233477479999999</v>
      </c>
      <c r="K41" s="429">
        <v>10.72198732</v>
      </c>
      <c r="L41" s="429">
        <v>11.00017555</v>
      </c>
      <c r="M41" s="429">
        <v>10.23907326</v>
      </c>
      <c r="N41" s="429">
        <v>8.905815467</v>
      </c>
      <c r="O41" s="429">
        <v>10.55959152</v>
      </c>
      <c r="P41" s="429">
        <v>8.4239525620000002</v>
      </c>
      <c r="Q41" s="429">
        <v>7.5250031609999999</v>
      </c>
      <c r="R41" s="429">
        <v>7.1863211849999997</v>
      </c>
      <c r="S41" s="429">
        <v>7.7452607430000002</v>
      </c>
      <c r="T41" s="429">
        <v>7.9325124210000002</v>
      </c>
      <c r="U41" s="429">
        <v>7.9026190559999998</v>
      </c>
      <c r="V41" s="429">
        <v>7.9565847009999997</v>
      </c>
      <c r="W41" s="429">
        <v>8.3255498750000001</v>
      </c>
      <c r="X41" s="429">
        <v>8.9179608839999993</v>
      </c>
      <c r="Y41" s="429">
        <v>8.028455138</v>
      </c>
      <c r="Z41" s="429">
        <v>7.9755469210000003</v>
      </c>
      <c r="AA41" s="429">
        <v>7.7394594359999997</v>
      </c>
      <c r="AB41" s="429">
        <v>9.2826020729999996</v>
      </c>
      <c r="AC41" s="429">
        <v>7.6024462970000002</v>
      </c>
      <c r="AD41" s="429">
        <v>7.580373077</v>
      </c>
      <c r="AE41" s="429">
        <v>6.9420747040000004</v>
      </c>
      <c r="AF41" s="429">
        <v>6.6390727429999998</v>
      </c>
      <c r="AG41" s="429">
        <v>6.8893849969999996</v>
      </c>
      <c r="AH41" s="429">
        <v>6.6417849249999996</v>
      </c>
      <c r="AI41" s="429">
        <v>6.4845692699999997</v>
      </c>
      <c r="AJ41" s="429">
        <v>6.4527452500000004</v>
      </c>
      <c r="AK41" s="429">
        <v>6.2496027219999997</v>
      </c>
      <c r="AL41" s="429">
        <v>6.0610537640000004</v>
      </c>
      <c r="AM41" s="429">
        <v>6.1400931280000002</v>
      </c>
      <c r="AN41" s="429">
        <v>6.2223961780000003</v>
      </c>
      <c r="AO41" s="429">
        <v>6.2530533320000004</v>
      </c>
      <c r="AP41" s="429">
        <v>5.8582857779999999</v>
      </c>
      <c r="AQ41" s="429">
        <v>6.300472128</v>
      </c>
      <c r="AR41" s="429">
        <v>6.8580305849999998</v>
      </c>
      <c r="AS41" s="429">
        <v>6.8915537789999997</v>
      </c>
      <c r="AT41" s="429">
        <v>6.9365324819999996</v>
      </c>
      <c r="AU41" s="429">
        <v>6.7200852519999996</v>
      </c>
      <c r="AV41" s="429">
        <v>6.9533696530000002</v>
      </c>
      <c r="AW41" s="429">
        <v>6.167407034</v>
      </c>
      <c r="AX41" s="429">
        <v>5.4566089890000002</v>
      </c>
      <c r="AY41" s="429">
        <v>6.0754522519999998</v>
      </c>
      <c r="AZ41" s="892">
        <v>6.1974479999999996</v>
      </c>
      <c r="BA41" s="892">
        <v>6.0508240000000004</v>
      </c>
      <c r="BB41" s="352">
        <v>5.9090119999999997</v>
      </c>
      <c r="BC41" s="352">
        <v>6.07639</v>
      </c>
      <c r="BD41" s="352">
        <v>6.3455589999999997</v>
      </c>
      <c r="BE41" s="352">
        <v>6.5559529999999997</v>
      </c>
      <c r="BF41" s="352">
        <v>6.434183</v>
      </c>
      <c r="BG41" s="352">
        <v>6.3534389999999998</v>
      </c>
      <c r="BH41" s="352">
        <v>6.7509680000000003</v>
      </c>
      <c r="BI41" s="352">
        <v>6.2263500000000001</v>
      </c>
      <c r="BJ41" s="352">
        <v>6.124879</v>
      </c>
      <c r="BK41" s="352">
        <v>6.5325470000000001</v>
      </c>
      <c r="BL41" s="352">
        <v>6.6376530000000002</v>
      </c>
      <c r="BM41" s="352">
        <v>6.4924720000000002</v>
      </c>
      <c r="BN41" s="352">
        <v>6.3156489999999996</v>
      </c>
      <c r="BO41" s="352">
        <v>6.4635300000000004</v>
      </c>
      <c r="BP41" s="352">
        <v>6.7173179999999997</v>
      </c>
      <c r="BQ41" s="352">
        <v>6.9241849999999996</v>
      </c>
      <c r="BR41" s="352">
        <v>6.8062240000000003</v>
      </c>
      <c r="BS41" s="352">
        <v>6.7272080000000001</v>
      </c>
      <c r="BT41" s="352">
        <v>7.1378180000000002</v>
      </c>
      <c r="BU41" s="352">
        <v>6.6192349999999998</v>
      </c>
      <c r="BV41" s="352">
        <v>6.4768109999999997</v>
      </c>
    </row>
    <row r="42" spans="1:74" ht="11.1" customHeight="1" x14ac:dyDescent="0.2">
      <c r="A42" s="606" t="s">
        <v>380</v>
      </c>
      <c r="B42" s="611" t="s">
        <v>1014</v>
      </c>
      <c r="C42" s="431">
        <v>8.9380134739999999</v>
      </c>
      <c r="D42" s="431">
        <v>8.9585161339999999</v>
      </c>
      <c r="E42" s="431">
        <v>8.5705956959999998</v>
      </c>
      <c r="F42" s="431">
        <v>8.5534340180000008</v>
      </c>
      <c r="G42" s="431">
        <v>8.9323315589999996</v>
      </c>
      <c r="H42" s="431">
        <v>9.7361638179999996</v>
      </c>
      <c r="I42" s="431">
        <v>9.3566242939999995</v>
      </c>
      <c r="J42" s="431">
        <v>9.861158026</v>
      </c>
      <c r="K42" s="431">
        <v>9.5932929849999997</v>
      </c>
      <c r="L42" s="431">
        <v>8.7992511199999992</v>
      </c>
      <c r="M42" s="431">
        <v>9.2314210849999991</v>
      </c>
      <c r="N42" s="431">
        <v>10.08315135</v>
      </c>
      <c r="O42" s="431">
        <v>11.55865165</v>
      </c>
      <c r="P42" s="431">
        <v>11.94494974</v>
      </c>
      <c r="Q42" s="431">
        <v>10.22863323</v>
      </c>
      <c r="R42" s="431">
        <v>8.9770220550000008</v>
      </c>
      <c r="S42" s="431">
        <v>8.1569003860000002</v>
      </c>
      <c r="T42" s="431">
        <v>7.921026984</v>
      </c>
      <c r="U42" s="431">
        <v>7.8946733529999999</v>
      </c>
      <c r="V42" s="431">
        <v>8.504577737</v>
      </c>
      <c r="W42" s="431">
        <v>8.2827655650000001</v>
      </c>
      <c r="X42" s="431">
        <v>8.4954451219999996</v>
      </c>
      <c r="Y42" s="431">
        <v>8.9924131539999994</v>
      </c>
      <c r="Z42" s="431">
        <v>8.7057780470000008</v>
      </c>
      <c r="AA42" s="431">
        <v>8.7316376760000001</v>
      </c>
      <c r="AB42" s="431">
        <v>8.9018238660000009</v>
      </c>
      <c r="AC42" s="431">
        <v>8.8532576180000007</v>
      </c>
      <c r="AD42" s="431">
        <v>7.6177442849999997</v>
      </c>
      <c r="AE42" s="431">
        <v>6.9568168549999996</v>
      </c>
      <c r="AF42" s="431">
        <v>7.2196698640000001</v>
      </c>
      <c r="AG42" s="431">
        <v>7.4150586110000001</v>
      </c>
      <c r="AH42" s="431">
        <v>7.5929446570000003</v>
      </c>
      <c r="AI42" s="431">
        <v>7.744897076</v>
      </c>
      <c r="AJ42" s="431">
        <v>8.2498385410000008</v>
      </c>
      <c r="AK42" s="431">
        <v>8.4231072220000005</v>
      </c>
      <c r="AL42" s="431">
        <v>8.7711574050000003</v>
      </c>
      <c r="AM42" s="431">
        <v>8.9111609119999997</v>
      </c>
      <c r="AN42" s="431">
        <v>9.1321164939999999</v>
      </c>
      <c r="AO42" s="431">
        <v>9.1066738839999992</v>
      </c>
      <c r="AP42" s="431">
        <v>8.6551484209999998</v>
      </c>
      <c r="AQ42" s="431">
        <v>7.9004231819999999</v>
      </c>
      <c r="AR42" s="431">
        <v>7.9906682099999999</v>
      </c>
      <c r="AS42" s="431">
        <v>8.6130714309999998</v>
      </c>
      <c r="AT42" s="431">
        <v>8.2729316070000003</v>
      </c>
      <c r="AU42" s="431">
        <v>8.2398924539999996</v>
      </c>
      <c r="AV42" s="431">
        <v>8.5052331209999998</v>
      </c>
      <c r="AW42" s="431">
        <v>9.2764334979999994</v>
      </c>
      <c r="AX42" s="431">
        <v>9.6762218509999993</v>
      </c>
      <c r="AY42" s="431">
        <v>9.6566327130000005</v>
      </c>
      <c r="AZ42" s="906">
        <v>9.5274380000000001</v>
      </c>
      <c r="BA42" s="906">
        <v>9.1470249999999993</v>
      </c>
      <c r="BB42" s="378">
        <v>8.3488469999999992</v>
      </c>
      <c r="BC42" s="378">
        <v>7.7287400000000002</v>
      </c>
      <c r="BD42" s="378">
        <v>7.7683229999999996</v>
      </c>
      <c r="BE42" s="378">
        <v>7.7118830000000003</v>
      </c>
      <c r="BF42" s="378">
        <v>7.805593</v>
      </c>
      <c r="BG42" s="378">
        <v>7.6146339999999997</v>
      </c>
      <c r="BH42" s="378">
        <v>7.4868519999999998</v>
      </c>
      <c r="BI42" s="378">
        <v>7.6298599999999999</v>
      </c>
      <c r="BJ42" s="378">
        <v>8.3934540000000002</v>
      </c>
      <c r="BK42" s="378">
        <v>8.6546730000000007</v>
      </c>
      <c r="BL42" s="378">
        <v>8.6832399999999996</v>
      </c>
      <c r="BM42" s="378">
        <v>8.4498420000000003</v>
      </c>
      <c r="BN42" s="378">
        <v>7.7545510000000002</v>
      </c>
      <c r="BO42" s="378">
        <v>7.2310290000000004</v>
      </c>
      <c r="BP42" s="378">
        <v>7.3553059999999997</v>
      </c>
      <c r="BQ42" s="378">
        <v>7.3786860000000001</v>
      </c>
      <c r="BR42" s="378">
        <v>7.5458439999999998</v>
      </c>
      <c r="BS42" s="378">
        <v>7.4171310000000004</v>
      </c>
      <c r="BT42" s="378">
        <v>7.3506429999999998</v>
      </c>
      <c r="BU42" s="378">
        <v>7.5427720000000003</v>
      </c>
      <c r="BV42" s="378">
        <v>8.3181799999999999</v>
      </c>
    </row>
    <row r="43" spans="1:74" s="115" customFormat="1" ht="12" customHeight="1" x14ac:dyDescent="0.2">
      <c r="A43" s="98"/>
      <c r="B43" s="1059" t="s">
        <v>1553</v>
      </c>
      <c r="C43" s="1040"/>
      <c r="D43" s="1040"/>
      <c r="E43" s="1040"/>
      <c r="F43" s="1040"/>
      <c r="G43" s="1040"/>
      <c r="H43" s="1040"/>
      <c r="I43" s="1040"/>
      <c r="J43" s="1040"/>
      <c r="K43" s="1040"/>
      <c r="L43" s="1040"/>
      <c r="M43" s="1040"/>
      <c r="N43" s="1040"/>
      <c r="O43" s="1040"/>
      <c r="P43" s="1040"/>
      <c r="Q43" s="1040"/>
      <c r="AY43" s="662"/>
      <c r="AZ43" s="662"/>
      <c r="BA43" s="662"/>
      <c r="BB43" s="662"/>
      <c r="BC43" s="662"/>
      <c r="BD43" s="662"/>
      <c r="BE43" s="662"/>
      <c r="BF43" s="662"/>
      <c r="BG43" s="662"/>
      <c r="BH43" s="662"/>
      <c r="BI43" s="662"/>
      <c r="BJ43" s="211"/>
    </row>
    <row r="44" spans="1:74" s="336" customFormat="1" ht="12" customHeight="1" x14ac:dyDescent="0.2">
      <c r="A44" s="335"/>
      <c r="B44" s="773" t="s">
        <v>809</v>
      </c>
      <c r="C44" s="773"/>
      <c r="D44" s="773"/>
      <c r="E44" s="773"/>
      <c r="F44" s="773"/>
      <c r="G44" s="773"/>
      <c r="H44" s="773"/>
      <c r="I44" s="773"/>
      <c r="J44" s="773"/>
      <c r="K44" s="773"/>
      <c r="L44" s="773"/>
      <c r="M44" s="773"/>
      <c r="N44" s="773"/>
      <c r="O44" s="773"/>
      <c r="P44" s="773"/>
      <c r="Q44" s="773"/>
      <c r="AY44" s="339"/>
      <c r="AZ44" s="339"/>
      <c r="BA44" s="339"/>
      <c r="BB44" s="339"/>
      <c r="BC44" s="339"/>
      <c r="BD44" s="339"/>
      <c r="BE44" s="339"/>
      <c r="BF44" s="339"/>
      <c r="BG44" s="339"/>
      <c r="BH44" s="339"/>
      <c r="BI44" s="339"/>
    </row>
    <row r="45" spans="1:74" s="173" customFormat="1" ht="12" customHeight="1" x14ac:dyDescent="0.2">
      <c r="A45" s="172"/>
      <c r="B45" s="990" t="str">
        <f>Dates!$G$2</f>
        <v>EIA completed modeling and analysis for this report on Monday, April 6, 2026.</v>
      </c>
      <c r="C45" s="977"/>
      <c r="D45" s="977"/>
      <c r="E45" s="977"/>
      <c r="F45" s="977"/>
      <c r="G45" s="977"/>
      <c r="H45" s="977"/>
      <c r="I45" s="977"/>
      <c r="J45" s="977"/>
      <c r="K45" s="977"/>
      <c r="L45" s="977"/>
      <c r="M45" s="977"/>
      <c r="N45" s="977"/>
      <c r="O45" s="977"/>
      <c r="P45" s="977"/>
      <c r="Q45" s="977"/>
      <c r="AY45" s="663"/>
      <c r="AZ45" s="663"/>
      <c r="BA45" s="663"/>
      <c r="BB45" s="663"/>
      <c r="BC45" s="663"/>
      <c r="BD45" s="663"/>
      <c r="BE45" s="663"/>
      <c r="BF45" s="663"/>
      <c r="BG45" s="663"/>
      <c r="BH45" s="663"/>
      <c r="BI45" s="663"/>
      <c r="BJ45" s="212"/>
    </row>
    <row r="46" spans="1:74" s="173" customFormat="1" ht="12" customHeight="1" x14ac:dyDescent="0.2">
      <c r="A46" s="172"/>
      <c r="B46" s="985" t="s">
        <v>482</v>
      </c>
      <c r="C46" s="977"/>
      <c r="D46" s="977"/>
      <c r="E46" s="977"/>
      <c r="F46" s="977"/>
      <c r="G46" s="977"/>
      <c r="H46" s="977"/>
      <c r="I46" s="977"/>
      <c r="J46" s="977"/>
      <c r="K46" s="977"/>
      <c r="L46" s="977"/>
      <c r="M46" s="977"/>
      <c r="N46" s="977"/>
      <c r="O46" s="977"/>
      <c r="P46" s="977"/>
      <c r="Q46" s="977"/>
      <c r="AY46" s="663"/>
      <c r="AZ46" s="663"/>
      <c r="BA46" s="663"/>
      <c r="BB46" s="663"/>
      <c r="BC46" s="663"/>
      <c r="BD46" s="664"/>
      <c r="BE46" s="664"/>
      <c r="BF46" s="664"/>
      <c r="BG46" s="664"/>
      <c r="BH46" s="663"/>
      <c r="BI46" s="663"/>
      <c r="BJ46" s="212"/>
    </row>
    <row r="47" spans="1:74" s="115" customFormat="1" ht="12" customHeight="1" x14ac:dyDescent="0.2">
      <c r="A47" s="98"/>
      <c r="B47" s="999" t="s">
        <v>1405</v>
      </c>
      <c r="C47" s="986"/>
      <c r="D47" s="986"/>
      <c r="E47" s="986"/>
      <c r="F47" s="986"/>
      <c r="G47" s="986"/>
      <c r="H47" s="986"/>
      <c r="I47" s="986"/>
      <c r="J47" s="986"/>
      <c r="K47" s="986"/>
      <c r="L47" s="986"/>
      <c r="M47" s="986"/>
      <c r="N47" s="986"/>
      <c r="O47" s="986"/>
      <c r="P47" s="986"/>
      <c r="Q47" s="986"/>
      <c r="AY47" s="662"/>
      <c r="AZ47" s="662"/>
      <c r="BA47" s="662"/>
      <c r="BB47" s="662"/>
      <c r="BC47" s="662"/>
      <c r="BD47" s="661"/>
      <c r="BE47" s="661"/>
      <c r="BF47" s="661"/>
      <c r="BG47" s="661"/>
      <c r="BH47" s="662"/>
      <c r="BI47" s="662"/>
      <c r="BJ47" s="211"/>
    </row>
    <row r="48" spans="1:74" s="173" customFormat="1" ht="12" customHeight="1" x14ac:dyDescent="0.2">
      <c r="A48" s="172"/>
      <c r="B48" s="994" t="s">
        <v>490</v>
      </c>
      <c r="C48" s="996"/>
      <c r="D48" s="996"/>
      <c r="E48" s="996"/>
      <c r="F48" s="996"/>
      <c r="G48" s="996"/>
      <c r="H48" s="996"/>
      <c r="I48" s="996"/>
      <c r="J48" s="996"/>
      <c r="K48" s="996"/>
      <c r="L48" s="996"/>
      <c r="M48" s="996"/>
      <c r="N48" s="996"/>
      <c r="O48" s="996"/>
      <c r="P48" s="996"/>
      <c r="Q48" s="1040"/>
      <c r="AY48" s="663"/>
      <c r="AZ48" s="663"/>
      <c r="BA48" s="663"/>
      <c r="BB48" s="663"/>
      <c r="BC48" s="663"/>
      <c r="BD48" s="664"/>
      <c r="BE48" s="664"/>
      <c r="BF48" s="664"/>
      <c r="BG48" s="664"/>
      <c r="BH48" s="663"/>
      <c r="BI48" s="663"/>
      <c r="BJ48" s="212"/>
    </row>
    <row r="49" spans="1:74" s="173" customFormat="1" ht="12" customHeight="1" x14ac:dyDescent="0.2">
      <c r="A49" s="172"/>
      <c r="B49" s="1000" t="s">
        <v>66</v>
      </c>
      <c r="C49" s="977"/>
      <c r="D49" s="977"/>
      <c r="E49" s="977"/>
      <c r="F49" s="977"/>
      <c r="G49" s="977"/>
      <c r="H49" s="977"/>
      <c r="I49" s="977"/>
      <c r="J49" s="977"/>
      <c r="K49" s="977"/>
      <c r="L49" s="977"/>
      <c r="M49" s="977"/>
      <c r="N49" s="977"/>
      <c r="O49" s="977"/>
      <c r="P49" s="977"/>
      <c r="Q49" s="977"/>
      <c r="AY49" s="663"/>
      <c r="AZ49" s="663"/>
      <c r="BA49" s="663"/>
      <c r="BB49" s="663"/>
      <c r="BC49" s="663"/>
      <c r="BD49" s="664"/>
      <c r="BE49" s="664"/>
      <c r="BF49" s="664"/>
      <c r="BG49" s="664"/>
      <c r="BH49" s="663"/>
      <c r="BI49" s="663"/>
      <c r="BJ49" s="212"/>
    </row>
    <row r="50" spans="1:74" s="173" customFormat="1" ht="12" customHeight="1" x14ac:dyDescent="0.2">
      <c r="A50" s="174"/>
      <c r="B50" s="994" t="s">
        <v>492</v>
      </c>
      <c r="C50" s="1045"/>
      <c r="D50" s="1045"/>
      <c r="E50" s="1045"/>
      <c r="F50" s="1045"/>
      <c r="G50" s="1045"/>
      <c r="H50" s="1045"/>
      <c r="I50" s="1045"/>
      <c r="J50" s="1045"/>
      <c r="K50" s="1045"/>
      <c r="L50" s="1045"/>
      <c r="M50" s="1045"/>
      <c r="N50" s="1045"/>
      <c r="O50" s="1045"/>
      <c r="P50" s="1045"/>
      <c r="Q50" s="1040"/>
      <c r="AY50" s="663"/>
      <c r="AZ50" s="663"/>
      <c r="BA50" s="663"/>
      <c r="BB50" s="663"/>
      <c r="BC50" s="663"/>
      <c r="BD50" s="664"/>
      <c r="BE50" s="664"/>
      <c r="BF50" s="664"/>
      <c r="BG50" s="664"/>
      <c r="BH50" s="663"/>
      <c r="BI50" s="663"/>
      <c r="BJ50" s="212"/>
    </row>
    <row r="51" spans="1:74" s="173" customFormat="1" ht="12" customHeight="1" x14ac:dyDescent="0.2">
      <c r="A51" s="174"/>
      <c r="B51" s="44" t="s">
        <v>823</v>
      </c>
      <c r="C51" s="610"/>
      <c r="D51" s="610"/>
      <c r="E51" s="610"/>
      <c r="F51" s="610"/>
      <c r="G51" s="610"/>
      <c r="H51" s="610"/>
      <c r="I51" s="610"/>
      <c r="J51" s="610"/>
      <c r="K51" s="610"/>
      <c r="L51" s="610"/>
      <c r="M51" s="610"/>
      <c r="N51" s="610"/>
      <c r="O51" s="610"/>
      <c r="P51" s="610"/>
      <c r="Q51" s="610"/>
      <c r="AY51" s="663"/>
      <c r="AZ51" s="663"/>
      <c r="BA51" s="663"/>
      <c r="BB51" s="663"/>
      <c r="BC51" s="663"/>
      <c r="BD51" s="664"/>
      <c r="BE51" s="664"/>
      <c r="BF51" s="664"/>
      <c r="BG51" s="664"/>
      <c r="BH51" s="663"/>
      <c r="BI51" s="663"/>
      <c r="BJ51" s="212"/>
    </row>
    <row r="52" spans="1:74" s="173" customFormat="1" ht="12" customHeight="1" x14ac:dyDescent="0.2">
      <c r="A52" s="174"/>
      <c r="B52" s="994" t="s">
        <v>1600</v>
      </c>
      <c r="C52" s="1045"/>
      <c r="D52" s="1045"/>
      <c r="E52" s="1045"/>
      <c r="F52" s="1045"/>
      <c r="G52" s="1045"/>
      <c r="H52" s="1045"/>
      <c r="I52" s="1045"/>
      <c r="J52" s="1045"/>
      <c r="K52" s="1045"/>
      <c r="L52" s="1045"/>
      <c r="M52" s="1045"/>
      <c r="N52" s="1045"/>
      <c r="O52" s="1045"/>
      <c r="P52" s="1045"/>
      <c r="Q52" s="1040"/>
      <c r="AY52" s="663"/>
      <c r="AZ52" s="663"/>
      <c r="BA52" s="663"/>
      <c r="BB52" s="663"/>
      <c r="BC52" s="663"/>
      <c r="BD52" s="664"/>
      <c r="BE52" s="664"/>
      <c r="BF52" s="664"/>
      <c r="BG52" s="664"/>
      <c r="BH52" s="663"/>
      <c r="BI52" s="663"/>
      <c r="BJ52" s="212"/>
    </row>
    <row r="53" spans="1:74" s="175" customFormat="1" ht="12" customHeight="1" x14ac:dyDescent="0.2">
      <c r="A53" s="158"/>
      <c r="B53" s="1044" t="s">
        <v>1072</v>
      </c>
      <c r="C53" s="1040"/>
      <c r="D53" s="1040"/>
      <c r="E53" s="1040"/>
      <c r="F53" s="1040"/>
      <c r="G53" s="1040"/>
      <c r="H53" s="1040"/>
      <c r="I53" s="1040"/>
      <c r="J53" s="1040"/>
      <c r="K53" s="1040"/>
      <c r="L53" s="1040"/>
      <c r="M53" s="1040"/>
      <c r="N53" s="1040"/>
      <c r="O53" s="1040"/>
      <c r="P53" s="1040"/>
      <c r="Q53" s="1040"/>
      <c r="AY53" s="663"/>
      <c r="AZ53" s="663"/>
      <c r="BA53" s="663"/>
      <c r="BB53" s="663"/>
      <c r="BC53" s="663"/>
      <c r="BD53" s="664"/>
      <c r="BE53" s="664"/>
      <c r="BF53" s="664"/>
      <c r="BG53" s="664"/>
      <c r="BH53" s="663"/>
      <c r="BI53" s="663"/>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45" customWidth="1"/>
    <col min="2" max="2" width="39.5703125" style="45" customWidth="1"/>
    <col min="3" max="50" width="6.5703125" style="45" customWidth="1"/>
    <col min="51" max="55" width="6.5703125" style="667" customWidth="1"/>
    <col min="56" max="58" width="6.5703125" style="665" customWidth="1"/>
    <col min="59" max="61" width="6.5703125" style="667" customWidth="1"/>
    <col min="62" max="62" width="6.5703125" style="143" customWidth="1"/>
    <col min="63" max="74" width="6.5703125" style="45" customWidth="1"/>
    <col min="75" max="16384" width="9.5703125" style="45"/>
  </cols>
  <sheetData>
    <row r="1" spans="1:74" ht="14.85" customHeight="1" x14ac:dyDescent="0.2">
      <c r="A1" s="974" t="s">
        <v>478</v>
      </c>
      <c r="B1" s="1063" t="s">
        <v>1341</v>
      </c>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row>
    <row r="2" spans="1:74" s="35" customFormat="1"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7"/>
      <c r="AZ2" s="827"/>
      <c r="BA2" s="827"/>
      <c r="BB2" s="827"/>
      <c r="BC2" s="827"/>
      <c r="BD2" s="650"/>
      <c r="BE2" s="650"/>
      <c r="BF2" s="650"/>
      <c r="BG2" s="827"/>
      <c r="BH2" s="827"/>
      <c r="BI2" s="827"/>
      <c r="BJ2" s="145"/>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46"/>
      <c r="B5" s="277" t="s">
        <v>1342</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929"/>
      <c r="BA5" s="929"/>
      <c r="BB5" s="872"/>
      <c r="BC5" s="872"/>
      <c r="BD5" s="873"/>
      <c r="BE5" s="873"/>
      <c r="BF5" s="873"/>
      <c r="BG5" s="873"/>
      <c r="BH5" s="874"/>
      <c r="BI5" s="874"/>
      <c r="BJ5" s="432"/>
      <c r="BK5" s="432"/>
      <c r="BL5" s="432"/>
      <c r="BM5" s="432"/>
      <c r="BN5" s="432"/>
      <c r="BO5" s="432"/>
      <c r="BP5" s="432"/>
      <c r="BQ5" s="432"/>
      <c r="BR5" s="432"/>
      <c r="BS5" s="432"/>
      <c r="BT5" s="432"/>
      <c r="BU5" s="432"/>
      <c r="BV5" s="432"/>
    </row>
    <row r="6" spans="1:74" s="277" customFormat="1" ht="11.1" customHeight="1" x14ac:dyDescent="0.2">
      <c r="A6" s="436" t="s">
        <v>126</v>
      </c>
      <c r="B6" s="718" t="s">
        <v>1177</v>
      </c>
      <c r="C6" s="34">
        <v>53.055048390000003</v>
      </c>
      <c r="D6" s="34">
        <v>44.933584922999998</v>
      </c>
      <c r="E6" s="34">
        <v>39.841198134999999</v>
      </c>
      <c r="F6" s="34">
        <v>35.205862859</v>
      </c>
      <c r="G6" s="34">
        <v>40.854771391</v>
      </c>
      <c r="H6" s="34">
        <v>47.348773448000003</v>
      </c>
      <c r="I6" s="34">
        <v>52.269124480000002</v>
      </c>
      <c r="J6" s="34">
        <v>51.304653117999997</v>
      </c>
      <c r="K6" s="34">
        <v>41.531558367999999</v>
      </c>
      <c r="L6" s="34">
        <v>37.278118366999998</v>
      </c>
      <c r="M6" s="34">
        <v>36.888859072000002</v>
      </c>
      <c r="N6" s="34">
        <v>44.318672433000003</v>
      </c>
      <c r="O6" s="34">
        <v>40.596051469000002</v>
      </c>
      <c r="P6" s="34">
        <v>30.890839237000002</v>
      </c>
      <c r="Q6" s="34">
        <v>34.016435827999999</v>
      </c>
      <c r="R6" s="34">
        <v>29.127825172000001</v>
      </c>
      <c r="S6" s="34">
        <v>31.683077299000001</v>
      </c>
      <c r="T6" s="34">
        <v>37.730966234999997</v>
      </c>
      <c r="U6" s="34">
        <v>47.002226929000003</v>
      </c>
      <c r="V6" s="34">
        <v>47.404543445999998</v>
      </c>
      <c r="W6" s="34">
        <v>40.271707704000001</v>
      </c>
      <c r="X6" s="34">
        <v>34.307581771000002</v>
      </c>
      <c r="Y6" s="34">
        <v>32.258062623999997</v>
      </c>
      <c r="Z6" s="34">
        <v>36.138366271000002</v>
      </c>
      <c r="AA6" s="34">
        <v>45.879354343000003</v>
      </c>
      <c r="AB6" s="34">
        <v>31.157976342000001</v>
      </c>
      <c r="AC6" s="34">
        <v>26.925572339999999</v>
      </c>
      <c r="AD6" s="34">
        <v>26.751270323</v>
      </c>
      <c r="AE6" s="34">
        <v>29.958897339</v>
      </c>
      <c r="AF6" s="34">
        <v>38.531930332999998</v>
      </c>
      <c r="AG6" s="34">
        <v>43.418680043999998</v>
      </c>
      <c r="AH6" s="34">
        <v>44.584000343</v>
      </c>
      <c r="AI6" s="34">
        <v>36.165268333</v>
      </c>
      <c r="AJ6" s="34">
        <v>30.732904341000001</v>
      </c>
      <c r="AK6" s="34">
        <v>29.095924322999998</v>
      </c>
      <c r="AL6" s="34">
        <v>37.452668334999998</v>
      </c>
      <c r="AM6" s="34">
        <v>53.008526439999997</v>
      </c>
      <c r="AN6" s="34">
        <v>39.252124535</v>
      </c>
      <c r="AO6" s="34">
        <v>34.689766849999998</v>
      </c>
      <c r="AP6" s="34">
        <v>31.000353526000001</v>
      </c>
      <c r="AQ6" s="34">
        <v>33.537212142999998</v>
      </c>
      <c r="AR6" s="34">
        <v>39.336463147000003</v>
      </c>
      <c r="AS6" s="34">
        <v>49.677934280999999</v>
      </c>
      <c r="AT6" s="34">
        <v>46.422375533</v>
      </c>
      <c r="AU6" s="34">
        <v>38.381637417</v>
      </c>
      <c r="AV6" s="34">
        <v>34.627462029999997</v>
      </c>
      <c r="AW6" s="34">
        <v>32.975957958000002</v>
      </c>
      <c r="AX6" s="34">
        <v>39.242163914000002</v>
      </c>
      <c r="AY6" s="34">
        <v>44.787895757000001</v>
      </c>
      <c r="AZ6" s="916">
        <v>35.973130091999998</v>
      </c>
      <c r="BA6" s="916">
        <v>29.248568616</v>
      </c>
      <c r="BB6" s="437">
        <v>25.160329999999998</v>
      </c>
      <c r="BC6" s="437">
        <v>28.810230000000001</v>
      </c>
      <c r="BD6" s="437">
        <v>35.338270000000001</v>
      </c>
      <c r="BE6" s="437">
        <v>42.897970000000001</v>
      </c>
      <c r="BF6" s="437">
        <v>43.099179999999997</v>
      </c>
      <c r="BG6" s="437">
        <v>35.117829999999998</v>
      </c>
      <c r="BH6" s="437">
        <v>30.889990000000001</v>
      </c>
      <c r="BI6" s="437">
        <v>32.005429999999997</v>
      </c>
      <c r="BJ6" s="437">
        <v>36.353760000000001</v>
      </c>
      <c r="BK6" s="437">
        <v>37.392440000000001</v>
      </c>
      <c r="BL6" s="437">
        <v>31.23584</v>
      </c>
      <c r="BM6" s="437">
        <v>28.2883</v>
      </c>
      <c r="BN6" s="437">
        <v>24.994219999999999</v>
      </c>
      <c r="BO6" s="437">
        <v>27.87201</v>
      </c>
      <c r="BP6" s="437">
        <v>34.593490000000003</v>
      </c>
      <c r="BQ6" s="437">
        <v>42.230179999999997</v>
      </c>
      <c r="BR6" s="437">
        <v>42.804349999999999</v>
      </c>
      <c r="BS6" s="437">
        <v>34.752980000000001</v>
      </c>
      <c r="BT6" s="437">
        <v>30.556100000000001</v>
      </c>
      <c r="BU6" s="437">
        <v>31.67632</v>
      </c>
      <c r="BV6" s="437">
        <v>35.318109999999997</v>
      </c>
    </row>
    <row r="7" spans="1:74" ht="11.1" customHeight="1" x14ac:dyDescent="0.2">
      <c r="A7" s="48" t="s">
        <v>124</v>
      </c>
      <c r="B7" s="719" t="s">
        <v>1343</v>
      </c>
      <c r="C7" s="343">
        <v>7.4457339999999999</v>
      </c>
      <c r="D7" s="343">
        <v>3.609515</v>
      </c>
      <c r="E7" s="343">
        <v>-5.0064919999999997</v>
      </c>
      <c r="F7" s="343">
        <v>-4.6037129999999999</v>
      </c>
      <c r="G7" s="343">
        <v>-1.946339</v>
      </c>
      <c r="H7" s="343">
        <v>5.8228470000000003</v>
      </c>
      <c r="I7" s="343">
        <v>7.6266590000000001</v>
      </c>
      <c r="J7" s="343">
        <v>3.532114</v>
      </c>
      <c r="K7" s="343">
        <v>-3.8541829999999999</v>
      </c>
      <c r="L7" s="343">
        <v>-7.9645820000000001</v>
      </c>
      <c r="M7" s="343">
        <v>-5.8371890000000004</v>
      </c>
      <c r="N7" s="343">
        <v>4.365507</v>
      </c>
      <c r="O7" s="343">
        <v>-3.840265</v>
      </c>
      <c r="P7" s="343">
        <v>-7.0328860000000004</v>
      </c>
      <c r="Q7" s="343">
        <v>-9.2686969999999995</v>
      </c>
      <c r="R7" s="343">
        <v>-10.534228000000001</v>
      </c>
      <c r="S7" s="343">
        <v>-8.4430449999999997</v>
      </c>
      <c r="T7" s="343">
        <v>-1.5173859999999999</v>
      </c>
      <c r="U7" s="343">
        <v>6.2834399999999997</v>
      </c>
      <c r="V7" s="343">
        <v>5.0276189999999996</v>
      </c>
      <c r="W7" s="343">
        <v>-0.14672499999999999</v>
      </c>
      <c r="X7" s="343">
        <v>-4.9897919999999996</v>
      </c>
      <c r="Y7" s="343">
        <v>-7.936096</v>
      </c>
      <c r="Z7" s="343">
        <v>-2.0409470000000001</v>
      </c>
      <c r="AA7" s="343">
        <v>9.2204940000000004</v>
      </c>
      <c r="AB7" s="343">
        <v>-5.2695489999999996</v>
      </c>
      <c r="AC7" s="343">
        <v>-6.3206769999999999</v>
      </c>
      <c r="AD7" s="343">
        <v>-3.4099439999999999</v>
      </c>
      <c r="AE7" s="343">
        <v>-1.1612560000000001</v>
      </c>
      <c r="AF7" s="343">
        <v>4.555428</v>
      </c>
      <c r="AG7" s="343">
        <v>7.7697640000000003</v>
      </c>
      <c r="AH7" s="343">
        <v>5.5398259999999997</v>
      </c>
      <c r="AI7" s="343">
        <v>-0.88141700000000001</v>
      </c>
      <c r="AJ7" s="343">
        <v>-5.175503</v>
      </c>
      <c r="AK7" s="343">
        <v>-3.328252</v>
      </c>
      <c r="AL7" s="343">
        <v>3.280783</v>
      </c>
      <c r="AM7" s="343">
        <v>14.627279</v>
      </c>
      <c r="AN7" s="343">
        <v>6.5708190000000002</v>
      </c>
      <c r="AO7" s="343">
        <v>-4.7711800000000002</v>
      </c>
      <c r="AP7" s="343">
        <v>-4.3441090000000004</v>
      </c>
      <c r="AQ7" s="343">
        <v>-3.650204</v>
      </c>
      <c r="AR7" s="343">
        <v>2.9848819999999998</v>
      </c>
      <c r="AS7" s="343">
        <v>7.7372379999999996</v>
      </c>
      <c r="AT7" s="343">
        <v>4.1744960000000004</v>
      </c>
      <c r="AU7" s="343">
        <v>-0.74630399999999997</v>
      </c>
      <c r="AV7" s="343">
        <v>-3.1918199999999999</v>
      </c>
      <c r="AW7" s="343">
        <v>-2.7617823000000001</v>
      </c>
      <c r="AX7" s="343">
        <v>2.4146546999999998</v>
      </c>
      <c r="AY7" s="343">
        <v>5.6149044000000004</v>
      </c>
      <c r="AZ7" s="894">
        <v>2.3165673999999998</v>
      </c>
      <c r="BA7" s="894">
        <v>-8.8034960000000009</v>
      </c>
      <c r="BB7" s="354">
        <v>-8.1231790000000004</v>
      </c>
      <c r="BC7" s="354">
        <v>-7.1320189999999997</v>
      </c>
      <c r="BD7" s="354">
        <v>0.1659245</v>
      </c>
      <c r="BE7" s="354">
        <v>5.787407</v>
      </c>
      <c r="BF7" s="354">
        <v>3.157114</v>
      </c>
      <c r="BG7" s="354">
        <v>-0.17358609999999999</v>
      </c>
      <c r="BH7" s="354">
        <v>-4.4670500000000004</v>
      </c>
      <c r="BI7" s="354">
        <v>-2.263747</v>
      </c>
      <c r="BJ7" s="354">
        <v>3.4682149999999998</v>
      </c>
      <c r="BK7" s="354">
        <v>-1.358989</v>
      </c>
      <c r="BL7" s="354">
        <v>-0.13780439999999999</v>
      </c>
      <c r="BM7" s="354">
        <v>-5.638096</v>
      </c>
      <c r="BN7" s="354">
        <v>-5.1295260000000003</v>
      </c>
      <c r="BO7" s="354">
        <v>-5.5990270000000004</v>
      </c>
      <c r="BP7" s="354">
        <v>1.6099509999999999</v>
      </c>
      <c r="BQ7" s="354">
        <v>7.1715619999999998</v>
      </c>
      <c r="BR7" s="354">
        <v>4.7505680000000003</v>
      </c>
      <c r="BS7" s="354">
        <v>1.0679719999999999</v>
      </c>
      <c r="BT7" s="354">
        <v>-3.0657489999999998</v>
      </c>
      <c r="BU7" s="354">
        <v>-1.2495970000000001</v>
      </c>
      <c r="BV7" s="354">
        <v>3.7284730000000001</v>
      </c>
    </row>
    <row r="8" spans="1:74" ht="11.1" customHeight="1" x14ac:dyDescent="0.2">
      <c r="A8" s="48" t="s">
        <v>125</v>
      </c>
      <c r="B8" s="719" t="s">
        <v>1344</v>
      </c>
      <c r="C8" s="343">
        <v>0.83845498500000004</v>
      </c>
      <c r="D8" s="343">
        <v>0.71138799200000002</v>
      </c>
      <c r="E8" s="343">
        <v>0.66151299900000005</v>
      </c>
      <c r="F8" s="343">
        <v>0.66740900999999997</v>
      </c>
      <c r="G8" s="343">
        <v>0.86050900500000005</v>
      </c>
      <c r="H8" s="343">
        <v>0.71793099000000005</v>
      </c>
      <c r="I8" s="343">
        <v>0.81222600899999997</v>
      </c>
      <c r="J8" s="343">
        <v>0.81286600399999998</v>
      </c>
      <c r="K8" s="343">
        <v>0.69104399999999999</v>
      </c>
      <c r="L8" s="343">
        <v>0.68970498800000002</v>
      </c>
      <c r="M8" s="343">
        <v>0.75208701</v>
      </c>
      <c r="N8" s="343">
        <v>0.71920099199999998</v>
      </c>
      <c r="O8" s="343">
        <v>0.62714100500000003</v>
      </c>
      <c r="P8" s="343">
        <v>0.71932198800000002</v>
      </c>
      <c r="Q8" s="343">
        <v>0.73745000999999999</v>
      </c>
      <c r="R8" s="343">
        <v>0.60231599999999996</v>
      </c>
      <c r="S8" s="343">
        <v>0.479152988</v>
      </c>
      <c r="T8" s="343">
        <v>0.65496299999999996</v>
      </c>
      <c r="U8" s="343">
        <v>0.86883098599999997</v>
      </c>
      <c r="V8" s="343">
        <v>0.80871901000000002</v>
      </c>
      <c r="W8" s="343">
        <v>0.50340699</v>
      </c>
      <c r="X8" s="343">
        <v>0.58995399400000004</v>
      </c>
      <c r="Y8" s="343">
        <v>0.72110399999999997</v>
      </c>
      <c r="Z8" s="343">
        <v>0.85225401499999998</v>
      </c>
      <c r="AA8" s="343">
        <v>0.77954800999999996</v>
      </c>
      <c r="AB8" s="343">
        <v>0.78345300900000003</v>
      </c>
      <c r="AC8" s="343">
        <v>0.85352600700000003</v>
      </c>
      <c r="AD8" s="343">
        <v>0.75435099000000005</v>
      </c>
      <c r="AE8" s="343">
        <v>0.57887000600000005</v>
      </c>
      <c r="AF8" s="343">
        <v>0.71482500000000004</v>
      </c>
      <c r="AG8" s="343">
        <v>0.82621500699999995</v>
      </c>
      <c r="AH8" s="343">
        <v>0.56068801000000001</v>
      </c>
      <c r="AI8" s="343">
        <v>0.43887599999999999</v>
      </c>
      <c r="AJ8" s="343">
        <v>0.43607600800000001</v>
      </c>
      <c r="AK8" s="343">
        <v>0.42346599000000001</v>
      </c>
      <c r="AL8" s="343">
        <v>0.62120100199999995</v>
      </c>
      <c r="AM8" s="343">
        <v>0.70439399700000005</v>
      </c>
      <c r="AN8" s="343">
        <v>0.830317992</v>
      </c>
      <c r="AO8" s="343">
        <v>0.81164999800000004</v>
      </c>
      <c r="AP8" s="343">
        <v>0.81184400999999995</v>
      </c>
      <c r="AQ8" s="343">
        <v>0.83874601299999996</v>
      </c>
      <c r="AR8" s="343">
        <v>0.85191698999999999</v>
      </c>
      <c r="AS8" s="343">
        <v>0.86007299000000004</v>
      </c>
      <c r="AT8" s="343">
        <v>0.86963199499999999</v>
      </c>
      <c r="AU8" s="343">
        <v>0.65726901000000004</v>
      </c>
      <c r="AV8" s="343">
        <v>0.52250000900000004</v>
      </c>
      <c r="AW8" s="343">
        <v>0.50000001000000005</v>
      </c>
      <c r="AX8" s="343">
        <v>0.499999992</v>
      </c>
      <c r="AY8" s="343">
        <v>0.53333333100000002</v>
      </c>
      <c r="AZ8" s="894">
        <v>0.53333333199999999</v>
      </c>
      <c r="BA8" s="894">
        <v>0.53333333332999999</v>
      </c>
      <c r="BB8" s="354">
        <v>0.53333330000000001</v>
      </c>
      <c r="BC8" s="354">
        <v>0.53333330000000001</v>
      </c>
      <c r="BD8" s="354">
        <v>0.53333330000000001</v>
      </c>
      <c r="BE8" s="354">
        <v>0.53333330000000001</v>
      </c>
      <c r="BF8" s="354">
        <v>0.53333330000000001</v>
      </c>
      <c r="BG8" s="354">
        <v>0.53333330000000001</v>
      </c>
      <c r="BH8" s="354">
        <v>0.53333330000000001</v>
      </c>
      <c r="BI8" s="354">
        <v>0.53333330000000001</v>
      </c>
      <c r="BJ8" s="354">
        <v>0.53333330000000001</v>
      </c>
      <c r="BK8" s="354">
        <v>0.35833330000000002</v>
      </c>
      <c r="BL8" s="354">
        <v>0.35833330000000002</v>
      </c>
      <c r="BM8" s="354">
        <v>0.35833330000000002</v>
      </c>
      <c r="BN8" s="354">
        <v>0.35833330000000002</v>
      </c>
      <c r="BO8" s="354">
        <v>0.35833330000000002</v>
      </c>
      <c r="BP8" s="354">
        <v>0.35833330000000002</v>
      </c>
      <c r="BQ8" s="354">
        <v>0.35833330000000002</v>
      </c>
      <c r="BR8" s="354">
        <v>0.35833330000000002</v>
      </c>
      <c r="BS8" s="354">
        <v>0.35833330000000002</v>
      </c>
      <c r="BT8" s="354">
        <v>0.35833330000000002</v>
      </c>
      <c r="BU8" s="354">
        <v>0.35833330000000002</v>
      </c>
      <c r="BV8" s="354">
        <v>0.35833330000000002</v>
      </c>
    </row>
    <row r="9" spans="1:74" s="277" customFormat="1" ht="11.1" customHeight="1" x14ac:dyDescent="0.2">
      <c r="A9" s="436" t="s">
        <v>123</v>
      </c>
      <c r="B9" s="720" t="s">
        <v>1175</v>
      </c>
      <c r="C9" s="34">
        <v>44.770859405000003</v>
      </c>
      <c r="D9" s="34">
        <v>40.612681930999997</v>
      </c>
      <c r="E9" s="34">
        <v>44.186177135999998</v>
      </c>
      <c r="F9" s="34">
        <v>39.142166848999999</v>
      </c>
      <c r="G9" s="34">
        <v>41.940601385999997</v>
      </c>
      <c r="H9" s="34">
        <v>40.807995458000001</v>
      </c>
      <c r="I9" s="34">
        <v>43.830239470999999</v>
      </c>
      <c r="J9" s="34">
        <v>46.959673113999997</v>
      </c>
      <c r="K9" s="34">
        <v>44.694697368</v>
      </c>
      <c r="L9" s="34">
        <v>44.552995379000002</v>
      </c>
      <c r="M9" s="34">
        <v>41.973961062000001</v>
      </c>
      <c r="N9" s="34">
        <v>39.233964440999998</v>
      </c>
      <c r="O9" s="34">
        <v>43.809175463999999</v>
      </c>
      <c r="P9" s="34">
        <v>37.204403249000002</v>
      </c>
      <c r="Q9" s="34">
        <v>42.547682817999998</v>
      </c>
      <c r="R9" s="34">
        <v>39.059737171999998</v>
      </c>
      <c r="S9" s="34">
        <v>39.646969310999999</v>
      </c>
      <c r="T9" s="34">
        <v>38.593389234999997</v>
      </c>
      <c r="U9" s="34">
        <v>39.849955942999998</v>
      </c>
      <c r="V9" s="34">
        <v>41.568205436</v>
      </c>
      <c r="W9" s="34">
        <v>39.915025714000002</v>
      </c>
      <c r="X9" s="34">
        <v>38.707419776999998</v>
      </c>
      <c r="Y9" s="34">
        <v>39.473054624</v>
      </c>
      <c r="Z9" s="34">
        <v>37.327059255999998</v>
      </c>
      <c r="AA9" s="34">
        <v>35.879312333000001</v>
      </c>
      <c r="AB9" s="34">
        <v>35.644072332999997</v>
      </c>
      <c r="AC9" s="34">
        <v>32.392723332999999</v>
      </c>
      <c r="AD9" s="34">
        <v>29.406863333</v>
      </c>
      <c r="AE9" s="34">
        <v>30.541283332999999</v>
      </c>
      <c r="AF9" s="34">
        <v>33.261677333000002</v>
      </c>
      <c r="AG9" s="34">
        <v>34.822701037000002</v>
      </c>
      <c r="AH9" s="34">
        <v>38.483486333000002</v>
      </c>
      <c r="AI9" s="34">
        <v>36.607809332999999</v>
      </c>
      <c r="AJ9" s="34">
        <v>35.472331333</v>
      </c>
      <c r="AK9" s="34">
        <v>32.000710333000001</v>
      </c>
      <c r="AL9" s="34">
        <v>33.550684333</v>
      </c>
      <c r="AM9" s="34">
        <v>37.676853442999999</v>
      </c>
      <c r="AN9" s="34">
        <v>31.850987542999999</v>
      </c>
      <c r="AO9" s="34">
        <v>38.649296851999999</v>
      </c>
      <c r="AP9" s="34">
        <v>34.532618515999999</v>
      </c>
      <c r="AQ9" s="34">
        <v>36.348670130000002</v>
      </c>
      <c r="AR9" s="34">
        <v>35.499664156999998</v>
      </c>
      <c r="AS9" s="34">
        <v>41.080623291000002</v>
      </c>
      <c r="AT9" s="34">
        <v>41.378247537999997</v>
      </c>
      <c r="AU9" s="34">
        <v>38.470672407000002</v>
      </c>
      <c r="AV9" s="34">
        <v>37.296782020999999</v>
      </c>
      <c r="AW9" s="34">
        <v>35.237740248000001</v>
      </c>
      <c r="AX9" s="34">
        <v>36.327509222000003</v>
      </c>
      <c r="AY9" s="34">
        <v>38.639658025999999</v>
      </c>
      <c r="AZ9" s="916">
        <v>33.123229360000003</v>
      </c>
      <c r="BA9" s="916">
        <v>37.518731283000001</v>
      </c>
      <c r="BB9" s="437">
        <v>32.750169999999997</v>
      </c>
      <c r="BC9" s="437">
        <v>35.408920000000002</v>
      </c>
      <c r="BD9" s="437">
        <v>34.639020000000002</v>
      </c>
      <c r="BE9" s="437">
        <v>36.57723</v>
      </c>
      <c r="BF9" s="437">
        <v>39.408729999999998</v>
      </c>
      <c r="BG9" s="437">
        <v>34.75808</v>
      </c>
      <c r="BH9" s="437">
        <v>34.823709999999998</v>
      </c>
      <c r="BI9" s="437">
        <v>33.735840000000003</v>
      </c>
      <c r="BJ9" s="437">
        <v>32.352209999999999</v>
      </c>
      <c r="BK9" s="437">
        <v>38.393099999999997</v>
      </c>
      <c r="BL9" s="437">
        <v>31.015319999999999</v>
      </c>
      <c r="BM9" s="437">
        <v>33.568060000000003</v>
      </c>
      <c r="BN9" s="437">
        <v>29.765409999999999</v>
      </c>
      <c r="BO9" s="437">
        <v>33.112699999999997</v>
      </c>
      <c r="BP9" s="437">
        <v>32.6252</v>
      </c>
      <c r="BQ9" s="437">
        <v>34.700290000000003</v>
      </c>
      <c r="BR9" s="437">
        <v>37.695450000000001</v>
      </c>
      <c r="BS9" s="437">
        <v>33.326680000000003</v>
      </c>
      <c r="BT9" s="437">
        <v>33.263509999999997</v>
      </c>
      <c r="BU9" s="437">
        <v>32.56758</v>
      </c>
      <c r="BV9" s="437">
        <v>31.231310000000001</v>
      </c>
    </row>
    <row r="10" spans="1:74" s="277" customFormat="1" ht="11.1" customHeight="1" x14ac:dyDescent="0.2">
      <c r="A10" s="436" t="s">
        <v>114</v>
      </c>
      <c r="B10" s="721" t="s">
        <v>1345</v>
      </c>
      <c r="C10" s="34">
        <v>49.887262999999997</v>
      </c>
      <c r="D10" s="34">
        <v>47.875067000000001</v>
      </c>
      <c r="E10" s="34">
        <v>51.548139999999997</v>
      </c>
      <c r="F10" s="34">
        <v>46.387467999999998</v>
      </c>
      <c r="G10" s="34">
        <v>49.552526</v>
      </c>
      <c r="H10" s="34">
        <v>48.670070000000003</v>
      </c>
      <c r="I10" s="34">
        <v>49.301246999999996</v>
      </c>
      <c r="J10" s="34">
        <v>53.601346999999997</v>
      </c>
      <c r="K10" s="34">
        <v>51.574119000000003</v>
      </c>
      <c r="L10" s="34">
        <v>51.331895000000003</v>
      </c>
      <c r="M10" s="34">
        <v>48.753593000000002</v>
      </c>
      <c r="N10" s="34">
        <v>45.672547000000002</v>
      </c>
      <c r="O10" s="34">
        <v>51.052731999999999</v>
      </c>
      <c r="P10" s="34">
        <v>45.750903999999998</v>
      </c>
      <c r="Q10" s="34">
        <v>52.027268999999997</v>
      </c>
      <c r="R10" s="34">
        <v>47.006179000000003</v>
      </c>
      <c r="S10" s="34">
        <v>48.262134000000003</v>
      </c>
      <c r="T10" s="34">
        <v>47.18356</v>
      </c>
      <c r="U10" s="34">
        <v>46.594642999999998</v>
      </c>
      <c r="V10" s="34">
        <v>50.624502999999997</v>
      </c>
      <c r="W10" s="34">
        <v>48.619798000000003</v>
      </c>
      <c r="X10" s="34">
        <v>47.602803999999999</v>
      </c>
      <c r="Y10" s="34">
        <v>47.518639</v>
      </c>
      <c r="Z10" s="34">
        <v>45.710852000000003</v>
      </c>
      <c r="AA10" s="34">
        <v>44.060189000000001</v>
      </c>
      <c r="AB10" s="34">
        <v>44.018887999999997</v>
      </c>
      <c r="AC10" s="34">
        <v>41.815978999999999</v>
      </c>
      <c r="AD10" s="34">
        <v>35.763852999999997</v>
      </c>
      <c r="AE10" s="34">
        <v>39.430148000000003</v>
      </c>
      <c r="AF10" s="34">
        <v>43.069394000000003</v>
      </c>
      <c r="AG10" s="34">
        <v>43.388767000000001</v>
      </c>
      <c r="AH10" s="34">
        <v>47.159948</v>
      </c>
      <c r="AI10" s="34">
        <v>45.772016999999998</v>
      </c>
      <c r="AJ10" s="34">
        <v>44.317433000000001</v>
      </c>
      <c r="AK10" s="34">
        <v>40.984302999999997</v>
      </c>
      <c r="AL10" s="34">
        <v>42.759405000000001</v>
      </c>
      <c r="AM10" s="34">
        <v>44.845035000000003</v>
      </c>
      <c r="AN10" s="34">
        <v>39.706701000000002</v>
      </c>
      <c r="AO10" s="34">
        <v>47.781933000000002</v>
      </c>
      <c r="AP10" s="34">
        <v>41.876334</v>
      </c>
      <c r="AQ10" s="34">
        <v>44.020249</v>
      </c>
      <c r="AR10" s="34">
        <v>42.239888000000001</v>
      </c>
      <c r="AS10" s="34">
        <v>46.958624999999998</v>
      </c>
      <c r="AT10" s="34">
        <v>48.646165000000003</v>
      </c>
      <c r="AU10" s="34">
        <v>45.458542000000001</v>
      </c>
      <c r="AV10" s="34">
        <v>44.760317999999998</v>
      </c>
      <c r="AW10" s="34">
        <v>42.903666999999999</v>
      </c>
      <c r="AX10" s="34">
        <v>43.840071999999999</v>
      </c>
      <c r="AY10" s="34">
        <v>45.84592</v>
      </c>
      <c r="AZ10" s="916">
        <v>41.461249000000002</v>
      </c>
      <c r="BA10" s="916">
        <v>46.157789893</v>
      </c>
      <c r="BB10" s="437">
        <v>40.131860000000003</v>
      </c>
      <c r="BC10" s="437">
        <v>42.59686</v>
      </c>
      <c r="BD10" s="437">
        <v>42.085230000000003</v>
      </c>
      <c r="BE10" s="437">
        <v>43.130139999999997</v>
      </c>
      <c r="BF10" s="437">
        <v>46.658949999999997</v>
      </c>
      <c r="BG10" s="437">
        <v>41.988750000000003</v>
      </c>
      <c r="BH10" s="437">
        <v>43.141939999999998</v>
      </c>
      <c r="BI10" s="437">
        <v>41.974609999999998</v>
      </c>
      <c r="BJ10" s="437">
        <v>41.486409999999999</v>
      </c>
      <c r="BK10" s="437">
        <v>44.931710000000002</v>
      </c>
      <c r="BL10" s="437">
        <v>38.516449999999999</v>
      </c>
      <c r="BM10" s="437">
        <v>42.172110000000004</v>
      </c>
      <c r="BN10" s="437">
        <v>37.150489999999998</v>
      </c>
      <c r="BO10" s="437">
        <v>40.389000000000003</v>
      </c>
      <c r="BP10" s="437">
        <v>40.149540000000002</v>
      </c>
      <c r="BQ10" s="437">
        <v>41.446260000000002</v>
      </c>
      <c r="BR10" s="437">
        <v>45.181559999999998</v>
      </c>
      <c r="BS10" s="437">
        <v>40.74539</v>
      </c>
      <c r="BT10" s="437">
        <v>42.093049999999998</v>
      </c>
      <c r="BU10" s="437">
        <v>41.002699999999997</v>
      </c>
      <c r="BV10" s="437">
        <v>40.564050000000002</v>
      </c>
    </row>
    <row r="11" spans="1:74" ht="11.1" customHeight="1" x14ac:dyDescent="0.2">
      <c r="A11" s="47" t="s">
        <v>115</v>
      </c>
      <c r="B11" s="722" t="s">
        <v>984</v>
      </c>
      <c r="C11" s="343">
        <v>13.45969</v>
      </c>
      <c r="D11" s="343">
        <v>12.916791999999999</v>
      </c>
      <c r="E11" s="343">
        <v>13.907807</v>
      </c>
      <c r="F11" s="343">
        <v>12.883153</v>
      </c>
      <c r="G11" s="343">
        <v>13.762204000000001</v>
      </c>
      <c r="H11" s="343">
        <v>13.517059</v>
      </c>
      <c r="I11" s="343">
        <v>12.841676</v>
      </c>
      <c r="J11" s="343">
        <v>13.961724999999999</v>
      </c>
      <c r="K11" s="343">
        <v>13.433665</v>
      </c>
      <c r="L11" s="343">
        <v>14.194516</v>
      </c>
      <c r="M11" s="343">
        <v>13.481558</v>
      </c>
      <c r="N11" s="343">
        <v>12.629568000000001</v>
      </c>
      <c r="O11" s="343">
        <v>14.770154</v>
      </c>
      <c r="P11" s="343">
        <v>13.236259</v>
      </c>
      <c r="Q11" s="343">
        <v>15.052104999999999</v>
      </c>
      <c r="R11" s="343">
        <v>14.063772</v>
      </c>
      <c r="S11" s="343">
        <v>14.439529</v>
      </c>
      <c r="T11" s="343">
        <v>14.116864</v>
      </c>
      <c r="U11" s="343">
        <v>12.857955</v>
      </c>
      <c r="V11" s="343">
        <v>13.970018</v>
      </c>
      <c r="W11" s="343">
        <v>13.416847000000001</v>
      </c>
      <c r="X11" s="343">
        <v>13.401282999999999</v>
      </c>
      <c r="Y11" s="343">
        <v>13.377580999999999</v>
      </c>
      <c r="Z11" s="343">
        <v>12.868648</v>
      </c>
      <c r="AA11" s="343">
        <v>13.419525999999999</v>
      </c>
      <c r="AB11" s="343">
        <v>13.406929</v>
      </c>
      <c r="AC11" s="343">
        <v>12.735989999999999</v>
      </c>
      <c r="AD11" s="343">
        <v>12.09253</v>
      </c>
      <c r="AE11" s="343">
        <v>13.332166000000001</v>
      </c>
      <c r="AF11" s="343">
        <v>14.562701000000001</v>
      </c>
      <c r="AG11" s="343">
        <v>12.691197000000001</v>
      </c>
      <c r="AH11" s="343">
        <v>13.794235</v>
      </c>
      <c r="AI11" s="343">
        <v>13.388299</v>
      </c>
      <c r="AJ11" s="343">
        <v>13.367653000000001</v>
      </c>
      <c r="AK11" s="343">
        <v>12.362292999999999</v>
      </c>
      <c r="AL11" s="343">
        <v>12.897736999999999</v>
      </c>
      <c r="AM11" s="343">
        <v>13.467164</v>
      </c>
      <c r="AN11" s="343">
        <v>11.924091000000001</v>
      </c>
      <c r="AO11" s="343">
        <v>14.349178</v>
      </c>
      <c r="AP11" s="343">
        <v>13.212796000000001</v>
      </c>
      <c r="AQ11" s="343">
        <v>13.889249</v>
      </c>
      <c r="AR11" s="343">
        <v>13.327510999999999</v>
      </c>
      <c r="AS11" s="343">
        <v>14.613268</v>
      </c>
      <c r="AT11" s="343">
        <v>15.135875</v>
      </c>
      <c r="AU11" s="343">
        <v>14.156843</v>
      </c>
      <c r="AV11" s="343">
        <v>13.653836</v>
      </c>
      <c r="AW11" s="343">
        <v>12.793436</v>
      </c>
      <c r="AX11" s="343">
        <v>13.082616</v>
      </c>
      <c r="AY11" s="343">
        <v>13.963536</v>
      </c>
      <c r="AZ11" s="894">
        <v>12.611046</v>
      </c>
      <c r="BA11" s="894">
        <v>14.044995071000001</v>
      </c>
      <c r="BB11" s="354">
        <v>12.78276</v>
      </c>
      <c r="BC11" s="354">
        <v>13.532629999999999</v>
      </c>
      <c r="BD11" s="354">
        <v>13.438090000000001</v>
      </c>
      <c r="BE11" s="354">
        <v>12.1396</v>
      </c>
      <c r="BF11" s="354">
        <v>13.14908</v>
      </c>
      <c r="BG11" s="354">
        <v>11.970940000000001</v>
      </c>
      <c r="BH11" s="354">
        <v>12.78731</v>
      </c>
      <c r="BI11" s="354">
        <v>12.479329999999999</v>
      </c>
      <c r="BJ11" s="354">
        <v>12.58663</v>
      </c>
      <c r="BK11" s="354">
        <v>15.816610000000001</v>
      </c>
      <c r="BL11" s="354">
        <v>13.37444</v>
      </c>
      <c r="BM11" s="354">
        <v>14.027850000000001</v>
      </c>
      <c r="BN11" s="354">
        <v>12.605700000000001</v>
      </c>
      <c r="BO11" s="354">
        <v>13.291029999999999</v>
      </c>
      <c r="BP11" s="354">
        <v>13.099309999999999</v>
      </c>
      <c r="BQ11" s="354">
        <v>11.7608</v>
      </c>
      <c r="BR11" s="354">
        <v>12.76206</v>
      </c>
      <c r="BS11" s="354">
        <v>11.591329999999999</v>
      </c>
      <c r="BT11" s="354">
        <v>12.449759999999999</v>
      </c>
      <c r="BU11" s="354">
        <v>12.130890000000001</v>
      </c>
      <c r="BV11" s="354">
        <v>12.2318</v>
      </c>
    </row>
    <row r="12" spans="1:74" ht="11.1" customHeight="1" x14ac:dyDescent="0.2">
      <c r="A12" s="47" t="s">
        <v>116</v>
      </c>
      <c r="B12" s="722" t="s">
        <v>985</v>
      </c>
      <c r="C12" s="343">
        <v>7.9840910000000003</v>
      </c>
      <c r="D12" s="343">
        <v>7.6620379999999999</v>
      </c>
      <c r="E12" s="343">
        <v>8.249898</v>
      </c>
      <c r="F12" s="343">
        <v>8.0796589999999995</v>
      </c>
      <c r="G12" s="343">
        <v>8.6309260000000005</v>
      </c>
      <c r="H12" s="343">
        <v>8.4771970000000003</v>
      </c>
      <c r="I12" s="343">
        <v>7.8965889999999996</v>
      </c>
      <c r="J12" s="343">
        <v>8.5853389999999994</v>
      </c>
      <c r="K12" s="343">
        <v>8.2606710000000003</v>
      </c>
      <c r="L12" s="343">
        <v>8.6510029999999993</v>
      </c>
      <c r="M12" s="343">
        <v>8.2164699999999993</v>
      </c>
      <c r="N12" s="343">
        <v>7.6972500000000004</v>
      </c>
      <c r="O12" s="343">
        <v>8.691065</v>
      </c>
      <c r="P12" s="343">
        <v>7.7885039999999996</v>
      </c>
      <c r="Q12" s="343">
        <v>8.856973</v>
      </c>
      <c r="R12" s="343">
        <v>7.7413410000000002</v>
      </c>
      <c r="S12" s="343">
        <v>7.9481760000000001</v>
      </c>
      <c r="T12" s="343">
        <v>7.7705320000000002</v>
      </c>
      <c r="U12" s="343">
        <v>7.2269829999999997</v>
      </c>
      <c r="V12" s="343">
        <v>7.8520240000000001</v>
      </c>
      <c r="W12" s="343">
        <v>7.5410469999999998</v>
      </c>
      <c r="X12" s="343">
        <v>7.5233790000000003</v>
      </c>
      <c r="Y12" s="343">
        <v>7.5100920000000002</v>
      </c>
      <c r="Z12" s="343">
        <v>7.2243899999999996</v>
      </c>
      <c r="AA12" s="343">
        <v>7.5525690000000001</v>
      </c>
      <c r="AB12" s="343">
        <v>7.5455009999999998</v>
      </c>
      <c r="AC12" s="343">
        <v>7.1678579999999998</v>
      </c>
      <c r="AD12" s="343">
        <v>6.1406039999999997</v>
      </c>
      <c r="AE12" s="343">
        <v>6.7701279999999997</v>
      </c>
      <c r="AF12" s="343">
        <v>7.3949749999999996</v>
      </c>
      <c r="AG12" s="343">
        <v>6.9062289999999997</v>
      </c>
      <c r="AH12" s="343">
        <v>7.5064960000000003</v>
      </c>
      <c r="AI12" s="343">
        <v>7.2855429999999997</v>
      </c>
      <c r="AJ12" s="343">
        <v>6.5863300000000002</v>
      </c>
      <c r="AK12" s="343">
        <v>6.090973</v>
      </c>
      <c r="AL12" s="343">
        <v>6.3547750000000001</v>
      </c>
      <c r="AM12" s="343">
        <v>7.7727279999999999</v>
      </c>
      <c r="AN12" s="343">
        <v>6.882117</v>
      </c>
      <c r="AO12" s="343">
        <v>8.2817100000000003</v>
      </c>
      <c r="AP12" s="343">
        <v>6.3844329999999996</v>
      </c>
      <c r="AQ12" s="343">
        <v>6.7112999999999996</v>
      </c>
      <c r="AR12" s="343">
        <v>6.4398559999999998</v>
      </c>
      <c r="AS12" s="343">
        <v>7.4273449999999999</v>
      </c>
      <c r="AT12" s="343">
        <v>7.6474130000000002</v>
      </c>
      <c r="AU12" s="343">
        <v>7.1888480000000001</v>
      </c>
      <c r="AV12" s="343">
        <v>7.0323039999999999</v>
      </c>
      <c r="AW12" s="343">
        <v>6.5703370000000003</v>
      </c>
      <c r="AX12" s="343">
        <v>6.7564099999999998</v>
      </c>
      <c r="AY12" s="343">
        <v>7.180733</v>
      </c>
      <c r="AZ12" s="894">
        <v>6.4971690000000004</v>
      </c>
      <c r="BA12" s="894">
        <v>7.2512786429</v>
      </c>
      <c r="BB12" s="354">
        <v>6.3359399999999999</v>
      </c>
      <c r="BC12" s="354">
        <v>6.9078850000000003</v>
      </c>
      <c r="BD12" s="354">
        <v>6.742337</v>
      </c>
      <c r="BE12" s="354">
        <v>6.5539849999999999</v>
      </c>
      <c r="BF12" s="354">
        <v>7.2603280000000003</v>
      </c>
      <c r="BG12" s="354">
        <v>6.4825359999999996</v>
      </c>
      <c r="BH12" s="354">
        <v>6.6233599999999999</v>
      </c>
      <c r="BI12" s="354">
        <v>6.4534200000000004</v>
      </c>
      <c r="BJ12" s="354">
        <v>6.4162749999999997</v>
      </c>
      <c r="BK12" s="354">
        <v>7.4874689999999999</v>
      </c>
      <c r="BL12" s="354">
        <v>6.3784720000000004</v>
      </c>
      <c r="BM12" s="354">
        <v>7.1293689999999996</v>
      </c>
      <c r="BN12" s="354">
        <v>6.1716350000000002</v>
      </c>
      <c r="BO12" s="354">
        <v>6.7341990000000003</v>
      </c>
      <c r="BP12" s="354">
        <v>6.5165220000000001</v>
      </c>
      <c r="BQ12" s="354">
        <v>6.3068419999999996</v>
      </c>
      <c r="BR12" s="354">
        <v>7.0041640000000003</v>
      </c>
      <c r="BS12" s="354">
        <v>6.2386809999999997</v>
      </c>
      <c r="BT12" s="354">
        <v>6.4072430000000002</v>
      </c>
      <c r="BU12" s="354">
        <v>6.2355299999999998</v>
      </c>
      <c r="BV12" s="354">
        <v>6.1964230000000002</v>
      </c>
    </row>
    <row r="13" spans="1:74" ht="11.1" customHeight="1" x14ac:dyDescent="0.2">
      <c r="A13" s="47" t="s">
        <v>117</v>
      </c>
      <c r="B13" s="722" t="s">
        <v>986</v>
      </c>
      <c r="C13" s="343">
        <v>28.443481999999999</v>
      </c>
      <c r="D13" s="343">
        <v>27.296237000000001</v>
      </c>
      <c r="E13" s="343">
        <v>29.390435</v>
      </c>
      <c r="F13" s="343">
        <v>25.424655999999999</v>
      </c>
      <c r="G13" s="343">
        <v>27.159396000000001</v>
      </c>
      <c r="H13" s="343">
        <v>26.675813999999999</v>
      </c>
      <c r="I13" s="343">
        <v>28.562982000000002</v>
      </c>
      <c r="J13" s="343">
        <v>31.054283000000002</v>
      </c>
      <c r="K13" s="343">
        <v>29.879783</v>
      </c>
      <c r="L13" s="343">
        <v>28.486376</v>
      </c>
      <c r="M13" s="343">
        <v>27.055565000000001</v>
      </c>
      <c r="N13" s="343">
        <v>25.345728999999999</v>
      </c>
      <c r="O13" s="343">
        <v>27.591512999999999</v>
      </c>
      <c r="P13" s="343">
        <v>24.726140999999998</v>
      </c>
      <c r="Q13" s="343">
        <v>28.118190999999999</v>
      </c>
      <c r="R13" s="343">
        <v>25.201066000000001</v>
      </c>
      <c r="S13" s="343">
        <v>25.874428999999999</v>
      </c>
      <c r="T13" s="343">
        <v>25.296164000000001</v>
      </c>
      <c r="U13" s="343">
        <v>26.509705</v>
      </c>
      <c r="V13" s="343">
        <v>28.802461000000001</v>
      </c>
      <c r="W13" s="343">
        <v>27.661904</v>
      </c>
      <c r="X13" s="343">
        <v>26.678142000000001</v>
      </c>
      <c r="Y13" s="343">
        <v>26.630966000000001</v>
      </c>
      <c r="Z13" s="343">
        <v>25.617813999999999</v>
      </c>
      <c r="AA13" s="343">
        <v>23.088094000000002</v>
      </c>
      <c r="AB13" s="343">
        <v>23.066458000000001</v>
      </c>
      <c r="AC13" s="343">
        <v>21.912130999999999</v>
      </c>
      <c r="AD13" s="343">
        <v>17.530719000000001</v>
      </c>
      <c r="AE13" s="343">
        <v>19.327853999999999</v>
      </c>
      <c r="AF13" s="343">
        <v>21.111718</v>
      </c>
      <c r="AG13" s="343">
        <v>23.791340999999999</v>
      </c>
      <c r="AH13" s="343">
        <v>25.859217000000001</v>
      </c>
      <c r="AI13" s="343">
        <v>25.098175000000001</v>
      </c>
      <c r="AJ13" s="343">
        <v>24.36345</v>
      </c>
      <c r="AK13" s="343">
        <v>22.531037000000001</v>
      </c>
      <c r="AL13" s="343">
        <v>23.506893000000002</v>
      </c>
      <c r="AM13" s="343">
        <v>23.605143000000002</v>
      </c>
      <c r="AN13" s="343">
        <v>20.900493000000001</v>
      </c>
      <c r="AO13" s="343">
        <v>25.151045</v>
      </c>
      <c r="AP13" s="343">
        <v>22.279105000000001</v>
      </c>
      <c r="AQ13" s="343">
        <v>23.419699999999999</v>
      </c>
      <c r="AR13" s="343">
        <v>22.472521</v>
      </c>
      <c r="AS13" s="343">
        <v>24.918012000000001</v>
      </c>
      <c r="AT13" s="343">
        <v>25.862877000000001</v>
      </c>
      <c r="AU13" s="343">
        <v>24.112850999999999</v>
      </c>
      <c r="AV13" s="343">
        <v>24.074178</v>
      </c>
      <c r="AW13" s="343">
        <v>23.539894</v>
      </c>
      <c r="AX13" s="343">
        <v>24.001045999999999</v>
      </c>
      <c r="AY13" s="343">
        <v>24.701650999999998</v>
      </c>
      <c r="AZ13" s="894">
        <v>22.353034000000001</v>
      </c>
      <c r="BA13" s="894">
        <v>24.861516178999999</v>
      </c>
      <c r="BB13" s="354">
        <v>21.013159999999999</v>
      </c>
      <c r="BC13" s="354">
        <v>22.15634</v>
      </c>
      <c r="BD13" s="354">
        <v>21.904800000000002</v>
      </c>
      <c r="BE13" s="354">
        <v>24.43655</v>
      </c>
      <c r="BF13" s="354">
        <v>26.24954</v>
      </c>
      <c r="BG13" s="354">
        <v>23.535270000000001</v>
      </c>
      <c r="BH13" s="354">
        <v>23.731269999999999</v>
      </c>
      <c r="BI13" s="354">
        <v>23.04186</v>
      </c>
      <c r="BJ13" s="354">
        <v>22.483499999999999</v>
      </c>
      <c r="BK13" s="354">
        <v>21.62762</v>
      </c>
      <c r="BL13" s="354">
        <v>18.763529999999999</v>
      </c>
      <c r="BM13" s="354">
        <v>21.014900000000001</v>
      </c>
      <c r="BN13" s="354">
        <v>18.373159999999999</v>
      </c>
      <c r="BO13" s="354">
        <v>20.363779999999998</v>
      </c>
      <c r="BP13" s="354">
        <v>20.5337</v>
      </c>
      <c r="BQ13" s="354">
        <v>23.378620000000002</v>
      </c>
      <c r="BR13" s="354">
        <v>25.41534</v>
      </c>
      <c r="BS13" s="354">
        <v>22.915379999999999</v>
      </c>
      <c r="BT13" s="354">
        <v>23.236049999999999</v>
      </c>
      <c r="BU13" s="354">
        <v>22.636279999999999</v>
      </c>
      <c r="BV13" s="354">
        <v>22.135819999999999</v>
      </c>
    </row>
    <row r="14" spans="1:74" s="277" customFormat="1" ht="11.1" customHeight="1" x14ac:dyDescent="0.2">
      <c r="A14" s="436" t="s">
        <v>1457</v>
      </c>
      <c r="B14" s="721" t="s">
        <v>1182</v>
      </c>
      <c r="C14" s="34">
        <v>-5.0157049999999996</v>
      </c>
      <c r="D14" s="34">
        <v>-7.0159979999999997</v>
      </c>
      <c r="E14" s="34">
        <v>-7.0478319999999997</v>
      </c>
      <c r="F14" s="34">
        <v>-7.118493</v>
      </c>
      <c r="G14" s="34">
        <v>-7.213298</v>
      </c>
      <c r="H14" s="34">
        <v>-7.4646819999999998</v>
      </c>
      <c r="I14" s="34">
        <v>-5.6288460000000002</v>
      </c>
      <c r="J14" s="34">
        <v>-6.7662750000000003</v>
      </c>
      <c r="K14" s="34">
        <v>-6.748977</v>
      </c>
      <c r="L14" s="34">
        <v>-6.3778389999999998</v>
      </c>
      <c r="M14" s="34">
        <v>-6.5964270000000003</v>
      </c>
      <c r="N14" s="34">
        <v>-6.6478970000000004</v>
      </c>
      <c r="O14" s="34">
        <v>-6.6417979999999996</v>
      </c>
      <c r="P14" s="34">
        <v>-7.9558160000000004</v>
      </c>
      <c r="Q14" s="34">
        <v>-8.9110490000000002</v>
      </c>
      <c r="R14" s="34">
        <v>-7.4111260000000003</v>
      </c>
      <c r="S14" s="34">
        <v>-8.1241439999999994</v>
      </c>
      <c r="T14" s="34">
        <v>-8.1545190000000005</v>
      </c>
      <c r="U14" s="34">
        <v>-6.3754780000000002</v>
      </c>
      <c r="V14" s="34">
        <v>-8.7646049999999995</v>
      </c>
      <c r="W14" s="34">
        <v>-8.5016700000000007</v>
      </c>
      <c r="X14" s="34">
        <v>-8.7919459999999994</v>
      </c>
      <c r="Y14" s="34">
        <v>-8.0528840000000006</v>
      </c>
      <c r="Z14" s="34">
        <v>-8.5129040000000007</v>
      </c>
      <c r="AA14" s="34">
        <v>-8.33521</v>
      </c>
      <c r="AB14" s="34">
        <v>-8.5291490000000003</v>
      </c>
      <c r="AC14" s="34">
        <v>-9.5775889999999997</v>
      </c>
      <c r="AD14" s="34">
        <v>-6.511323</v>
      </c>
      <c r="AE14" s="34">
        <v>-9.0431980000000003</v>
      </c>
      <c r="AF14" s="34">
        <v>-9.9620499999999996</v>
      </c>
      <c r="AG14" s="34">
        <v>-8.7203992968000001</v>
      </c>
      <c r="AH14" s="34">
        <v>-8.8307950000000002</v>
      </c>
      <c r="AI14" s="34">
        <v>-9.3185409999999997</v>
      </c>
      <c r="AJ14" s="34">
        <v>-8.9994350000000001</v>
      </c>
      <c r="AK14" s="34">
        <v>-9.1379260000000002</v>
      </c>
      <c r="AL14" s="34">
        <v>-9.363054</v>
      </c>
      <c r="AM14" s="34">
        <v>-7.4811881329999999</v>
      </c>
      <c r="AN14" s="34">
        <v>-7.1899032361000002</v>
      </c>
      <c r="AO14" s="34">
        <v>-9.1083780000000001</v>
      </c>
      <c r="AP14" s="34">
        <v>-7.3199714217</v>
      </c>
      <c r="AQ14" s="34">
        <v>-7.6483379999999999</v>
      </c>
      <c r="AR14" s="34">
        <v>-6.7174755008</v>
      </c>
      <c r="AS14" s="34">
        <v>-6.2965575843000003</v>
      </c>
      <c r="AT14" s="34">
        <v>-7.9290409999999998</v>
      </c>
      <c r="AU14" s="34">
        <v>-7.4605329999999999</v>
      </c>
      <c r="AV14" s="34">
        <v>-7.4083719787</v>
      </c>
      <c r="AW14" s="34">
        <v>-7.6405430000000001</v>
      </c>
      <c r="AX14" s="34">
        <v>-7.4995627780999996</v>
      </c>
      <c r="AY14" s="34">
        <v>-7.4633419738000004</v>
      </c>
      <c r="AZ14" s="916">
        <v>-7.6556790000000001</v>
      </c>
      <c r="BA14" s="916">
        <v>-8.6025960000000001</v>
      </c>
      <c r="BB14" s="437">
        <v>-7.3521640000000001</v>
      </c>
      <c r="BC14" s="437">
        <v>-7.1492199999999997</v>
      </c>
      <c r="BD14" s="437">
        <v>-7.409135</v>
      </c>
      <c r="BE14" s="437">
        <v>-6.9702169999999999</v>
      </c>
      <c r="BF14" s="437">
        <v>-7.9033309999999997</v>
      </c>
      <c r="BG14" s="437">
        <v>-7.7076549999999999</v>
      </c>
      <c r="BH14" s="437">
        <v>-8.2669589999999999</v>
      </c>
      <c r="BI14" s="437">
        <v>-8.1889380000000003</v>
      </c>
      <c r="BJ14" s="437">
        <v>-9.0957860000000004</v>
      </c>
      <c r="BK14" s="437">
        <v>-6.7884359999999999</v>
      </c>
      <c r="BL14" s="437">
        <v>-6.7922700000000003</v>
      </c>
      <c r="BM14" s="437">
        <v>-8.5527890000000006</v>
      </c>
      <c r="BN14" s="437">
        <v>-7.3417310000000002</v>
      </c>
      <c r="BO14" s="437">
        <v>-7.2253449999999999</v>
      </c>
      <c r="BP14" s="437">
        <v>-7.4766830000000004</v>
      </c>
      <c r="BQ14" s="437">
        <v>-7.1542919999999999</v>
      </c>
      <c r="BR14" s="437">
        <v>-8.1309509999999996</v>
      </c>
      <c r="BS14" s="437">
        <v>-7.8872520000000002</v>
      </c>
      <c r="BT14" s="437">
        <v>-8.7719760000000004</v>
      </c>
      <c r="BU14" s="437">
        <v>-8.3767150000000008</v>
      </c>
      <c r="BV14" s="437">
        <v>-9.2858090000000004</v>
      </c>
    </row>
    <row r="15" spans="1:74" s="717" customFormat="1" ht="11.1" customHeight="1" x14ac:dyDescent="0.2">
      <c r="A15" s="716" t="s">
        <v>119</v>
      </c>
      <c r="B15" s="722" t="s">
        <v>1346</v>
      </c>
      <c r="C15" s="343">
        <v>0.50270199999999998</v>
      </c>
      <c r="D15" s="343">
        <v>0.28925400000000001</v>
      </c>
      <c r="E15" s="343">
        <v>0.52970899999999999</v>
      </c>
      <c r="F15" s="343">
        <v>0.68416500000000002</v>
      </c>
      <c r="G15" s="343">
        <v>0.32450899999999999</v>
      </c>
      <c r="H15" s="343">
        <v>0.62746999999999997</v>
      </c>
      <c r="I15" s="343">
        <v>0.65998699999999999</v>
      </c>
      <c r="J15" s="343">
        <v>0.77902899999999997</v>
      </c>
      <c r="K15" s="343">
        <v>0.53134199999999998</v>
      </c>
      <c r="L15" s="343">
        <v>0.40368100000000001</v>
      </c>
      <c r="M15" s="343">
        <v>0.68949099999999997</v>
      </c>
      <c r="N15" s="343">
        <v>0.292128</v>
      </c>
      <c r="O15" s="343">
        <v>0.43973600000000002</v>
      </c>
      <c r="P15" s="343">
        <v>0.29964200000000002</v>
      </c>
      <c r="Q15" s="343">
        <v>0.28083599999999997</v>
      </c>
      <c r="R15" s="343">
        <v>0.42641400000000002</v>
      </c>
      <c r="S15" s="343">
        <v>0.305446</v>
      </c>
      <c r="T15" s="343">
        <v>0.282364</v>
      </c>
      <c r="U15" s="343">
        <v>0.32570700000000002</v>
      </c>
      <c r="V15" s="343">
        <v>0.35474099999999997</v>
      </c>
      <c r="W15" s="343">
        <v>0.313973</v>
      </c>
      <c r="X15" s="343">
        <v>0.41334900000000002</v>
      </c>
      <c r="Y15" s="343">
        <v>0.335148</v>
      </c>
      <c r="Z15" s="343">
        <v>0.232768</v>
      </c>
      <c r="AA15" s="343">
        <v>9.3540999999999999E-2</v>
      </c>
      <c r="AB15" s="343">
        <v>0.15052699999999999</v>
      </c>
      <c r="AC15" s="343">
        <v>8.4850999999999996E-2</v>
      </c>
      <c r="AD15" s="343">
        <v>0.25353900000000001</v>
      </c>
      <c r="AE15" s="343">
        <v>7.9714999999999994E-2</v>
      </c>
      <c r="AF15" s="343">
        <v>0.20256399999999999</v>
      </c>
      <c r="AG15" s="343">
        <v>0.18488070323</v>
      </c>
      <c r="AH15" s="343">
        <v>0.28809200000000001</v>
      </c>
      <c r="AI15" s="343">
        <v>0.24795600000000001</v>
      </c>
      <c r="AJ15" s="343">
        <v>0.118162</v>
      </c>
      <c r="AK15" s="343">
        <v>0.16708500000000001</v>
      </c>
      <c r="AL15" s="343">
        <v>0.126801</v>
      </c>
      <c r="AM15" s="343">
        <v>0.24458186699000001</v>
      </c>
      <c r="AN15" s="343">
        <v>0.19734876392</v>
      </c>
      <c r="AO15" s="343">
        <v>0.190439</v>
      </c>
      <c r="AP15" s="343">
        <v>0.26411457831000001</v>
      </c>
      <c r="AQ15" s="343">
        <v>0.195683</v>
      </c>
      <c r="AR15" s="343">
        <v>0.23220049918999999</v>
      </c>
      <c r="AS15" s="343">
        <v>0.22099441573</v>
      </c>
      <c r="AT15" s="343">
        <v>0.240645</v>
      </c>
      <c r="AU15" s="343">
        <v>0.19603400000000001</v>
      </c>
      <c r="AV15" s="343">
        <v>0.35765550260000001</v>
      </c>
      <c r="AW15" s="343">
        <v>0.33391700000000002</v>
      </c>
      <c r="AX15" s="343">
        <v>0.22574757644999999</v>
      </c>
      <c r="AY15" s="343">
        <v>0.39134099388999999</v>
      </c>
      <c r="AZ15" s="894">
        <v>0.19716110000000001</v>
      </c>
      <c r="BA15" s="894">
        <v>0.30327130000000002</v>
      </c>
      <c r="BB15" s="354">
        <v>0.34443390000000002</v>
      </c>
      <c r="BC15" s="354">
        <v>0.42268899999999998</v>
      </c>
      <c r="BD15" s="354">
        <v>0.41091440000000001</v>
      </c>
      <c r="BE15" s="354">
        <v>0.450706</v>
      </c>
      <c r="BF15" s="354">
        <v>0.38040079999999998</v>
      </c>
      <c r="BG15" s="354">
        <v>0.33074989999999999</v>
      </c>
      <c r="BH15" s="354">
        <v>0.29415659999999999</v>
      </c>
      <c r="BI15" s="354">
        <v>0.34804629999999998</v>
      </c>
      <c r="BJ15" s="354">
        <v>0.30994739999999998</v>
      </c>
      <c r="BK15" s="354">
        <v>0.32147320000000001</v>
      </c>
      <c r="BL15" s="354">
        <v>0.14802270000000001</v>
      </c>
      <c r="BM15" s="354">
        <v>0.2552642</v>
      </c>
      <c r="BN15" s="354">
        <v>0.30269499999999999</v>
      </c>
      <c r="BO15" s="354">
        <v>0.38771280000000002</v>
      </c>
      <c r="BP15" s="354">
        <v>0.38209779999999999</v>
      </c>
      <c r="BQ15" s="354">
        <v>0.42548320000000001</v>
      </c>
      <c r="BR15" s="354">
        <v>0.35869180000000001</v>
      </c>
      <c r="BS15" s="354">
        <v>0.31258170000000002</v>
      </c>
      <c r="BT15" s="354">
        <v>0.27834019999999998</v>
      </c>
      <c r="BU15" s="354">
        <v>0.33436450000000001</v>
      </c>
      <c r="BV15" s="354">
        <v>0.29714410000000002</v>
      </c>
    </row>
    <row r="16" spans="1:74" s="717" customFormat="1" ht="11.1" customHeight="1" x14ac:dyDescent="0.2">
      <c r="A16" s="716" t="s">
        <v>120</v>
      </c>
      <c r="B16" s="722" t="s">
        <v>1347</v>
      </c>
      <c r="C16" s="343">
        <v>5.5184069999999998</v>
      </c>
      <c r="D16" s="343">
        <v>7.3052520000000003</v>
      </c>
      <c r="E16" s="343">
        <v>7.5775410000000001</v>
      </c>
      <c r="F16" s="343">
        <v>7.8026580000000001</v>
      </c>
      <c r="G16" s="343">
        <v>7.5378069999999999</v>
      </c>
      <c r="H16" s="343">
        <v>8.0921520000000005</v>
      </c>
      <c r="I16" s="343">
        <v>6.2888330000000003</v>
      </c>
      <c r="J16" s="343">
        <v>7.5453039999999998</v>
      </c>
      <c r="K16" s="343">
        <v>7.2803190000000004</v>
      </c>
      <c r="L16" s="343">
        <v>6.7815200000000004</v>
      </c>
      <c r="M16" s="343">
        <v>7.2859179999999997</v>
      </c>
      <c r="N16" s="343">
        <v>6.9400250000000003</v>
      </c>
      <c r="O16" s="343">
        <v>7.0815340000000004</v>
      </c>
      <c r="P16" s="343">
        <v>8.2554580000000009</v>
      </c>
      <c r="Q16" s="343">
        <v>9.1918849999999992</v>
      </c>
      <c r="R16" s="343">
        <v>7.8375399999999997</v>
      </c>
      <c r="S16" s="343">
        <v>8.4295899999999993</v>
      </c>
      <c r="T16" s="343">
        <v>8.4368829999999999</v>
      </c>
      <c r="U16" s="343">
        <v>6.7011849999999997</v>
      </c>
      <c r="V16" s="343">
        <v>9.1193460000000002</v>
      </c>
      <c r="W16" s="343">
        <v>8.8156429999999997</v>
      </c>
      <c r="X16" s="343">
        <v>9.2052949999999996</v>
      </c>
      <c r="Y16" s="343">
        <v>8.3880320000000008</v>
      </c>
      <c r="Z16" s="343">
        <v>8.7456720000000008</v>
      </c>
      <c r="AA16" s="343">
        <v>8.4287510000000001</v>
      </c>
      <c r="AB16" s="343">
        <v>8.6796760000000006</v>
      </c>
      <c r="AC16" s="343">
        <v>9.6624400000000001</v>
      </c>
      <c r="AD16" s="343">
        <v>6.7648619999999999</v>
      </c>
      <c r="AE16" s="343">
        <v>9.1229130000000005</v>
      </c>
      <c r="AF16" s="343">
        <v>10.164614</v>
      </c>
      <c r="AG16" s="343">
        <v>8.9052799999999994</v>
      </c>
      <c r="AH16" s="343">
        <v>9.1188870000000009</v>
      </c>
      <c r="AI16" s="343">
        <v>9.566497</v>
      </c>
      <c r="AJ16" s="343">
        <v>9.117597</v>
      </c>
      <c r="AK16" s="343">
        <v>9.3050110000000004</v>
      </c>
      <c r="AL16" s="343">
        <v>9.4898550000000004</v>
      </c>
      <c r="AM16" s="343">
        <v>7.7257699999999998</v>
      </c>
      <c r="AN16" s="343">
        <v>7.3872520000000002</v>
      </c>
      <c r="AO16" s="343">
        <v>9.2988169999999997</v>
      </c>
      <c r="AP16" s="343">
        <v>7.5840860000000001</v>
      </c>
      <c r="AQ16" s="343">
        <v>7.8440209999999997</v>
      </c>
      <c r="AR16" s="343">
        <v>6.9496760000000002</v>
      </c>
      <c r="AS16" s="343">
        <v>6.5175520000000002</v>
      </c>
      <c r="AT16" s="343">
        <v>8.1696860000000004</v>
      </c>
      <c r="AU16" s="343">
        <v>7.6565669999999999</v>
      </c>
      <c r="AV16" s="343">
        <v>7.7660274813000001</v>
      </c>
      <c r="AW16" s="343">
        <v>7.9744599999999997</v>
      </c>
      <c r="AX16" s="343">
        <v>7.7253103545000004</v>
      </c>
      <c r="AY16" s="343">
        <v>7.8546829676999996</v>
      </c>
      <c r="AZ16" s="894">
        <v>7.8528399999999996</v>
      </c>
      <c r="BA16" s="894">
        <v>8.9058679999999999</v>
      </c>
      <c r="BB16" s="354">
        <v>7.6965979999999998</v>
      </c>
      <c r="BC16" s="354">
        <v>7.5719089999999998</v>
      </c>
      <c r="BD16" s="354">
        <v>7.820049</v>
      </c>
      <c r="BE16" s="354">
        <v>7.4209230000000002</v>
      </c>
      <c r="BF16" s="354">
        <v>8.2837320000000005</v>
      </c>
      <c r="BG16" s="354">
        <v>8.0384049999999991</v>
      </c>
      <c r="BH16" s="354">
        <v>8.5611160000000002</v>
      </c>
      <c r="BI16" s="354">
        <v>8.5369849999999996</v>
      </c>
      <c r="BJ16" s="354">
        <v>9.4057340000000007</v>
      </c>
      <c r="BK16" s="354">
        <v>7.109909</v>
      </c>
      <c r="BL16" s="354">
        <v>6.9402929999999996</v>
      </c>
      <c r="BM16" s="354">
        <v>8.8080540000000003</v>
      </c>
      <c r="BN16" s="354">
        <v>7.6444260000000002</v>
      </c>
      <c r="BO16" s="354">
        <v>7.6130579999999997</v>
      </c>
      <c r="BP16" s="354">
        <v>7.8587800000000003</v>
      </c>
      <c r="BQ16" s="354">
        <v>7.5797749999999997</v>
      </c>
      <c r="BR16" s="354">
        <v>8.4896419999999999</v>
      </c>
      <c r="BS16" s="354">
        <v>8.1998329999999999</v>
      </c>
      <c r="BT16" s="354">
        <v>9.0503160000000005</v>
      </c>
      <c r="BU16" s="354">
        <v>8.7110789999999998</v>
      </c>
      <c r="BV16" s="354">
        <v>9.5829529999999998</v>
      </c>
    </row>
    <row r="17" spans="1:74" ht="11.1" customHeight="1" x14ac:dyDescent="0.2">
      <c r="A17" s="47" t="s">
        <v>121</v>
      </c>
      <c r="B17" s="723" t="s">
        <v>1348</v>
      </c>
      <c r="C17" s="343">
        <v>2.8675670000000002</v>
      </c>
      <c r="D17" s="343">
        <v>3.9834839999999998</v>
      </c>
      <c r="E17" s="343">
        <v>3.6464560000000001</v>
      </c>
      <c r="F17" s="343">
        <v>3.9406050000000001</v>
      </c>
      <c r="G17" s="343">
        <v>4.4709810000000001</v>
      </c>
      <c r="H17" s="343">
        <v>4.6886659999999996</v>
      </c>
      <c r="I17" s="343">
        <v>3.8087960000000001</v>
      </c>
      <c r="J17" s="343">
        <v>3.507873</v>
      </c>
      <c r="K17" s="343">
        <v>4.1654010000000001</v>
      </c>
      <c r="L17" s="343">
        <v>3.9011010000000002</v>
      </c>
      <c r="M17" s="343">
        <v>3.9591319999999999</v>
      </c>
      <c r="N17" s="343">
        <v>3.5378409999999998</v>
      </c>
      <c r="O17" s="343">
        <v>3.947028</v>
      </c>
      <c r="P17" s="343">
        <v>4.0777049999999999</v>
      </c>
      <c r="Q17" s="343">
        <v>4.0592689999999996</v>
      </c>
      <c r="R17" s="343">
        <v>3.9838260000000001</v>
      </c>
      <c r="S17" s="343">
        <v>4.5199309999999997</v>
      </c>
      <c r="T17" s="343">
        <v>4.2302920000000004</v>
      </c>
      <c r="U17" s="343">
        <v>3.8586070000000001</v>
      </c>
      <c r="V17" s="343">
        <v>5.1284859999999997</v>
      </c>
      <c r="W17" s="343">
        <v>4.537738</v>
      </c>
      <c r="X17" s="343">
        <v>4.2559519999999997</v>
      </c>
      <c r="Y17" s="343">
        <v>4.2799670000000001</v>
      </c>
      <c r="Z17" s="343">
        <v>4.2029579999999997</v>
      </c>
      <c r="AA17" s="343">
        <v>3.9392870000000002</v>
      </c>
      <c r="AB17" s="343">
        <v>4.5618369999999997</v>
      </c>
      <c r="AC17" s="343">
        <v>5.5548469999999996</v>
      </c>
      <c r="AD17" s="343">
        <v>3.468629</v>
      </c>
      <c r="AE17" s="343">
        <v>4.5436500000000004</v>
      </c>
      <c r="AF17" s="343">
        <v>5.8277330000000003</v>
      </c>
      <c r="AG17" s="343">
        <v>4.3086849999999997</v>
      </c>
      <c r="AH17" s="343">
        <v>4.3366249999999997</v>
      </c>
      <c r="AI17" s="343">
        <v>4.7500520000000002</v>
      </c>
      <c r="AJ17" s="343">
        <v>4.2634059999999998</v>
      </c>
      <c r="AK17" s="343">
        <v>5.2819120000000002</v>
      </c>
      <c r="AL17" s="343">
        <v>5.750203</v>
      </c>
      <c r="AM17" s="343">
        <v>3.7648570000000001</v>
      </c>
      <c r="AN17" s="343">
        <v>3.9979789999999999</v>
      </c>
      <c r="AO17" s="343">
        <v>4.9272400000000003</v>
      </c>
      <c r="AP17" s="343">
        <v>3.6171190000000002</v>
      </c>
      <c r="AQ17" s="343">
        <v>3.8988679999999998</v>
      </c>
      <c r="AR17" s="343">
        <v>4.0426419999999998</v>
      </c>
      <c r="AS17" s="343">
        <v>3.6217519999999999</v>
      </c>
      <c r="AT17" s="343">
        <v>4.6554500000000001</v>
      </c>
      <c r="AU17" s="343">
        <v>4.3151190000000001</v>
      </c>
      <c r="AV17" s="343">
        <v>3.9243283193999998</v>
      </c>
      <c r="AW17" s="343">
        <v>4.8812540000000002</v>
      </c>
      <c r="AX17" s="343">
        <v>4.4714069771</v>
      </c>
      <c r="AY17" s="343">
        <v>4.2250384875</v>
      </c>
      <c r="AZ17" s="894">
        <v>4.1410400000000003</v>
      </c>
      <c r="BA17" s="894">
        <v>4.6738549999999996</v>
      </c>
      <c r="BB17" s="354">
        <v>4.5065670000000004</v>
      </c>
      <c r="BC17" s="354">
        <v>4.59863</v>
      </c>
      <c r="BD17" s="354">
        <v>4.4821530000000003</v>
      </c>
      <c r="BE17" s="354">
        <v>4.0546759999999997</v>
      </c>
      <c r="BF17" s="354">
        <v>4.6797510000000004</v>
      </c>
      <c r="BG17" s="354">
        <v>4.4680710000000001</v>
      </c>
      <c r="BH17" s="354">
        <v>4.5106299999999999</v>
      </c>
      <c r="BI17" s="354">
        <v>4.3334099999999998</v>
      </c>
      <c r="BJ17" s="354">
        <v>4.7115999999999998</v>
      </c>
      <c r="BK17" s="354">
        <v>4.0483140000000004</v>
      </c>
      <c r="BL17" s="354">
        <v>3.8646199999999999</v>
      </c>
      <c r="BM17" s="354">
        <v>4.7228849999999998</v>
      </c>
      <c r="BN17" s="354">
        <v>4.5918229999999998</v>
      </c>
      <c r="BO17" s="354">
        <v>4.7203299999999997</v>
      </c>
      <c r="BP17" s="354">
        <v>4.5853429999999999</v>
      </c>
      <c r="BQ17" s="354">
        <v>4.2012900000000002</v>
      </c>
      <c r="BR17" s="354">
        <v>4.835801</v>
      </c>
      <c r="BS17" s="354">
        <v>4.6022650000000001</v>
      </c>
      <c r="BT17" s="354">
        <v>4.6698000000000004</v>
      </c>
      <c r="BU17" s="354">
        <v>4.471565</v>
      </c>
      <c r="BV17" s="354">
        <v>4.8686569999999998</v>
      </c>
    </row>
    <row r="18" spans="1:74" ht="11.1" customHeight="1" x14ac:dyDescent="0.2">
      <c r="A18" s="47" t="s">
        <v>122</v>
      </c>
      <c r="B18" s="723" t="s">
        <v>1349</v>
      </c>
      <c r="C18" s="343">
        <v>2.6508400000000001</v>
      </c>
      <c r="D18" s="343">
        <v>3.3217680000000001</v>
      </c>
      <c r="E18" s="343">
        <v>3.9310849999999999</v>
      </c>
      <c r="F18" s="343">
        <v>3.862053</v>
      </c>
      <c r="G18" s="343">
        <v>3.0668259999999998</v>
      </c>
      <c r="H18" s="343">
        <v>3.403486</v>
      </c>
      <c r="I18" s="343">
        <v>2.4800369999999998</v>
      </c>
      <c r="J18" s="343">
        <v>4.0374309999999998</v>
      </c>
      <c r="K18" s="343">
        <v>3.1149179999999999</v>
      </c>
      <c r="L18" s="343">
        <v>2.8804189999999998</v>
      </c>
      <c r="M18" s="343">
        <v>3.3267859999999998</v>
      </c>
      <c r="N18" s="343">
        <v>3.4021840000000001</v>
      </c>
      <c r="O18" s="343">
        <v>3.134506</v>
      </c>
      <c r="P18" s="343">
        <v>4.177753</v>
      </c>
      <c r="Q18" s="343">
        <v>5.1326159999999996</v>
      </c>
      <c r="R18" s="343">
        <v>3.8537140000000001</v>
      </c>
      <c r="S18" s="343">
        <v>3.909659</v>
      </c>
      <c r="T18" s="343">
        <v>4.2065910000000004</v>
      </c>
      <c r="U18" s="343">
        <v>2.842578</v>
      </c>
      <c r="V18" s="343">
        <v>3.9908600000000001</v>
      </c>
      <c r="W18" s="343">
        <v>4.2779049999999996</v>
      </c>
      <c r="X18" s="343">
        <v>4.9493429999999998</v>
      </c>
      <c r="Y18" s="343">
        <v>4.1080649999999999</v>
      </c>
      <c r="Z18" s="343">
        <v>4.5427140000000001</v>
      </c>
      <c r="AA18" s="343">
        <v>4.4894639999999999</v>
      </c>
      <c r="AB18" s="343">
        <v>4.117839</v>
      </c>
      <c r="AC18" s="343">
        <v>4.1075929999999996</v>
      </c>
      <c r="AD18" s="343">
        <v>3.296233</v>
      </c>
      <c r="AE18" s="343">
        <v>4.5792630000000001</v>
      </c>
      <c r="AF18" s="343">
        <v>4.336881</v>
      </c>
      <c r="AG18" s="343">
        <v>4.5965949999999998</v>
      </c>
      <c r="AH18" s="343">
        <v>4.7822620000000002</v>
      </c>
      <c r="AI18" s="343">
        <v>4.8164449999999999</v>
      </c>
      <c r="AJ18" s="343">
        <v>4.8541910000000001</v>
      </c>
      <c r="AK18" s="343">
        <v>4.0230990000000002</v>
      </c>
      <c r="AL18" s="343">
        <v>3.739652</v>
      </c>
      <c r="AM18" s="343">
        <v>3.9609130000000001</v>
      </c>
      <c r="AN18" s="343">
        <v>3.3892730000000002</v>
      </c>
      <c r="AO18" s="343">
        <v>4.3715770000000003</v>
      </c>
      <c r="AP18" s="343">
        <v>3.9669669999999999</v>
      </c>
      <c r="AQ18" s="343">
        <v>3.9451529999999999</v>
      </c>
      <c r="AR18" s="343">
        <v>2.9070339999999999</v>
      </c>
      <c r="AS18" s="343">
        <v>2.8957999999999999</v>
      </c>
      <c r="AT18" s="343">
        <v>3.5142359999999999</v>
      </c>
      <c r="AU18" s="343">
        <v>3.3414480000000002</v>
      </c>
      <c r="AV18" s="343">
        <v>3.8416991618999998</v>
      </c>
      <c r="AW18" s="343">
        <v>3.0932059999999999</v>
      </c>
      <c r="AX18" s="343">
        <v>3.2539033774999999</v>
      </c>
      <c r="AY18" s="343">
        <v>3.6296444802000001</v>
      </c>
      <c r="AZ18" s="894">
        <v>3.7118000000000002</v>
      </c>
      <c r="BA18" s="894">
        <v>4.2320130000000002</v>
      </c>
      <c r="BB18" s="354">
        <v>3.1900309999999998</v>
      </c>
      <c r="BC18" s="354">
        <v>2.9732789999999998</v>
      </c>
      <c r="BD18" s="354">
        <v>3.3378960000000002</v>
      </c>
      <c r="BE18" s="354">
        <v>3.366247</v>
      </c>
      <c r="BF18" s="354">
        <v>3.6039810000000001</v>
      </c>
      <c r="BG18" s="354">
        <v>3.5703339999999999</v>
      </c>
      <c r="BH18" s="354">
        <v>4.0504860000000003</v>
      </c>
      <c r="BI18" s="354">
        <v>4.2035749999999998</v>
      </c>
      <c r="BJ18" s="354">
        <v>4.6941329999999999</v>
      </c>
      <c r="BK18" s="354">
        <v>3.0615960000000002</v>
      </c>
      <c r="BL18" s="354">
        <v>3.0756730000000001</v>
      </c>
      <c r="BM18" s="354">
        <v>4.0851689999999996</v>
      </c>
      <c r="BN18" s="354">
        <v>3.052603</v>
      </c>
      <c r="BO18" s="354">
        <v>2.892728</v>
      </c>
      <c r="BP18" s="354">
        <v>3.2734369999999999</v>
      </c>
      <c r="BQ18" s="354">
        <v>3.3784860000000001</v>
      </c>
      <c r="BR18" s="354">
        <v>3.653842</v>
      </c>
      <c r="BS18" s="354">
        <v>3.597569</v>
      </c>
      <c r="BT18" s="354">
        <v>4.3805160000000001</v>
      </c>
      <c r="BU18" s="354">
        <v>4.2395139999999998</v>
      </c>
      <c r="BV18" s="354">
        <v>4.7142970000000002</v>
      </c>
    </row>
    <row r="19" spans="1:74" s="277" customFormat="1" ht="11.1" customHeight="1" x14ac:dyDescent="0.2">
      <c r="A19" s="438" t="s">
        <v>118</v>
      </c>
      <c r="B19" s="721" t="s">
        <v>1350</v>
      </c>
      <c r="C19" s="34">
        <v>-0.10069859482</v>
      </c>
      <c r="D19" s="34">
        <v>-0.24638706901999999</v>
      </c>
      <c r="E19" s="34">
        <v>-0.31413086432999998</v>
      </c>
      <c r="F19" s="34">
        <v>-0.12680815079999999</v>
      </c>
      <c r="G19" s="34">
        <v>-0.39862661378999997</v>
      </c>
      <c r="H19" s="34">
        <v>-0.39739254174999999</v>
      </c>
      <c r="I19" s="34">
        <v>0.15783847093</v>
      </c>
      <c r="J19" s="34">
        <v>0.12460111391000001</v>
      </c>
      <c r="K19" s="34">
        <v>-0.13044463192</v>
      </c>
      <c r="L19" s="34">
        <v>-0.40106062110000001</v>
      </c>
      <c r="M19" s="34">
        <v>-0.18320493814</v>
      </c>
      <c r="N19" s="34">
        <v>0.20931444084</v>
      </c>
      <c r="O19" s="34">
        <v>-0.60175853587999995</v>
      </c>
      <c r="P19" s="34">
        <v>-0.59068475115999997</v>
      </c>
      <c r="Q19" s="34">
        <v>-0.56853718171000001</v>
      </c>
      <c r="R19" s="34">
        <v>-0.53531582754999996</v>
      </c>
      <c r="S19" s="34">
        <v>-0.49102068865999998</v>
      </c>
      <c r="T19" s="34">
        <v>-0.43565176504999997</v>
      </c>
      <c r="U19" s="34">
        <v>-0.36920905670999998</v>
      </c>
      <c r="V19" s="34">
        <v>-0.29169256366000001</v>
      </c>
      <c r="W19" s="34">
        <v>-0.20310228588000001</v>
      </c>
      <c r="X19" s="34">
        <v>-0.10343822338</v>
      </c>
      <c r="Y19" s="34">
        <v>7.2996238426000001E-3</v>
      </c>
      <c r="Z19" s="34">
        <v>0.12911125578999999</v>
      </c>
      <c r="AA19" s="34">
        <v>0.15433333332999999</v>
      </c>
      <c r="AB19" s="34">
        <v>0.15433333332999999</v>
      </c>
      <c r="AC19" s="34">
        <v>0.15433333332999999</v>
      </c>
      <c r="AD19" s="34">
        <v>0.15433333332999999</v>
      </c>
      <c r="AE19" s="34">
        <v>0.15433333332999999</v>
      </c>
      <c r="AF19" s="34">
        <v>0.15433333332999999</v>
      </c>
      <c r="AG19" s="34">
        <v>0.15433333332999999</v>
      </c>
      <c r="AH19" s="34">
        <v>0.15433333332999999</v>
      </c>
      <c r="AI19" s="34">
        <v>0.15433333332999999</v>
      </c>
      <c r="AJ19" s="34">
        <v>0.15433333332999999</v>
      </c>
      <c r="AK19" s="34">
        <v>0.15433333332999999</v>
      </c>
      <c r="AL19" s="34">
        <v>0.15433333332999999</v>
      </c>
      <c r="AM19" s="34">
        <v>0.31300657569000001</v>
      </c>
      <c r="AN19" s="34">
        <v>-0.66581022080999996</v>
      </c>
      <c r="AO19" s="34">
        <v>-2.4258148473999999E-2</v>
      </c>
      <c r="AP19" s="34">
        <v>-2.3744061984E-2</v>
      </c>
      <c r="AQ19" s="34">
        <v>-2.3240870180000001E-2</v>
      </c>
      <c r="AR19" s="34">
        <v>-2.2748342179E-2</v>
      </c>
      <c r="AS19" s="34">
        <v>0.41855587560000002</v>
      </c>
      <c r="AT19" s="34">
        <v>0.66112353786</v>
      </c>
      <c r="AU19" s="34">
        <v>0.47266340665000001</v>
      </c>
      <c r="AV19" s="34">
        <v>-5.5164000652E-2</v>
      </c>
      <c r="AW19" s="34">
        <v>-2.5383751510999999E-2</v>
      </c>
      <c r="AX19" s="34">
        <v>-1.2999999999999999E-2</v>
      </c>
      <c r="AY19" s="34">
        <v>0.25707999999999998</v>
      </c>
      <c r="AZ19" s="916">
        <v>-0.68233999999999995</v>
      </c>
      <c r="BA19" s="916">
        <v>-3.64605E-2</v>
      </c>
      <c r="BB19" s="437">
        <v>-2.9520299999999999E-2</v>
      </c>
      <c r="BC19" s="437">
        <v>-3.8717099999999997E-2</v>
      </c>
      <c r="BD19" s="437">
        <v>-3.7078800000000002E-2</v>
      </c>
      <c r="BE19" s="437">
        <v>0.41730980000000001</v>
      </c>
      <c r="BF19" s="437">
        <v>0.65311549999999996</v>
      </c>
      <c r="BG19" s="437">
        <v>0.4769851</v>
      </c>
      <c r="BH19" s="437">
        <v>-5.1278200000000003E-2</v>
      </c>
      <c r="BI19" s="437">
        <v>-4.9829100000000001E-2</v>
      </c>
      <c r="BJ19" s="437">
        <v>-3.8410600000000003E-2</v>
      </c>
      <c r="BK19" s="437">
        <v>0.24982940000000001</v>
      </c>
      <c r="BL19" s="437">
        <v>-0.70885980000000004</v>
      </c>
      <c r="BM19" s="437">
        <v>-5.1262299999999997E-2</v>
      </c>
      <c r="BN19" s="437">
        <v>-4.33447E-2</v>
      </c>
      <c r="BO19" s="437">
        <v>-5.0952499999999998E-2</v>
      </c>
      <c r="BP19" s="437">
        <v>-4.7651600000000002E-2</v>
      </c>
      <c r="BQ19" s="437">
        <v>0.40832109999999999</v>
      </c>
      <c r="BR19" s="437">
        <v>0.64484450000000004</v>
      </c>
      <c r="BS19" s="437">
        <v>0.46853400000000001</v>
      </c>
      <c r="BT19" s="437">
        <v>-5.7565400000000003E-2</v>
      </c>
      <c r="BU19" s="437">
        <v>-5.8406699999999999E-2</v>
      </c>
      <c r="BV19" s="437">
        <v>-4.6932399999999999E-2</v>
      </c>
    </row>
    <row r="20" spans="1:74" ht="11.1" customHeight="1" x14ac:dyDescent="0.2">
      <c r="A20" s="46"/>
      <c r="B20" s="717"/>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930"/>
      <c r="BA20" s="930"/>
      <c r="BB20" s="433"/>
      <c r="BC20" s="433"/>
      <c r="BD20" s="433"/>
      <c r="BE20" s="433"/>
      <c r="BF20" s="433"/>
      <c r="BG20" s="433"/>
      <c r="BH20" s="433"/>
      <c r="BI20" s="433"/>
      <c r="BJ20" s="433"/>
      <c r="BK20" s="433"/>
      <c r="BL20" s="433"/>
      <c r="BM20" s="433"/>
      <c r="BN20" s="433"/>
      <c r="BO20" s="433"/>
      <c r="BP20" s="433"/>
      <c r="BQ20" s="433"/>
      <c r="BR20" s="433"/>
      <c r="BS20" s="433"/>
      <c r="BT20" s="433"/>
      <c r="BU20" s="433"/>
      <c r="BV20" s="433"/>
    </row>
    <row r="21" spans="1:74" ht="11.1" customHeight="1" x14ac:dyDescent="0.2">
      <c r="A21" s="46"/>
      <c r="B21" s="277" t="s">
        <v>1351</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930"/>
      <c r="BA21" s="930"/>
      <c r="BB21" s="433"/>
      <c r="BC21" s="433"/>
      <c r="BD21" s="433"/>
      <c r="BE21" s="433"/>
      <c r="BF21" s="433"/>
      <c r="BG21" s="433"/>
      <c r="BH21" s="433"/>
      <c r="BI21" s="433"/>
      <c r="BJ21" s="433"/>
      <c r="BK21" s="433"/>
      <c r="BL21" s="433"/>
      <c r="BM21" s="433"/>
      <c r="BN21" s="433"/>
      <c r="BO21" s="433"/>
      <c r="BP21" s="433"/>
      <c r="BQ21" s="433"/>
      <c r="BR21" s="433"/>
      <c r="BS21" s="433"/>
      <c r="BT21" s="433"/>
      <c r="BU21" s="433"/>
      <c r="BV21" s="433"/>
    </row>
    <row r="22" spans="1:74" s="277" customFormat="1" ht="11.1" customHeight="1" x14ac:dyDescent="0.2">
      <c r="A22" s="436" t="s">
        <v>132</v>
      </c>
      <c r="B22" s="718" t="s">
        <v>1352</v>
      </c>
      <c r="C22" s="34">
        <v>52.532774033999999</v>
      </c>
      <c r="D22" s="34">
        <v>43.693880972000002</v>
      </c>
      <c r="E22" s="34">
        <v>38.218616445000002</v>
      </c>
      <c r="F22" s="34">
        <v>34.553562149999998</v>
      </c>
      <c r="G22" s="34">
        <v>38.843298312999998</v>
      </c>
      <c r="H22" s="34">
        <v>45.339655229999998</v>
      </c>
      <c r="I22" s="34">
        <v>53.059303763999999</v>
      </c>
      <c r="J22" s="34">
        <v>51.962850938000003</v>
      </c>
      <c r="K22" s="34">
        <v>40.842045900000002</v>
      </c>
      <c r="L22" s="34">
        <v>35.108945034000001</v>
      </c>
      <c r="M22" s="34">
        <v>35.986838069999997</v>
      </c>
      <c r="N22" s="34">
        <v>45.392050513999997</v>
      </c>
      <c r="O22" s="34">
        <v>39.092554401999998</v>
      </c>
      <c r="P22" s="34">
        <v>30.341058832000002</v>
      </c>
      <c r="Q22" s="34">
        <v>32.317523559999998</v>
      </c>
      <c r="R22" s="34">
        <v>26.062644030000001</v>
      </c>
      <c r="S22" s="34">
        <v>28.689242019999998</v>
      </c>
      <c r="T22" s="34">
        <v>36.729027989999999</v>
      </c>
      <c r="U22" s="34">
        <v>47.559796317999997</v>
      </c>
      <c r="V22" s="34">
        <v>47.049748575000002</v>
      </c>
      <c r="W22" s="34">
        <v>37.333333320000001</v>
      </c>
      <c r="X22" s="34">
        <v>32.707409722999998</v>
      </c>
      <c r="Y22" s="34">
        <v>32.790520649999998</v>
      </c>
      <c r="Z22" s="34">
        <v>35.221733356999998</v>
      </c>
      <c r="AA22" s="34">
        <v>45.650107875000003</v>
      </c>
      <c r="AB22" s="34">
        <v>29.198921990999999</v>
      </c>
      <c r="AC22" s="34">
        <v>25.646462998000001</v>
      </c>
      <c r="AD22" s="34">
        <v>24.27694602</v>
      </c>
      <c r="AE22" s="34">
        <v>29.250938770000001</v>
      </c>
      <c r="AF22" s="34">
        <v>37.46769372</v>
      </c>
      <c r="AG22" s="34">
        <v>43.518561235999996</v>
      </c>
      <c r="AH22" s="34">
        <v>42.474831504999997</v>
      </c>
      <c r="AI22" s="34">
        <v>34.485968370000002</v>
      </c>
      <c r="AJ22" s="34">
        <v>30.586618099999999</v>
      </c>
      <c r="AK22" s="34">
        <v>29.599145579999998</v>
      </c>
      <c r="AL22" s="34">
        <v>38.782489673999997</v>
      </c>
      <c r="AM22" s="34">
        <v>49.060488337999999</v>
      </c>
      <c r="AN22" s="34">
        <v>38.236135447999999</v>
      </c>
      <c r="AO22" s="34">
        <v>31.154847046</v>
      </c>
      <c r="AP22" s="34">
        <v>28.631193</v>
      </c>
      <c r="AQ22" s="34">
        <v>30.761279974000001</v>
      </c>
      <c r="AR22" s="34">
        <v>39.411925199999999</v>
      </c>
      <c r="AS22" s="34">
        <v>48.039382531000001</v>
      </c>
      <c r="AT22" s="34">
        <v>42.612866197000002</v>
      </c>
      <c r="AU22" s="34">
        <v>36.267017760000002</v>
      </c>
      <c r="AV22" s="34">
        <v>33.980730661999999</v>
      </c>
      <c r="AW22" s="34">
        <v>34.016638110000002</v>
      </c>
      <c r="AX22" s="34">
        <v>40.177149081000003</v>
      </c>
      <c r="AY22" s="34">
        <v>42.741602999000001</v>
      </c>
      <c r="AZ22" s="916">
        <v>35.959845600000001</v>
      </c>
      <c r="BA22" s="916">
        <v>28.624990799999999</v>
      </c>
      <c r="BB22" s="437">
        <v>25.160329999999998</v>
      </c>
      <c r="BC22" s="437">
        <v>28.810230000000001</v>
      </c>
      <c r="BD22" s="437">
        <v>35.338270000000001</v>
      </c>
      <c r="BE22" s="437">
        <v>42.897970000000001</v>
      </c>
      <c r="BF22" s="437">
        <v>43.099179999999997</v>
      </c>
      <c r="BG22" s="437">
        <v>35.117829999999998</v>
      </c>
      <c r="BH22" s="437">
        <v>30.889990000000001</v>
      </c>
      <c r="BI22" s="437">
        <v>32.005429999999997</v>
      </c>
      <c r="BJ22" s="437">
        <v>36.353760000000001</v>
      </c>
      <c r="BK22" s="437">
        <v>37.392440000000001</v>
      </c>
      <c r="BL22" s="437">
        <v>31.23584</v>
      </c>
      <c r="BM22" s="437">
        <v>28.2883</v>
      </c>
      <c r="BN22" s="437">
        <v>24.994219999999999</v>
      </c>
      <c r="BO22" s="437">
        <v>27.87201</v>
      </c>
      <c r="BP22" s="437">
        <v>34.593490000000003</v>
      </c>
      <c r="BQ22" s="437">
        <v>42.230179999999997</v>
      </c>
      <c r="BR22" s="437">
        <v>42.804349999999999</v>
      </c>
      <c r="BS22" s="437">
        <v>34.752980000000001</v>
      </c>
      <c r="BT22" s="437">
        <v>30.556100000000001</v>
      </c>
      <c r="BU22" s="437">
        <v>31.67632</v>
      </c>
      <c r="BV22" s="437">
        <v>35.318109999999997</v>
      </c>
    </row>
    <row r="23" spans="1:74" s="717" customFormat="1" ht="11.1" customHeight="1" x14ac:dyDescent="0.2">
      <c r="A23" s="716" t="s">
        <v>127</v>
      </c>
      <c r="B23" s="719" t="s">
        <v>1353</v>
      </c>
      <c r="C23" s="343">
        <v>1.432361014</v>
      </c>
      <c r="D23" s="343">
        <v>1.3087779879999999</v>
      </c>
      <c r="E23" s="343">
        <v>1.4117230119999999</v>
      </c>
      <c r="F23" s="343">
        <v>1.3183229999999999</v>
      </c>
      <c r="G23" s="343">
        <v>1.349243008</v>
      </c>
      <c r="H23" s="343">
        <v>1.28117499</v>
      </c>
      <c r="I23" s="343">
        <v>1.33444801</v>
      </c>
      <c r="J23" s="343">
        <v>1.33444801</v>
      </c>
      <c r="K23" s="343">
        <v>1.2634509899999999</v>
      </c>
      <c r="L23" s="343">
        <v>1.3725299909999999</v>
      </c>
      <c r="M23" s="343">
        <v>1.2877080000000001</v>
      </c>
      <c r="N23" s="343">
        <v>1.315065012</v>
      </c>
      <c r="O23" s="343">
        <v>1.3544059959999999</v>
      </c>
      <c r="P23" s="343">
        <v>1.2655879880000001</v>
      </c>
      <c r="Q23" s="343">
        <v>1.4052840019999999</v>
      </c>
      <c r="R23" s="343">
        <v>1.263009</v>
      </c>
      <c r="S23" s="343">
        <v>1.302344999</v>
      </c>
      <c r="T23" s="343">
        <v>1.28675199</v>
      </c>
      <c r="U23" s="343">
        <v>1.3439380089999999</v>
      </c>
      <c r="V23" s="343">
        <v>1.3501239970000001</v>
      </c>
      <c r="W23" s="343">
        <v>1.3034979900000001</v>
      </c>
      <c r="X23" s="343">
        <v>1.2780330010000001</v>
      </c>
      <c r="Y23" s="343">
        <v>1.3860489899999999</v>
      </c>
      <c r="Z23" s="343">
        <v>1.309509998</v>
      </c>
      <c r="AA23" s="343">
        <v>1.275529007</v>
      </c>
      <c r="AB23" s="343">
        <v>1.263871011</v>
      </c>
      <c r="AC23" s="343">
        <v>1.3278819930000001</v>
      </c>
      <c r="AD23" s="343">
        <v>1.227042</v>
      </c>
      <c r="AE23" s="343">
        <v>1.278251985</v>
      </c>
      <c r="AF23" s="343">
        <v>1.2329420099999999</v>
      </c>
      <c r="AG23" s="343">
        <v>1.325718999</v>
      </c>
      <c r="AH23" s="343">
        <v>1.349476004</v>
      </c>
      <c r="AI23" s="343">
        <v>1.253217</v>
      </c>
      <c r="AJ23" s="343">
        <v>1.3093500069999999</v>
      </c>
      <c r="AK23" s="343">
        <v>1.284996</v>
      </c>
      <c r="AL23" s="343">
        <v>1.371560001</v>
      </c>
      <c r="AM23" s="343">
        <v>1.2453000080000001</v>
      </c>
      <c r="AN23" s="343">
        <v>1.1282050079999999</v>
      </c>
      <c r="AO23" s="343">
        <v>1.2476579919999999</v>
      </c>
      <c r="AP23" s="343">
        <v>1.1910999900000001</v>
      </c>
      <c r="AQ23" s="343">
        <v>1.256857986</v>
      </c>
      <c r="AR23" s="343">
        <v>1.2677430000000001</v>
      </c>
      <c r="AS23" s="343">
        <v>1.238666008</v>
      </c>
      <c r="AT23" s="343">
        <v>1.2339700039999999</v>
      </c>
      <c r="AU23" s="343">
        <v>1.201746</v>
      </c>
      <c r="AV23" s="343">
        <v>1.2270574999999999</v>
      </c>
      <c r="AW23" s="343">
        <v>1.2270719999999999</v>
      </c>
      <c r="AX23" s="343">
        <v>1.2698065000000001</v>
      </c>
      <c r="AY23" s="343">
        <v>1.2172118999999999</v>
      </c>
      <c r="AZ23" s="894">
        <v>1.1464829999999999</v>
      </c>
      <c r="BA23" s="894">
        <v>1.251628</v>
      </c>
      <c r="BB23" s="354">
        <v>1.2022280000000001</v>
      </c>
      <c r="BC23" s="354">
        <v>1.2510600000000001</v>
      </c>
      <c r="BD23" s="354">
        <v>1.2440180000000001</v>
      </c>
      <c r="BE23" s="354">
        <v>1.2637350000000001</v>
      </c>
      <c r="BF23" s="354">
        <v>1.2895890000000001</v>
      </c>
      <c r="BG23" s="354">
        <v>1.2378100000000001</v>
      </c>
      <c r="BH23" s="354">
        <v>1.2756730000000001</v>
      </c>
      <c r="BI23" s="354">
        <v>1.282788</v>
      </c>
      <c r="BJ23" s="354">
        <v>1.333585</v>
      </c>
      <c r="BK23" s="354">
        <v>1.304878</v>
      </c>
      <c r="BL23" s="354">
        <v>1.2215819999999999</v>
      </c>
      <c r="BM23" s="354">
        <v>1.3306070000000001</v>
      </c>
      <c r="BN23" s="354">
        <v>1.2702580000000001</v>
      </c>
      <c r="BO23" s="354">
        <v>1.319393</v>
      </c>
      <c r="BP23" s="354">
        <v>1.305903</v>
      </c>
      <c r="BQ23" s="354">
        <v>1.3258939999999999</v>
      </c>
      <c r="BR23" s="354">
        <v>1.3521749999999999</v>
      </c>
      <c r="BS23" s="354">
        <v>1.295072</v>
      </c>
      <c r="BT23" s="354">
        <v>1.334527</v>
      </c>
      <c r="BU23" s="354">
        <v>1.3378399999999999</v>
      </c>
      <c r="BV23" s="354">
        <v>1.3904369999999999</v>
      </c>
    </row>
    <row r="24" spans="1:74" s="717" customFormat="1" ht="11.1" customHeight="1" x14ac:dyDescent="0.2">
      <c r="A24" s="810" t="s">
        <v>128</v>
      </c>
      <c r="B24" s="719" t="s">
        <v>1354</v>
      </c>
      <c r="C24" s="343">
        <v>48.804961011000003</v>
      </c>
      <c r="D24" s="343">
        <v>40.063279004000002</v>
      </c>
      <c r="E24" s="343">
        <v>34.498293455999999</v>
      </c>
      <c r="F24" s="343">
        <v>31.01163816</v>
      </c>
      <c r="G24" s="343">
        <v>35.263856312000001</v>
      </c>
      <c r="H24" s="343">
        <v>41.816830260000003</v>
      </c>
      <c r="I24" s="343">
        <v>49.556009760000002</v>
      </c>
      <c r="J24" s="343">
        <v>48.469140955999997</v>
      </c>
      <c r="K24" s="343">
        <v>37.409150910000001</v>
      </c>
      <c r="L24" s="343">
        <v>31.554040028999999</v>
      </c>
      <c r="M24" s="343">
        <v>32.503461059999999</v>
      </c>
      <c r="N24" s="343">
        <v>41.883044511999998</v>
      </c>
      <c r="O24" s="343">
        <v>35.568915408000002</v>
      </c>
      <c r="P24" s="343">
        <v>26.902883840000001</v>
      </c>
      <c r="Q24" s="343">
        <v>28.757982566999999</v>
      </c>
      <c r="R24" s="343">
        <v>22.89972801</v>
      </c>
      <c r="S24" s="343">
        <v>25.508736012</v>
      </c>
      <c r="T24" s="343">
        <v>33.578732010000003</v>
      </c>
      <c r="U24" s="343">
        <v>44.479539287999998</v>
      </c>
      <c r="V24" s="343">
        <v>43.954407564999997</v>
      </c>
      <c r="W24" s="343">
        <v>34.277138309999998</v>
      </c>
      <c r="X24" s="343">
        <v>29.617636716</v>
      </c>
      <c r="Y24" s="343">
        <v>29.583579660000002</v>
      </c>
      <c r="Z24" s="343">
        <v>32.076025344999998</v>
      </c>
      <c r="AA24" s="343">
        <v>42.462506865999998</v>
      </c>
      <c r="AB24" s="343">
        <v>26.017035988</v>
      </c>
      <c r="AC24" s="343">
        <v>22.422230001999999</v>
      </c>
      <c r="AD24" s="343">
        <v>21.281213009999998</v>
      </c>
      <c r="AE24" s="343">
        <v>26.198445774</v>
      </c>
      <c r="AF24" s="343">
        <v>34.447315709999998</v>
      </c>
      <c r="AG24" s="343">
        <v>40.470849215000001</v>
      </c>
      <c r="AH24" s="343">
        <v>39.397056489999997</v>
      </c>
      <c r="AI24" s="343">
        <v>31.50153237</v>
      </c>
      <c r="AJ24" s="343">
        <v>27.307751075999999</v>
      </c>
      <c r="AK24" s="343">
        <v>26.336124569999999</v>
      </c>
      <c r="AL24" s="343">
        <v>35.416149670999999</v>
      </c>
      <c r="AM24" s="343">
        <v>45.929194334000002</v>
      </c>
      <c r="AN24" s="343">
        <v>35.223533435999997</v>
      </c>
      <c r="AO24" s="343">
        <v>28.022226056000001</v>
      </c>
      <c r="AP24" s="343">
        <v>25.861280010000002</v>
      </c>
      <c r="AQ24" s="343">
        <v>27.931251999000001</v>
      </c>
      <c r="AR24" s="343">
        <v>36.563031209999998</v>
      </c>
      <c r="AS24" s="343">
        <v>45.139966512000001</v>
      </c>
      <c r="AT24" s="343">
        <v>39.721846186999997</v>
      </c>
      <c r="AU24" s="343">
        <v>33.40902474</v>
      </c>
      <c r="AV24" s="343">
        <v>31.007527172</v>
      </c>
      <c r="AW24" s="343">
        <v>30.97716351</v>
      </c>
      <c r="AX24" s="343">
        <v>37.208634031000003</v>
      </c>
      <c r="AY24" s="343">
        <v>39.866683459000001</v>
      </c>
      <c r="AZ24" s="894">
        <v>33.012929999999997</v>
      </c>
      <c r="BA24" s="894">
        <v>25.74363</v>
      </c>
      <c r="BB24" s="354">
        <v>22.565719999999999</v>
      </c>
      <c r="BC24" s="354">
        <v>26.227319999999999</v>
      </c>
      <c r="BD24" s="354">
        <v>32.729280000000003</v>
      </c>
      <c r="BE24" s="354">
        <v>40.333069999999999</v>
      </c>
      <c r="BF24" s="354">
        <v>40.507649999999998</v>
      </c>
      <c r="BG24" s="354">
        <v>32.445450000000001</v>
      </c>
      <c r="BH24" s="354">
        <v>28.035229999999999</v>
      </c>
      <c r="BI24" s="354">
        <v>29.058879999999998</v>
      </c>
      <c r="BJ24" s="354">
        <v>33.462400000000002</v>
      </c>
      <c r="BK24" s="354">
        <v>34.582270000000001</v>
      </c>
      <c r="BL24" s="354">
        <v>28.310020000000002</v>
      </c>
      <c r="BM24" s="354">
        <v>25.413060000000002</v>
      </c>
      <c r="BN24" s="354">
        <v>22.40476</v>
      </c>
      <c r="BO24" s="354">
        <v>25.282330000000002</v>
      </c>
      <c r="BP24" s="354">
        <v>31.971209999999999</v>
      </c>
      <c r="BQ24" s="354">
        <v>39.647970000000001</v>
      </c>
      <c r="BR24" s="354">
        <v>40.191330000000001</v>
      </c>
      <c r="BS24" s="354">
        <v>32.060229999999997</v>
      </c>
      <c r="BT24" s="354">
        <v>27.675879999999999</v>
      </c>
      <c r="BU24" s="354">
        <v>28.70337</v>
      </c>
      <c r="BV24" s="354">
        <v>32.4011</v>
      </c>
    </row>
    <row r="25" spans="1:74" s="717" customFormat="1" ht="11.1" customHeight="1" x14ac:dyDescent="0.2">
      <c r="A25" s="716" t="s">
        <v>129</v>
      </c>
      <c r="B25" s="719" t="s">
        <v>1355</v>
      </c>
      <c r="C25" s="343">
        <v>2.2954520089999999</v>
      </c>
      <c r="D25" s="343">
        <v>2.32182398</v>
      </c>
      <c r="E25" s="343">
        <v>2.3085999770000001</v>
      </c>
      <c r="F25" s="343">
        <v>2.22360099</v>
      </c>
      <c r="G25" s="343">
        <v>2.2301989930000001</v>
      </c>
      <c r="H25" s="343">
        <v>2.24164998</v>
      </c>
      <c r="I25" s="343">
        <v>2.1688459940000002</v>
      </c>
      <c r="J25" s="343">
        <v>2.1592619719999999</v>
      </c>
      <c r="K25" s="343">
        <v>2.1694439999999999</v>
      </c>
      <c r="L25" s="343">
        <v>2.1823750139999998</v>
      </c>
      <c r="M25" s="343">
        <v>2.19566901</v>
      </c>
      <c r="N25" s="343">
        <v>2.1939409900000002</v>
      </c>
      <c r="O25" s="343">
        <v>2.169232998</v>
      </c>
      <c r="P25" s="343">
        <v>2.1725870039999999</v>
      </c>
      <c r="Q25" s="343">
        <v>2.154256991</v>
      </c>
      <c r="R25" s="343">
        <v>1.8999070199999999</v>
      </c>
      <c r="S25" s="343">
        <v>1.878161009</v>
      </c>
      <c r="T25" s="343">
        <v>1.8635439899999999</v>
      </c>
      <c r="U25" s="343">
        <v>1.7363190209999999</v>
      </c>
      <c r="V25" s="343">
        <v>1.745217013</v>
      </c>
      <c r="W25" s="343">
        <v>1.75269702</v>
      </c>
      <c r="X25" s="343">
        <v>1.811740006</v>
      </c>
      <c r="Y25" s="343">
        <v>1.820892</v>
      </c>
      <c r="Z25" s="343">
        <v>1.836198014</v>
      </c>
      <c r="AA25" s="343">
        <v>1.9120720019999999</v>
      </c>
      <c r="AB25" s="343">
        <v>1.918014992</v>
      </c>
      <c r="AC25" s="343">
        <v>1.8963510029999999</v>
      </c>
      <c r="AD25" s="343">
        <v>1.76869101</v>
      </c>
      <c r="AE25" s="343">
        <v>1.774241011</v>
      </c>
      <c r="AF25" s="343">
        <v>1.787436</v>
      </c>
      <c r="AG25" s="343">
        <v>1.7219930219999999</v>
      </c>
      <c r="AH25" s="343">
        <v>1.7282990110000001</v>
      </c>
      <c r="AI25" s="343">
        <v>1.7312190000000001</v>
      </c>
      <c r="AJ25" s="343">
        <v>1.969517017</v>
      </c>
      <c r="AK25" s="343">
        <v>1.9780250100000001</v>
      </c>
      <c r="AL25" s="343">
        <v>1.9947800019999999</v>
      </c>
      <c r="AM25" s="343">
        <v>1.8859939960000001</v>
      </c>
      <c r="AN25" s="343">
        <v>1.884397004</v>
      </c>
      <c r="AO25" s="343">
        <v>1.884962998</v>
      </c>
      <c r="AP25" s="343">
        <v>1.578813</v>
      </c>
      <c r="AQ25" s="343">
        <v>1.5731699889999999</v>
      </c>
      <c r="AR25" s="343">
        <v>1.58115099</v>
      </c>
      <c r="AS25" s="343">
        <v>1.660750011</v>
      </c>
      <c r="AT25" s="343">
        <v>1.657050006</v>
      </c>
      <c r="AU25" s="343">
        <v>1.6562470199999999</v>
      </c>
      <c r="AV25" s="343">
        <v>1.74614599</v>
      </c>
      <c r="AW25" s="343">
        <v>1.8124026</v>
      </c>
      <c r="AX25" s="343">
        <v>1.6987085500000001</v>
      </c>
      <c r="AY25" s="343">
        <v>1.6577076399999999</v>
      </c>
      <c r="AZ25" s="894">
        <v>1.8004392</v>
      </c>
      <c r="BA25" s="894">
        <v>1.6297382</v>
      </c>
      <c r="BB25" s="354">
        <v>1.39238</v>
      </c>
      <c r="BC25" s="354">
        <v>1.33185</v>
      </c>
      <c r="BD25" s="354">
        <v>1.364975</v>
      </c>
      <c r="BE25" s="354">
        <v>1.301169</v>
      </c>
      <c r="BF25" s="354">
        <v>1.3019419999999999</v>
      </c>
      <c r="BG25" s="354">
        <v>1.4345650000000001</v>
      </c>
      <c r="BH25" s="354">
        <v>1.5790900000000001</v>
      </c>
      <c r="BI25" s="354">
        <v>1.663761</v>
      </c>
      <c r="BJ25" s="354">
        <v>1.5577730000000001</v>
      </c>
      <c r="BK25" s="354">
        <v>1.5052939999999999</v>
      </c>
      <c r="BL25" s="354">
        <v>1.7042459999999999</v>
      </c>
      <c r="BM25" s="354">
        <v>1.544635</v>
      </c>
      <c r="BN25" s="354">
        <v>1.3192029999999999</v>
      </c>
      <c r="BO25" s="354">
        <v>1.2702869999999999</v>
      </c>
      <c r="BP25" s="354">
        <v>1.3163689999999999</v>
      </c>
      <c r="BQ25" s="354">
        <v>1.2563219999999999</v>
      </c>
      <c r="BR25" s="354">
        <v>1.260853</v>
      </c>
      <c r="BS25" s="354">
        <v>1.3976820000000001</v>
      </c>
      <c r="BT25" s="354">
        <v>1.5456920000000001</v>
      </c>
      <c r="BU25" s="354">
        <v>1.6351100000000001</v>
      </c>
      <c r="BV25" s="354">
        <v>1.526573</v>
      </c>
    </row>
    <row r="26" spans="1:74" ht="11.1" customHeight="1" x14ac:dyDescent="0.2">
      <c r="A26" s="47" t="s">
        <v>130</v>
      </c>
      <c r="B26" s="724" t="s">
        <v>1356</v>
      </c>
      <c r="C26" s="343">
        <v>9.2073006999999998E-2</v>
      </c>
      <c r="D26" s="343">
        <v>9.0886992E-2</v>
      </c>
      <c r="E26" s="343">
        <v>6.0865989000000002E-2</v>
      </c>
      <c r="F26" s="343">
        <v>3.8550000000000001E-2</v>
      </c>
      <c r="G26" s="343">
        <v>4.0830999E-2</v>
      </c>
      <c r="H26" s="343">
        <v>6.3087989999999997E-2</v>
      </c>
      <c r="I26" s="343">
        <v>5.7117003999999999E-2</v>
      </c>
      <c r="J26" s="343">
        <v>5.9916985999999998E-2</v>
      </c>
      <c r="K26" s="343">
        <v>6.0362010000000001E-2</v>
      </c>
      <c r="L26" s="343">
        <v>6.9691999000000004E-2</v>
      </c>
      <c r="M26" s="343">
        <v>7.8812999999999994E-2</v>
      </c>
      <c r="N26" s="343">
        <v>8.7532002999999997E-2</v>
      </c>
      <c r="O26" s="343">
        <v>8.8192985000000002E-2</v>
      </c>
      <c r="P26" s="343">
        <v>7.6099996000000003E-2</v>
      </c>
      <c r="Q26" s="343">
        <v>6.7201986000000005E-2</v>
      </c>
      <c r="R26" s="343">
        <v>5.6417009999999997E-2</v>
      </c>
      <c r="S26" s="343">
        <v>4.4019999999999997E-2</v>
      </c>
      <c r="T26" s="343">
        <v>3.5154989999999997E-2</v>
      </c>
      <c r="U26" s="343">
        <v>3.9586007999999999E-2</v>
      </c>
      <c r="V26" s="343">
        <v>4.0903012000000002E-2</v>
      </c>
      <c r="W26" s="343">
        <v>4.182201E-2</v>
      </c>
      <c r="X26" s="343">
        <v>4.8719011E-2</v>
      </c>
      <c r="Y26" s="343">
        <v>5.9555009999999999E-2</v>
      </c>
      <c r="Z26" s="343">
        <v>7.0039012999999997E-2</v>
      </c>
      <c r="AA26" s="343">
        <v>9.8169993999999997E-2</v>
      </c>
      <c r="AB26" s="343">
        <v>7.2995986999999998E-2</v>
      </c>
      <c r="AC26" s="343">
        <v>5.7369003000000002E-2</v>
      </c>
      <c r="AD26" s="343">
        <v>4.9263000000000001E-2</v>
      </c>
      <c r="AE26" s="343">
        <v>2.9824014999999999E-2</v>
      </c>
      <c r="AF26" s="343">
        <v>4.2035999999999997E-2</v>
      </c>
      <c r="AG26" s="343">
        <v>2.8647006999999999E-2</v>
      </c>
      <c r="AH26" s="343">
        <v>3.1356995999999998E-2</v>
      </c>
      <c r="AI26" s="343">
        <v>3.1244999999999998E-2</v>
      </c>
      <c r="AJ26" s="343">
        <v>5.5097013E-2</v>
      </c>
      <c r="AK26" s="343">
        <v>6.5939999999999999E-2</v>
      </c>
      <c r="AL26" s="343">
        <v>7.1338998000000001E-2</v>
      </c>
      <c r="AM26" s="343">
        <v>8.6521992000000006E-2</v>
      </c>
      <c r="AN26" s="343">
        <v>7.4275991999999999E-2</v>
      </c>
      <c r="AO26" s="343">
        <v>6.5728990000000001E-2</v>
      </c>
      <c r="AP26" s="343">
        <v>4.6350990000000002E-2</v>
      </c>
      <c r="AQ26" s="343">
        <v>4.2826004000000001E-2</v>
      </c>
      <c r="AR26" s="343">
        <v>3.7118999999999999E-2</v>
      </c>
      <c r="AS26" s="343">
        <v>4.3252006000000003E-2</v>
      </c>
      <c r="AT26" s="343">
        <v>4.0733008000000001E-2</v>
      </c>
      <c r="AU26" s="343">
        <v>4.0145010000000002E-2</v>
      </c>
      <c r="AV26" s="343">
        <v>5.7724789999999998E-2</v>
      </c>
      <c r="AW26" s="343">
        <v>7.4907600000000005E-2</v>
      </c>
      <c r="AX26" s="343">
        <v>8.969075E-2</v>
      </c>
      <c r="AY26" s="343">
        <v>0.10840514</v>
      </c>
      <c r="AZ26" s="894">
        <v>9.3827900000000006E-2</v>
      </c>
      <c r="BA26" s="894">
        <v>7.8823699999999997E-2</v>
      </c>
      <c r="BB26" s="354">
        <v>4.1947100000000001E-2</v>
      </c>
      <c r="BC26" s="354">
        <v>4.0044900000000001E-2</v>
      </c>
      <c r="BD26" s="354">
        <v>4.3077799999999999E-2</v>
      </c>
      <c r="BE26" s="354">
        <v>3.8953000000000002E-2</v>
      </c>
      <c r="BF26" s="354">
        <v>3.8980300000000002E-2</v>
      </c>
      <c r="BG26" s="354">
        <v>4.0267200000000003E-2</v>
      </c>
      <c r="BH26" s="354">
        <v>5.7431000000000003E-2</v>
      </c>
      <c r="BI26" s="354">
        <v>6.7648399999999997E-2</v>
      </c>
      <c r="BJ26" s="354">
        <v>8.4793800000000003E-2</v>
      </c>
      <c r="BK26" s="354">
        <v>0.1054547</v>
      </c>
      <c r="BL26" s="354">
        <v>9.9478499999999997E-2</v>
      </c>
      <c r="BM26" s="354">
        <v>9.1453900000000005E-2</v>
      </c>
      <c r="BN26" s="354">
        <v>4.7840000000000001E-2</v>
      </c>
      <c r="BO26" s="354">
        <v>4.4794399999999998E-2</v>
      </c>
      <c r="BP26" s="354">
        <v>4.78617E-2</v>
      </c>
      <c r="BQ26" s="354">
        <v>4.4120300000000001E-2</v>
      </c>
      <c r="BR26" s="354">
        <v>4.4050699999999998E-2</v>
      </c>
      <c r="BS26" s="354">
        <v>4.5116099999999999E-2</v>
      </c>
      <c r="BT26" s="354">
        <v>6.2055300000000001E-2</v>
      </c>
      <c r="BU26" s="354">
        <v>7.2753100000000001E-2</v>
      </c>
      <c r="BV26" s="354">
        <v>8.9703099999999994E-2</v>
      </c>
    </row>
    <row r="27" spans="1:74" ht="11.1" customHeight="1" x14ac:dyDescent="0.2">
      <c r="A27" s="47" t="s">
        <v>131</v>
      </c>
      <c r="B27" s="724" t="s">
        <v>1357</v>
      </c>
      <c r="C27" s="343">
        <v>2.2033790020000001</v>
      </c>
      <c r="D27" s="343">
        <v>2.2309369879999998</v>
      </c>
      <c r="E27" s="343">
        <v>2.2477339879999998</v>
      </c>
      <c r="F27" s="343">
        <v>2.1850509900000001</v>
      </c>
      <c r="G27" s="343">
        <v>2.1893679939999999</v>
      </c>
      <c r="H27" s="343">
        <v>2.1785619899999999</v>
      </c>
      <c r="I27" s="343">
        <v>2.11172899</v>
      </c>
      <c r="J27" s="343">
        <v>2.0993449860000002</v>
      </c>
      <c r="K27" s="343">
        <v>2.10908199</v>
      </c>
      <c r="L27" s="343">
        <v>2.112683015</v>
      </c>
      <c r="M27" s="343">
        <v>2.1168560099999998</v>
      </c>
      <c r="N27" s="343">
        <v>2.106408987</v>
      </c>
      <c r="O27" s="343">
        <v>2.081040013</v>
      </c>
      <c r="P27" s="343">
        <v>2.096487008</v>
      </c>
      <c r="Q27" s="343">
        <v>2.0870550049999999</v>
      </c>
      <c r="R27" s="343">
        <v>1.84349001</v>
      </c>
      <c r="S27" s="343">
        <v>1.8341410090000001</v>
      </c>
      <c r="T27" s="343">
        <v>1.828389</v>
      </c>
      <c r="U27" s="343">
        <v>1.696733013</v>
      </c>
      <c r="V27" s="343">
        <v>1.704314001</v>
      </c>
      <c r="W27" s="343">
        <v>1.7108750100000001</v>
      </c>
      <c r="X27" s="343">
        <v>1.763020995</v>
      </c>
      <c r="Y27" s="343">
        <v>1.76133699</v>
      </c>
      <c r="Z27" s="343">
        <v>1.7661590009999999</v>
      </c>
      <c r="AA27" s="343">
        <v>1.8139020079999999</v>
      </c>
      <c r="AB27" s="343">
        <v>1.8450190049999999</v>
      </c>
      <c r="AC27" s="343">
        <v>1.8389819999999999</v>
      </c>
      <c r="AD27" s="343">
        <v>1.7194280099999999</v>
      </c>
      <c r="AE27" s="343">
        <v>1.744416996</v>
      </c>
      <c r="AF27" s="343">
        <v>1.7454000000000001</v>
      </c>
      <c r="AG27" s="343">
        <v>1.6933460149999999</v>
      </c>
      <c r="AH27" s="343">
        <v>1.6969420150000001</v>
      </c>
      <c r="AI27" s="343">
        <v>1.6999740000000001</v>
      </c>
      <c r="AJ27" s="343">
        <v>1.9144200039999999</v>
      </c>
      <c r="AK27" s="343">
        <v>1.91208501</v>
      </c>
      <c r="AL27" s="343">
        <v>1.9234410040000001</v>
      </c>
      <c r="AM27" s="343">
        <v>1.7994720040000001</v>
      </c>
      <c r="AN27" s="343">
        <v>1.810121012</v>
      </c>
      <c r="AO27" s="343">
        <v>1.819234008</v>
      </c>
      <c r="AP27" s="343">
        <v>1.5324620099999999</v>
      </c>
      <c r="AQ27" s="343">
        <v>1.530343985</v>
      </c>
      <c r="AR27" s="343">
        <v>1.5440319899999999</v>
      </c>
      <c r="AS27" s="343">
        <v>1.6174980050000001</v>
      </c>
      <c r="AT27" s="343">
        <v>1.6163169980000001</v>
      </c>
      <c r="AU27" s="343">
        <v>1.6161020100000001</v>
      </c>
      <c r="AV27" s="343">
        <v>1.6884212000000001</v>
      </c>
      <c r="AW27" s="343">
        <v>1.737495</v>
      </c>
      <c r="AX27" s="343">
        <v>1.6090177999999999</v>
      </c>
      <c r="AY27" s="343">
        <v>1.5493025</v>
      </c>
      <c r="AZ27" s="894">
        <v>1.7066112</v>
      </c>
      <c r="BA27" s="894">
        <v>1.5509145</v>
      </c>
      <c r="BB27" s="354">
        <v>1.350433</v>
      </c>
      <c r="BC27" s="354">
        <v>1.2918050000000001</v>
      </c>
      <c r="BD27" s="354">
        <v>1.3218970000000001</v>
      </c>
      <c r="BE27" s="354">
        <v>1.262216</v>
      </c>
      <c r="BF27" s="354">
        <v>1.2629619999999999</v>
      </c>
      <c r="BG27" s="354">
        <v>1.394298</v>
      </c>
      <c r="BH27" s="354">
        <v>1.5216590000000001</v>
      </c>
      <c r="BI27" s="354">
        <v>1.5961129999999999</v>
      </c>
      <c r="BJ27" s="354">
        <v>1.472979</v>
      </c>
      <c r="BK27" s="354">
        <v>1.39984</v>
      </c>
      <c r="BL27" s="354">
        <v>1.604768</v>
      </c>
      <c r="BM27" s="354">
        <v>1.4531810000000001</v>
      </c>
      <c r="BN27" s="354">
        <v>1.271363</v>
      </c>
      <c r="BO27" s="354">
        <v>1.225492</v>
      </c>
      <c r="BP27" s="354">
        <v>1.2685070000000001</v>
      </c>
      <c r="BQ27" s="354">
        <v>1.212202</v>
      </c>
      <c r="BR27" s="354">
        <v>1.2168019999999999</v>
      </c>
      <c r="BS27" s="354">
        <v>1.3525659999999999</v>
      </c>
      <c r="BT27" s="354">
        <v>1.483636</v>
      </c>
      <c r="BU27" s="354">
        <v>1.562357</v>
      </c>
      <c r="BV27" s="354">
        <v>1.4368700000000001</v>
      </c>
    </row>
    <row r="28" spans="1:74" ht="11.1" customHeight="1" x14ac:dyDescent="0.2">
      <c r="A28" s="46"/>
      <c r="B28" s="717"/>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427"/>
      <c r="AZ28" s="930"/>
      <c r="BA28" s="930"/>
      <c r="BB28" s="433"/>
      <c r="BC28" s="433"/>
      <c r="BD28" s="433"/>
      <c r="BE28" s="433"/>
      <c r="BF28" s="433"/>
      <c r="BG28" s="433"/>
      <c r="BH28" s="433"/>
      <c r="BI28" s="433"/>
      <c r="BJ28" s="433"/>
      <c r="BK28" s="433"/>
      <c r="BL28" s="433"/>
      <c r="BM28" s="433"/>
      <c r="BN28" s="433"/>
      <c r="BO28" s="433"/>
      <c r="BP28" s="433"/>
      <c r="BQ28" s="433"/>
      <c r="BR28" s="433"/>
      <c r="BS28" s="433"/>
      <c r="BT28" s="433"/>
      <c r="BU28" s="433"/>
      <c r="BV28" s="433"/>
    </row>
    <row r="29" spans="1:74" s="277" customFormat="1" ht="11.1" customHeight="1" x14ac:dyDescent="0.2">
      <c r="A29" s="436" t="s">
        <v>133</v>
      </c>
      <c r="B29" s="725" t="s">
        <v>94</v>
      </c>
      <c r="C29" s="34">
        <v>0.52227435617999995</v>
      </c>
      <c r="D29" s="34">
        <v>1.2397039510000001</v>
      </c>
      <c r="E29" s="34">
        <v>1.6225816897000001</v>
      </c>
      <c r="F29" s="34">
        <v>0.65230070920000005</v>
      </c>
      <c r="G29" s="34">
        <v>2.0114730781999999</v>
      </c>
      <c r="H29" s="34">
        <v>2.0091182182999998</v>
      </c>
      <c r="I29" s="34">
        <v>-0.79017928407000004</v>
      </c>
      <c r="J29" s="34">
        <v>-0.65819782009000005</v>
      </c>
      <c r="K29" s="34">
        <v>0.68951246808</v>
      </c>
      <c r="L29" s="34">
        <v>2.1691733328999998</v>
      </c>
      <c r="M29" s="34">
        <v>0.90202100186</v>
      </c>
      <c r="N29" s="34">
        <v>-1.0733780812</v>
      </c>
      <c r="O29" s="34">
        <v>1.5034970671000001</v>
      </c>
      <c r="P29" s="34">
        <v>0.54978040484000001</v>
      </c>
      <c r="Q29" s="34">
        <v>1.6989122683</v>
      </c>
      <c r="R29" s="34">
        <v>3.0651811425000002</v>
      </c>
      <c r="S29" s="34">
        <v>2.9938352792999998</v>
      </c>
      <c r="T29" s="34">
        <v>1.0019382450000001</v>
      </c>
      <c r="U29" s="34">
        <v>-0.55756938870999995</v>
      </c>
      <c r="V29" s="34">
        <v>0.35479487133999998</v>
      </c>
      <c r="W29" s="34">
        <v>2.9383743840999998</v>
      </c>
      <c r="X29" s="34">
        <v>1.6001720476000001</v>
      </c>
      <c r="Y29" s="34">
        <v>-0.53245802616000004</v>
      </c>
      <c r="Z29" s="34">
        <v>0.91663291379</v>
      </c>
      <c r="AA29" s="34">
        <v>0.22924646833000001</v>
      </c>
      <c r="AB29" s="34">
        <v>1.9590543513000001</v>
      </c>
      <c r="AC29" s="34">
        <v>1.2791093423</v>
      </c>
      <c r="AD29" s="34">
        <v>2.4743243033</v>
      </c>
      <c r="AE29" s="34">
        <v>0.70795856933000001</v>
      </c>
      <c r="AF29" s="34">
        <v>1.0642366133000001</v>
      </c>
      <c r="AG29" s="34">
        <v>-9.9881192435999994E-2</v>
      </c>
      <c r="AH29" s="34">
        <v>2.1091688383</v>
      </c>
      <c r="AI29" s="34">
        <v>1.6792999633000001</v>
      </c>
      <c r="AJ29" s="34">
        <v>0.14628624133000001</v>
      </c>
      <c r="AK29" s="34">
        <v>-0.50322125666999995</v>
      </c>
      <c r="AL29" s="34">
        <v>-1.3298213387</v>
      </c>
      <c r="AM29" s="34">
        <v>3.9480381016999999</v>
      </c>
      <c r="AN29" s="34">
        <v>1.0159890870999999</v>
      </c>
      <c r="AO29" s="34">
        <v>3.5349198034999998</v>
      </c>
      <c r="AP29" s="34">
        <v>2.3691605263</v>
      </c>
      <c r="AQ29" s="34">
        <v>2.7759321687999998</v>
      </c>
      <c r="AR29" s="34">
        <v>-7.5462052988999995E-2</v>
      </c>
      <c r="AS29" s="34">
        <v>1.6385517503</v>
      </c>
      <c r="AT29" s="34">
        <v>3.8095093359000001</v>
      </c>
      <c r="AU29" s="34">
        <v>2.1146196566</v>
      </c>
      <c r="AV29" s="34">
        <v>0.64673136765000006</v>
      </c>
      <c r="AW29" s="34">
        <v>-1.0406801514999999</v>
      </c>
      <c r="AX29" s="34">
        <v>-0.93498516667999998</v>
      </c>
      <c r="AY29" s="34">
        <v>2.0462927579999999</v>
      </c>
      <c r="AZ29" s="916">
        <v>1.3284492E-2</v>
      </c>
      <c r="BA29" s="916">
        <v>0.62357781618999997</v>
      </c>
      <c r="BB29" s="437">
        <v>0</v>
      </c>
      <c r="BC29" s="437">
        <v>0</v>
      </c>
      <c r="BD29" s="437">
        <v>0</v>
      </c>
      <c r="BE29" s="437">
        <v>0</v>
      </c>
      <c r="BF29" s="437">
        <v>0</v>
      </c>
      <c r="BG29" s="437">
        <v>0</v>
      </c>
      <c r="BH29" s="437">
        <v>0</v>
      </c>
      <c r="BI29" s="437">
        <v>0</v>
      </c>
      <c r="BJ29" s="437">
        <v>0</v>
      </c>
      <c r="BK29" s="437">
        <v>0</v>
      </c>
      <c r="BL29" s="437">
        <v>0</v>
      </c>
      <c r="BM29" s="437">
        <v>0</v>
      </c>
      <c r="BN29" s="437">
        <v>0</v>
      </c>
      <c r="BO29" s="437">
        <v>0</v>
      </c>
      <c r="BP29" s="437">
        <v>0</v>
      </c>
      <c r="BQ29" s="437">
        <v>0</v>
      </c>
      <c r="BR29" s="437">
        <v>0</v>
      </c>
      <c r="BS29" s="437">
        <v>0</v>
      </c>
      <c r="BT29" s="437">
        <v>0</v>
      </c>
      <c r="BU29" s="437">
        <v>0</v>
      </c>
      <c r="BV29" s="437">
        <v>0</v>
      </c>
    </row>
    <row r="30" spans="1:74" ht="11.1" customHeight="1" x14ac:dyDescent="0.2">
      <c r="A30" s="47"/>
      <c r="B30" s="717"/>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427"/>
      <c r="AZ30" s="930"/>
      <c r="BA30" s="930"/>
      <c r="BB30" s="433"/>
      <c r="BC30" s="433"/>
      <c r="BD30" s="433"/>
      <c r="BE30" s="433"/>
      <c r="BF30" s="433"/>
      <c r="BG30" s="433"/>
      <c r="BH30" s="433"/>
      <c r="BI30" s="433"/>
      <c r="BJ30" s="433"/>
      <c r="BK30" s="433"/>
      <c r="BL30" s="433"/>
      <c r="BM30" s="433"/>
      <c r="BN30" s="433"/>
      <c r="BO30" s="433"/>
      <c r="BP30" s="433"/>
      <c r="BQ30" s="433"/>
      <c r="BR30" s="433"/>
      <c r="BS30" s="433"/>
      <c r="BT30" s="433"/>
      <c r="BU30" s="433"/>
      <c r="BV30" s="433"/>
    </row>
    <row r="31" spans="1:74" s="277" customFormat="1" ht="11.1" customHeight="1" x14ac:dyDescent="0.2">
      <c r="A31" s="436" t="s">
        <v>1448</v>
      </c>
      <c r="B31" s="718" t="s">
        <v>1358</v>
      </c>
      <c r="C31" s="34">
        <v>108.01098259</v>
      </c>
      <c r="D31" s="34">
        <v>104.64785465999999</v>
      </c>
      <c r="E31" s="34">
        <v>109.96847753</v>
      </c>
      <c r="F31" s="34">
        <v>114.69899868</v>
      </c>
      <c r="G31" s="34">
        <v>117.04396429000001</v>
      </c>
      <c r="H31" s="34">
        <v>111.61850982999999</v>
      </c>
      <c r="I31" s="34">
        <v>103.83401236</v>
      </c>
      <c r="J31" s="34">
        <v>100.17729725</v>
      </c>
      <c r="K31" s="34">
        <v>104.16192488</v>
      </c>
      <c r="L31" s="34">
        <v>112.5275675</v>
      </c>
      <c r="M31" s="34">
        <v>118.54796143999999</v>
      </c>
      <c r="N31" s="34">
        <v>113.97314</v>
      </c>
      <c r="O31" s="34">
        <v>118.41516353999999</v>
      </c>
      <c r="P31" s="34">
        <v>126.03873428999999</v>
      </c>
      <c r="Q31" s="34">
        <v>135.87596847</v>
      </c>
      <c r="R31" s="34">
        <v>146.94551229999999</v>
      </c>
      <c r="S31" s="34">
        <v>155.87957797999999</v>
      </c>
      <c r="T31" s="34">
        <v>157.83261575</v>
      </c>
      <c r="U31" s="34">
        <v>151.91838480999999</v>
      </c>
      <c r="V31" s="34">
        <v>147.18245837000001</v>
      </c>
      <c r="W31" s="34">
        <v>147.53228566000001</v>
      </c>
      <c r="X31" s="34">
        <v>152.62551587999999</v>
      </c>
      <c r="Y31" s="34">
        <v>160.55431225999999</v>
      </c>
      <c r="Z31" s="34">
        <v>162.466148</v>
      </c>
      <c r="AA31" s="34">
        <v>153.09132066999999</v>
      </c>
      <c r="AB31" s="34">
        <v>158.20653633000001</v>
      </c>
      <c r="AC31" s="34">
        <v>164.37288000000001</v>
      </c>
      <c r="AD31" s="34">
        <v>167.62849066999999</v>
      </c>
      <c r="AE31" s="34">
        <v>168.63541333000001</v>
      </c>
      <c r="AF31" s="34">
        <v>163.92565200000001</v>
      </c>
      <c r="AG31" s="34">
        <v>156.00155466999999</v>
      </c>
      <c r="AH31" s="34">
        <v>150.30739532999999</v>
      </c>
      <c r="AI31" s="34">
        <v>151.034479</v>
      </c>
      <c r="AJ31" s="34">
        <v>156.05564867000001</v>
      </c>
      <c r="AK31" s="34">
        <v>159.22956733000001</v>
      </c>
      <c r="AL31" s="34">
        <v>155.79445100000001</v>
      </c>
      <c r="AM31" s="34">
        <v>140.85416541999999</v>
      </c>
      <c r="AN31" s="34">
        <v>134.94915664999999</v>
      </c>
      <c r="AO31" s="34">
        <v>139.74459479000001</v>
      </c>
      <c r="AP31" s="34">
        <v>144.11244786</v>
      </c>
      <c r="AQ31" s="34">
        <v>147.78589273</v>
      </c>
      <c r="AR31" s="34">
        <v>144.82375906999999</v>
      </c>
      <c r="AS31" s="34">
        <v>136.66796518999999</v>
      </c>
      <c r="AT31" s="34">
        <v>131.83234565000001</v>
      </c>
      <c r="AU31" s="34">
        <v>132.10598625</v>
      </c>
      <c r="AV31" s="34">
        <v>135.35297025</v>
      </c>
      <c r="AW31" s="34">
        <v>138.14013629999999</v>
      </c>
      <c r="AX31" s="34">
        <v>135.7384816</v>
      </c>
      <c r="AY31" s="34">
        <v>129.8664972</v>
      </c>
      <c r="AZ31" s="916">
        <v>128.22880000000001</v>
      </c>
      <c r="BA31" s="916">
        <v>137.07230000000001</v>
      </c>
      <c r="BB31" s="437">
        <v>145.22489999999999</v>
      </c>
      <c r="BC31" s="437">
        <v>152.39570000000001</v>
      </c>
      <c r="BD31" s="437">
        <v>152.26679999999999</v>
      </c>
      <c r="BE31" s="437">
        <v>146.06209999999999</v>
      </c>
      <c r="BF31" s="437">
        <v>142.25190000000001</v>
      </c>
      <c r="BG31" s="437">
        <v>141.9485</v>
      </c>
      <c r="BH31" s="437">
        <v>146.46680000000001</v>
      </c>
      <c r="BI31" s="437">
        <v>148.78039999999999</v>
      </c>
      <c r="BJ31" s="437">
        <v>145.35059999999999</v>
      </c>
      <c r="BK31" s="437">
        <v>146.4597</v>
      </c>
      <c r="BL31" s="437">
        <v>147.3064</v>
      </c>
      <c r="BM31" s="437">
        <v>152.9958</v>
      </c>
      <c r="BN31" s="437">
        <v>158.1686</v>
      </c>
      <c r="BO31" s="437">
        <v>163.8186</v>
      </c>
      <c r="BP31" s="437">
        <v>162.25630000000001</v>
      </c>
      <c r="BQ31" s="437">
        <v>154.6764</v>
      </c>
      <c r="BR31" s="437">
        <v>149.28100000000001</v>
      </c>
      <c r="BS31" s="437">
        <v>147.74449999999999</v>
      </c>
      <c r="BT31" s="437">
        <v>150.86779999999999</v>
      </c>
      <c r="BU31" s="437">
        <v>152.17580000000001</v>
      </c>
      <c r="BV31" s="437">
        <v>148.49430000000001</v>
      </c>
    </row>
    <row r="32" spans="1:74" s="717" customFormat="1" ht="11.1" customHeight="1" x14ac:dyDescent="0.2">
      <c r="A32" s="716" t="s">
        <v>321</v>
      </c>
      <c r="B32" s="726" t="s">
        <v>1359</v>
      </c>
      <c r="C32" s="343">
        <v>19.113698594999999</v>
      </c>
      <c r="D32" s="343">
        <v>19.360085664</v>
      </c>
      <c r="E32" s="343">
        <v>19.674216527999999</v>
      </c>
      <c r="F32" s="343">
        <v>19.801024679000001</v>
      </c>
      <c r="G32" s="343">
        <v>20.199651292999999</v>
      </c>
      <c r="H32" s="343">
        <v>20.597043835000001</v>
      </c>
      <c r="I32" s="343">
        <v>20.439205363999999</v>
      </c>
      <c r="J32" s="343">
        <v>20.314604249999999</v>
      </c>
      <c r="K32" s="343">
        <v>20.445048881999998</v>
      </c>
      <c r="L32" s="343">
        <v>20.846109503000001</v>
      </c>
      <c r="M32" s="343">
        <v>21.029314441</v>
      </c>
      <c r="N32" s="343">
        <v>20.82</v>
      </c>
      <c r="O32" s="343">
        <v>21.421758535999999</v>
      </c>
      <c r="P32" s="343">
        <v>22.012443287</v>
      </c>
      <c r="Q32" s="343">
        <v>22.580980469</v>
      </c>
      <c r="R32" s="343">
        <v>23.116296296000002</v>
      </c>
      <c r="S32" s="343">
        <v>23.607316985000001</v>
      </c>
      <c r="T32" s="343">
        <v>24.04296875</v>
      </c>
      <c r="U32" s="343">
        <v>24.412177806999999</v>
      </c>
      <c r="V32" s="343">
        <v>24.703870370000001</v>
      </c>
      <c r="W32" s="343">
        <v>24.906972656000001</v>
      </c>
      <c r="X32" s="343">
        <v>25.010410879999998</v>
      </c>
      <c r="Y32" s="343">
        <v>25.003111256</v>
      </c>
      <c r="Z32" s="343">
        <v>24.873999999999999</v>
      </c>
      <c r="AA32" s="343">
        <v>24.719666666999998</v>
      </c>
      <c r="AB32" s="343">
        <v>24.565333333000002</v>
      </c>
      <c r="AC32" s="343">
        <v>24.411000000000001</v>
      </c>
      <c r="AD32" s="343">
        <v>24.256666667000001</v>
      </c>
      <c r="AE32" s="343">
        <v>24.102333333000001</v>
      </c>
      <c r="AF32" s="343">
        <v>23.948</v>
      </c>
      <c r="AG32" s="343">
        <v>23.793666667</v>
      </c>
      <c r="AH32" s="343">
        <v>23.639333333</v>
      </c>
      <c r="AI32" s="343">
        <v>23.484999999999999</v>
      </c>
      <c r="AJ32" s="343">
        <v>23.330666666999999</v>
      </c>
      <c r="AK32" s="343">
        <v>23.176333332999999</v>
      </c>
      <c r="AL32" s="343">
        <v>23.021999999999998</v>
      </c>
      <c r="AM32" s="343">
        <v>22.708993423999999</v>
      </c>
      <c r="AN32" s="343">
        <v>23.374803645</v>
      </c>
      <c r="AO32" s="343">
        <v>23.399061794000001</v>
      </c>
      <c r="AP32" s="343">
        <v>23.422805856</v>
      </c>
      <c r="AQ32" s="343">
        <v>23.446046725999999</v>
      </c>
      <c r="AR32" s="343">
        <v>23.468795067999999</v>
      </c>
      <c r="AS32" s="343">
        <v>23.050239191999999</v>
      </c>
      <c r="AT32" s="343">
        <v>22.389115654000001</v>
      </c>
      <c r="AU32" s="343">
        <v>21.916452247999999</v>
      </c>
      <c r="AV32" s="343">
        <v>21.971616248</v>
      </c>
      <c r="AW32" s="343">
        <v>21.997</v>
      </c>
      <c r="AX32" s="343">
        <v>22.01</v>
      </c>
      <c r="AY32" s="343">
        <v>21.75292</v>
      </c>
      <c r="AZ32" s="894">
        <v>22.43526</v>
      </c>
      <c r="BA32" s="894">
        <v>22.471720000000001</v>
      </c>
      <c r="BB32" s="354">
        <v>22.501239999999999</v>
      </c>
      <c r="BC32" s="354">
        <v>22.539960000000001</v>
      </c>
      <c r="BD32" s="354">
        <v>22.57704</v>
      </c>
      <c r="BE32" s="354">
        <v>22.15973</v>
      </c>
      <c r="BF32" s="354">
        <v>21.506609999999998</v>
      </c>
      <c r="BG32" s="354">
        <v>21.029630000000001</v>
      </c>
      <c r="BH32" s="354">
        <v>21.0809</v>
      </c>
      <c r="BI32" s="354">
        <v>21.13073</v>
      </c>
      <c r="BJ32" s="354">
        <v>21.169139999999999</v>
      </c>
      <c r="BK32" s="354">
        <v>20.919309999999999</v>
      </c>
      <c r="BL32" s="354">
        <v>21.628170000000001</v>
      </c>
      <c r="BM32" s="354">
        <v>21.67944</v>
      </c>
      <c r="BN32" s="354">
        <v>21.72278</v>
      </c>
      <c r="BO32" s="354">
        <v>21.77373</v>
      </c>
      <c r="BP32" s="354">
        <v>21.821390000000001</v>
      </c>
      <c r="BQ32" s="354">
        <v>21.413060000000002</v>
      </c>
      <c r="BR32" s="354">
        <v>20.768219999999999</v>
      </c>
      <c r="BS32" s="354">
        <v>20.299689999999998</v>
      </c>
      <c r="BT32" s="354">
        <v>20.357250000000001</v>
      </c>
      <c r="BU32" s="354">
        <v>20.415659999999999</v>
      </c>
      <c r="BV32" s="354">
        <v>20.462589999999999</v>
      </c>
    </row>
    <row r="33" spans="1:74" s="717" customFormat="1" ht="11.1" customHeight="1" x14ac:dyDescent="0.2">
      <c r="A33" s="716" t="s">
        <v>322</v>
      </c>
      <c r="B33" s="726" t="s">
        <v>1360</v>
      </c>
      <c r="C33" s="343">
        <v>88.897283999999999</v>
      </c>
      <c r="D33" s="343">
        <v>85.287768999999997</v>
      </c>
      <c r="E33" s="343">
        <v>90.294261000000006</v>
      </c>
      <c r="F33" s="343">
        <v>94.897974000000005</v>
      </c>
      <c r="G33" s="343">
        <v>96.844313</v>
      </c>
      <c r="H33" s="343">
        <v>91.021466000000004</v>
      </c>
      <c r="I33" s="343">
        <v>83.394807</v>
      </c>
      <c r="J33" s="343">
        <v>79.862692999999993</v>
      </c>
      <c r="K33" s="343">
        <v>83.716875999999999</v>
      </c>
      <c r="L33" s="343">
        <v>91.681458000000006</v>
      </c>
      <c r="M33" s="343">
        <v>97.518647000000001</v>
      </c>
      <c r="N33" s="343">
        <v>93.153139999999993</v>
      </c>
      <c r="O33" s="343">
        <v>96.993404999999996</v>
      </c>
      <c r="P33" s="343">
        <v>104.026291</v>
      </c>
      <c r="Q33" s="343">
        <v>113.294988</v>
      </c>
      <c r="R33" s="343">
        <v>123.829216</v>
      </c>
      <c r="S33" s="343">
        <v>132.27226099999999</v>
      </c>
      <c r="T33" s="343">
        <v>133.789647</v>
      </c>
      <c r="U33" s="343">
        <v>127.506207</v>
      </c>
      <c r="V33" s="343">
        <v>122.478588</v>
      </c>
      <c r="W33" s="343">
        <v>122.62531300000001</v>
      </c>
      <c r="X33" s="343">
        <v>127.615105</v>
      </c>
      <c r="Y33" s="343">
        <v>135.55120099999999</v>
      </c>
      <c r="Z33" s="343">
        <v>137.59214800000001</v>
      </c>
      <c r="AA33" s="343">
        <v>128.37165400000001</v>
      </c>
      <c r="AB33" s="343">
        <v>133.64120299999999</v>
      </c>
      <c r="AC33" s="343">
        <v>139.96188000000001</v>
      </c>
      <c r="AD33" s="343">
        <v>143.371824</v>
      </c>
      <c r="AE33" s="343">
        <v>144.53308000000001</v>
      </c>
      <c r="AF33" s="343">
        <v>139.97765200000001</v>
      </c>
      <c r="AG33" s="343">
        <v>132.207888</v>
      </c>
      <c r="AH33" s="343">
        <v>126.66806200000001</v>
      </c>
      <c r="AI33" s="343">
        <v>127.54947900000001</v>
      </c>
      <c r="AJ33" s="343">
        <v>132.72498200000001</v>
      </c>
      <c r="AK33" s="343">
        <v>136.053234</v>
      </c>
      <c r="AL33" s="343">
        <v>132.77245099999999</v>
      </c>
      <c r="AM33" s="343">
        <v>118.145172</v>
      </c>
      <c r="AN33" s="343">
        <v>111.574353</v>
      </c>
      <c r="AO33" s="343">
        <v>116.345533</v>
      </c>
      <c r="AP33" s="343">
        <v>120.68964200000001</v>
      </c>
      <c r="AQ33" s="343">
        <v>124.33984599999999</v>
      </c>
      <c r="AR33" s="343">
        <v>121.354964</v>
      </c>
      <c r="AS33" s="343">
        <v>113.617726</v>
      </c>
      <c r="AT33" s="343">
        <v>109.44323</v>
      </c>
      <c r="AU33" s="343">
        <v>110.18953399999999</v>
      </c>
      <c r="AV33" s="343">
        <v>113.381354</v>
      </c>
      <c r="AW33" s="343">
        <v>116.14313629999999</v>
      </c>
      <c r="AX33" s="343">
        <v>113.72848159999999</v>
      </c>
      <c r="AY33" s="343">
        <v>108.11357719999999</v>
      </c>
      <c r="AZ33" s="894">
        <v>105.7970098</v>
      </c>
      <c r="BA33" s="894">
        <v>114.60050579999999</v>
      </c>
      <c r="BB33" s="354">
        <v>122.72369999999999</v>
      </c>
      <c r="BC33" s="354">
        <v>129.85570000000001</v>
      </c>
      <c r="BD33" s="354">
        <v>129.68979999999999</v>
      </c>
      <c r="BE33" s="354">
        <v>123.9024</v>
      </c>
      <c r="BF33" s="354">
        <v>120.7453</v>
      </c>
      <c r="BG33" s="354">
        <v>120.9188</v>
      </c>
      <c r="BH33" s="354">
        <v>125.38590000000001</v>
      </c>
      <c r="BI33" s="354">
        <v>127.64960000000001</v>
      </c>
      <c r="BJ33" s="354">
        <v>124.1814</v>
      </c>
      <c r="BK33" s="354">
        <v>125.54040000000001</v>
      </c>
      <c r="BL33" s="354">
        <v>125.6782</v>
      </c>
      <c r="BM33" s="354">
        <v>131.31630000000001</v>
      </c>
      <c r="BN33" s="354">
        <v>136.44579999999999</v>
      </c>
      <c r="BO33" s="354">
        <v>142.04490000000001</v>
      </c>
      <c r="BP33" s="354">
        <v>140.4349</v>
      </c>
      <c r="BQ33" s="354">
        <v>133.26339999999999</v>
      </c>
      <c r="BR33" s="354">
        <v>128.5128</v>
      </c>
      <c r="BS33" s="354">
        <v>127.4448</v>
      </c>
      <c r="BT33" s="354">
        <v>130.51060000000001</v>
      </c>
      <c r="BU33" s="354">
        <v>131.7602</v>
      </c>
      <c r="BV33" s="354">
        <v>128.0317</v>
      </c>
    </row>
    <row r="34" spans="1:74" ht="11.1" customHeight="1" x14ac:dyDescent="0.2">
      <c r="A34" s="47" t="s">
        <v>39</v>
      </c>
      <c r="B34" s="719" t="s">
        <v>987</v>
      </c>
      <c r="C34" s="343">
        <v>84.541109000000006</v>
      </c>
      <c r="D34" s="343">
        <v>81.034187000000003</v>
      </c>
      <c r="E34" s="343">
        <v>86.143270000000001</v>
      </c>
      <c r="F34" s="343">
        <v>90.746359999999996</v>
      </c>
      <c r="G34" s="343">
        <v>92.692076</v>
      </c>
      <c r="H34" s="343">
        <v>86.868606</v>
      </c>
      <c r="I34" s="343">
        <v>79.171988999999996</v>
      </c>
      <c r="J34" s="343">
        <v>75.569913999999997</v>
      </c>
      <c r="K34" s="343">
        <v>79.354139000000004</v>
      </c>
      <c r="L34" s="343">
        <v>87.342115000000007</v>
      </c>
      <c r="M34" s="343">
        <v>93.202696000000003</v>
      </c>
      <c r="N34" s="343">
        <v>88.860583000000005</v>
      </c>
      <c r="O34" s="343">
        <v>92.713750000000005</v>
      </c>
      <c r="P34" s="343">
        <v>99.759538000000006</v>
      </c>
      <c r="Q34" s="343">
        <v>109.04113700000001</v>
      </c>
      <c r="R34" s="343">
        <v>119.46028</v>
      </c>
      <c r="S34" s="343">
        <v>127.78824</v>
      </c>
      <c r="T34" s="343">
        <v>129.190541</v>
      </c>
      <c r="U34" s="343">
        <v>122.916276</v>
      </c>
      <c r="V34" s="343">
        <v>117.89783300000001</v>
      </c>
      <c r="W34" s="343">
        <v>118.05373299999999</v>
      </c>
      <c r="X34" s="343">
        <v>123.046131</v>
      </c>
      <c r="Y34" s="343">
        <v>130.98483400000001</v>
      </c>
      <c r="Z34" s="343">
        <v>133.02838700000001</v>
      </c>
      <c r="AA34" s="343">
        <v>123.854271</v>
      </c>
      <c r="AB34" s="343">
        <v>129.170199</v>
      </c>
      <c r="AC34" s="343">
        <v>135.53725399999999</v>
      </c>
      <c r="AD34" s="343">
        <v>138.83927399999999</v>
      </c>
      <c r="AE34" s="343">
        <v>139.892605</v>
      </c>
      <c r="AF34" s="343">
        <v>135.229253</v>
      </c>
      <c r="AG34" s="343">
        <v>127.37750200000001</v>
      </c>
      <c r="AH34" s="343">
        <v>121.755689</v>
      </c>
      <c r="AI34" s="343">
        <v>122.555119</v>
      </c>
      <c r="AJ34" s="343">
        <v>127.74657000000001</v>
      </c>
      <c r="AK34" s="343">
        <v>131.09076999999999</v>
      </c>
      <c r="AL34" s="343">
        <v>127.825935</v>
      </c>
      <c r="AM34" s="343">
        <v>113.290268</v>
      </c>
      <c r="AN34" s="343">
        <v>106.80279299999999</v>
      </c>
      <c r="AO34" s="343">
        <v>111.65731599999999</v>
      </c>
      <c r="AP34" s="343">
        <v>115.91934500000001</v>
      </c>
      <c r="AQ34" s="343">
        <v>119.48746800000001</v>
      </c>
      <c r="AR34" s="343">
        <v>116.420506</v>
      </c>
      <c r="AS34" s="343">
        <v>108.73090500000001</v>
      </c>
      <c r="AT34" s="343">
        <v>104.604045</v>
      </c>
      <c r="AU34" s="343">
        <v>105.397986</v>
      </c>
      <c r="AV34" s="343">
        <v>109.066423</v>
      </c>
      <c r="AW34" s="343">
        <v>111.846991</v>
      </c>
      <c r="AX34" s="343">
        <v>109.451629</v>
      </c>
      <c r="AY34" s="343">
        <v>104.018411</v>
      </c>
      <c r="AZ34" s="894">
        <v>101.8811</v>
      </c>
      <c r="BA34" s="894">
        <v>110.8674</v>
      </c>
      <c r="BB34" s="354">
        <v>118.89230000000001</v>
      </c>
      <c r="BC34" s="354">
        <v>125.92700000000001</v>
      </c>
      <c r="BD34" s="354">
        <v>125.66200000000001</v>
      </c>
      <c r="BE34" s="354">
        <v>119.7684</v>
      </c>
      <c r="BF34" s="354">
        <v>116.5044</v>
      </c>
      <c r="BG34" s="354">
        <v>116.56950000000001</v>
      </c>
      <c r="BH34" s="354">
        <v>121.0545</v>
      </c>
      <c r="BI34" s="354">
        <v>123.3331</v>
      </c>
      <c r="BJ34" s="354">
        <v>119.88</v>
      </c>
      <c r="BK34" s="354">
        <v>121.4132</v>
      </c>
      <c r="BL34" s="354">
        <v>121.7256</v>
      </c>
      <c r="BM34" s="354">
        <v>127.5441</v>
      </c>
      <c r="BN34" s="354">
        <v>132.57390000000001</v>
      </c>
      <c r="BO34" s="354">
        <v>138.07470000000001</v>
      </c>
      <c r="BP34" s="354">
        <v>136.36580000000001</v>
      </c>
      <c r="BQ34" s="354">
        <v>129.08879999999999</v>
      </c>
      <c r="BR34" s="354">
        <v>124.23220000000001</v>
      </c>
      <c r="BS34" s="354">
        <v>123.0573</v>
      </c>
      <c r="BT34" s="354">
        <v>126.1427</v>
      </c>
      <c r="BU34" s="354">
        <v>127.40949999999999</v>
      </c>
      <c r="BV34" s="354">
        <v>123.6985</v>
      </c>
    </row>
    <row r="35" spans="1:74" ht="11.1" customHeight="1" x14ac:dyDescent="0.2">
      <c r="A35" s="47" t="s">
        <v>37</v>
      </c>
      <c r="B35" s="719" t="s">
        <v>1361</v>
      </c>
      <c r="C35" s="343">
        <v>2.5509149999999998</v>
      </c>
      <c r="D35" s="343">
        <v>2.4775260000000001</v>
      </c>
      <c r="E35" s="343">
        <v>2.404137</v>
      </c>
      <c r="F35" s="343">
        <v>2.3941300000000001</v>
      </c>
      <c r="G35" s="343">
        <v>2.3841230000000002</v>
      </c>
      <c r="H35" s="343">
        <v>2.3741159999999999</v>
      </c>
      <c r="I35" s="343">
        <v>2.4258920000000002</v>
      </c>
      <c r="J35" s="343">
        <v>2.4776690000000001</v>
      </c>
      <c r="K35" s="343">
        <v>2.5294449999999999</v>
      </c>
      <c r="L35" s="343">
        <v>2.519412</v>
      </c>
      <c r="M35" s="343">
        <v>2.5093800000000002</v>
      </c>
      <c r="N35" s="343">
        <v>2.4993470000000002</v>
      </c>
      <c r="O35" s="343">
        <v>2.4800499999999999</v>
      </c>
      <c r="P35" s="343">
        <v>2.4607519999999998</v>
      </c>
      <c r="Q35" s="343">
        <v>2.4414549999999999</v>
      </c>
      <c r="R35" s="343">
        <v>2.5459350000000001</v>
      </c>
      <c r="S35" s="343">
        <v>2.6504159999999999</v>
      </c>
      <c r="T35" s="343">
        <v>2.754896</v>
      </c>
      <c r="U35" s="343">
        <v>2.7529810000000001</v>
      </c>
      <c r="V35" s="343">
        <v>2.7510650000000001</v>
      </c>
      <c r="W35" s="343">
        <v>2.7491500000000002</v>
      </c>
      <c r="X35" s="343">
        <v>2.7871769999999998</v>
      </c>
      <c r="Y35" s="343">
        <v>2.8252030000000001</v>
      </c>
      <c r="Z35" s="343">
        <v>2.8632300000000002</v>
      </c>
      <c r="AA35" s="343">
        <v>2.857386</v>
      </c>
      <c r="AB35" s="343">
        <v>2.8515419999999998</v>
      </c>
      <c r="AC35" s="343">
        <v>2.8456980000000001</v>
      </c>
      <c r="AD35" s="343">
        <v>2.9158339999999998</v>
      </c>
      <c r="AE35" s="343">
        <v>2.9859689999999999</v>
      </c>
      <c r="AF35" s="343">
        <v>3.0561050000000001</v>
      </c>
      <c r="AG35" s="343">
        <v>3.0943489999999998</v>
      </c>
      <c r="AH35" s="343">
        <v>3.132593</v>
      </c>
      <c r="AI35" s="343">
        <v>3.1708370000000001</v>
      </c>
      <c r="AJ35" s="343">
        <v>3.1630419999999999</v>
      </c>
      <c r="AK35" s="343">
        <v>3.1552470000000001</v>
      </c>
      <c r="AL35" s="343">
        <v>3.1474519999999999</v>
      </c>
      <c r="AM35" s="343">
        <v>3.0664829999999998</v>
      </c>
      <c r="AN35" s="343">
        <v>2.9987699999999999</v>
      </c>
      <c r="AO35" s="343">
        <v>2.9310559999999999</v>
      </c>
      <c r="AP35" s="343">
        <v>2.9575939999999998</v>
      </c>
      <c r="AQ35" s="343">
        <v>2.9841329999999999</v>
      </c>
      <c r="AR35" s="343">
        <v>3.0106709999999999</v>
      </c>
      <c r="AS35" s="343">
        <v>2.970952</v>
      </c>
      <c r="AT35" s="343">
        <v>2.9312339999999999</v>
      </c>
      <c r="AU35" s="343">
        <v>2.8915150000000001</v>
      </c>
      <c r="AV35" s="343">
        <v>2.8201019999999999</v>
      </c>
      <c r="AW35" s="343">
        <v>2.8265419999999999</v>
      </c>
      <c r="AX35" s="343">
        <v>2.8330790000000001</v>
      </c>
      <c r="AY35" s="343">
        <v>2.722807</v>
      </c>
      <c r="AZ35" s="894">
        <v>2.6123590000000001</v>
      </c>
      <c r="BA35" s="894">
        <v>2.4988730000000001</v>
      </c>
      <c r="BB35" s="354">
        <v>2.5400800000000001</v>
      </c>
      <c r="BC35" s="354">
        <v>2.5812349999999999</v>
      </c>
      <c r="BD35" s="354">
        <v>2.6223350000000001</v>
      </c>
      <c r="BE35" s="354">
        <v>2.6827649999999998</v>
      </c>
      <c r="BF35" s="354">
        <v>2.7431209999999999</v>
      </c>
      <c r="BG35" s="354">
        <v>2.8032729999999999</v>
      </c>
      <c r="BH35" s="354">
        <v>2.810133</v>
      </c>
      <c r="BI35" s="354">
        <v>2.8168859999999998</v>
      </c>
      <c r="BJ35" s="354">
        <v>2.8237030000000001</v>
      </c>
      <c r="BK35" s="354">
        <v>2.7137280000000001</v>
      </c>
      <c r="BL35" s="354">
        <v>2.603523</v>
      </c>
      <c r="BM35" s="354">
        <v>2.490256</v>
      </c>
      <c r="BN35" s="354">
        <v>2.5316580000000002</v>
      </c>
      <c r="BO35" s="354">
        <v>2.5729839999999999</v>
      </c>
      <c r="BP35" s="354">
        <v>2.614239</v>
      </c>
      <c r="BQ35" s="354">
        <v>2.6748150000000002</v>
      </c>
      <c r="BR35" s="354">
        <v>2.7353100000000001</v>
      </c>
      <c r="BS35" s="354">
        <v>2.7955950000000001</v>
      </c>
      <c r="BT35" s="354">
        <v>2.802581</v>
      </c>
      <c r="BU35" s="354">
        <v>2.809453</v>
      </c>
      <c r="BV35" s="354">
        <v>2.8163909999999999</v>
      </c>
    </row>
    <row r="36" spans="1:74" ht="11.1" customHeight="1" x14ac:dyDescent="0.2">
      <c r="A36" s="47" t="s">
        <v>38</v>
      </c>
      <c r="B36" s="719" t="s">
        <v>1353</v>
      </c>
      <c r="C36" s="343">
        <v>1.635589</v>
      </c>
      <c r="D36" s="343">
        <v>1.612679</v>
      </c>
      <c r="E36" s="343">
        <v>1.5897699999999999</v>
      </c>
      <c r="F36" s="343">
        <v>1.599945</v>
      </c>
      <c r="G36" s="343">
        <v>1.61012</v>
      </c>
      <c r="H36" s="343">
        <v>1.620295</v>
      </c>
      <c r="I36" s="343">
        <v>1.6289720000000001</v>
      </c>
      <c r="J36" s="343">
        <v>1.6376500000000001</v>
      </c>
      <c r="K36" s="343">
        <v>1.6463270000000001</v>
      </c>
      <c r="L36" s="343">
        <v>1.6397550000000001</v>
      </c>
      <c r="M36" s="343">
        <v>1.633184</v>
      </c>
      <c r="N36" s="343">
        <v>1.6266119999999999</v>
      </c>
      <c r="O36" s="343">
        <v>1.6345609999999999</v>
      </c>
      <c r="P36" s="343">
        <v>1.6425110000000001</v>
      </c>
      <c r="Q36" s="343">
        <v>1.65046</v>
      </c>
      <c r="R36" s="343">
        <v>1.6616089999999999</v>
      </c>
      <c r="S36" s="343">
        <v>1.672757</v>
      </c>
      <c r="T36" s="343">
        <v>1.6839059999999999</v>
      </c>
      <c r="U36" s="343">
        <v>1.6741140000000001</v>
      </c>
      <c r="V36" s="343">
        <v>1.6643220000000001</v>
      </c>
      <c r="W36" s="343">
        <v>1.6545300000000001</v>
      </c>
      <c r="X36" s="343">
        <v>1.6201540000000001</v>
      </c>
      <c r="Y36" s="343">
        <v>1.585777</v>
      </c>
      <c r="Z36" s="343">
        <v>1.551401</v>
      </c>
      <c r="AA36" s="343">
        <v>1.5167379999999999</v>
      </c>
      <c r="AB36" s="343">
        <v>1.4820739999999999</v>
      </c>
      <c r="AC36" s="343">
        <v>1.447411</v>
      </c>
      <c r="AD36" s="343">
        <v>1.4856549999999999</v>
      </c>
      <c r="AE36" s="343">
        <v>1.5239</v>
      </c>
      <c r="AF36" s="343">
        <v>1.562144</v>
      </c>
      <c r="AG36" s="343">
        <v>1.6081650000000001</v>
      </c>
      <c r="AH36" s="343">
        <v>1.6541870000000001</v>
      </c>
      <c r="AI36" s="343">
        <v>1.7002079999999999</v>
      </c>
      <c r="AJ36" s="343">
        <v>1.687046</v>
      </c>
      <c r="AK36" s="343">
        <v>1.6738839999999999</v>
      </c>
      <c r="AL36" s="343">
        <v>1.660722</v>
      </c>
      <c r="AM36" s="343">
        <v>1.66021</v>
      </c>
      <c r="AN36" s="343">
        <v>1.654711</v>
      </c>
      <c r="AO36" s="343">
        <v>1.649213</v>
      </c>
      <c r="AP36" s="343">
        <v>1.7043360000000001</v>
      </c>
      <c r="AQ36" s="343">
        <v>1.75946</v>
      </c>
      <c r="AR36" s="343">
        <v>1.8145830000000001</v>
      </c>
      <c r="AS36" s="343">
        <v>1.7964389999999999</v>
      </c>
      <c r="AT36" s="343">
        <v>1.7782960000000001</v>
      </c>
      <c r="AU36" s="343">
        <v>1.7601519999999999</v>
      </c>
      <c r="AV36" s="343">
        <v>1.327135</v>
      </c>
      <c r="AW36" s="343">
        <v>1.3057000000000001</v>
      </c>
      <c r="AX36" s="343">
        <v>1.2837339999999999</v>
      </c>
      <c r="AY36" s="343">
        <v>1.2249719999999999</v>
      </c>
      <c r="AZ36" s="894">
        <v>1.167645</v>
      </c>
      <c r="BA36" s="894">
        <v>1.10981</v>
      </c>
      <c r="BB36" s="354">
        <v>1.1674089999999999</v>
      </c>
      <c r="BC36" s="354">
        <v>1.224977</v>
      </c>
      <c r="BD36" s="354">
        <v>1.284089</v>
      </c>
      <c r="BE36" s="354">
        <v>1.3265629999999999</v>
      </c>
      <c r="BF36" s="354">
        <v>1.369991</v>
      </c>
      <c r="BG36" s="354">
        <v>1.4154800000000001</v>
      </c>
      <c r="BH36" s="354">
        <v>1.3960109999999999</v>
      </c>
      <c r="BI36" s="354">
        <v>1.3784780000000001</v>
      </c>
      <c r="BJ36" s="354">
        <v>1.3611070000000001</v>
      </c>
      <c r="BK36" s="354">
        <v>1.310408</v>
      </c>
      <c r="BL36" s="354">
        <v>1.2597989999999999</v>
      </c>
      <c r="BM36" s="354">
        <v>1.207497</v>
      </c>
      <c r="BN36" s="354">
        <v>1.2688140000000001</v>
      </c>
      <c r="BO36" s="354">
        <v>1.3294980000000001</v>
      </c>
      <c r="BP36" s="354">
        <v>1.3907849999999999</v>
      </c>
      <c r="BQ36" s="354">
        <v>1.434979</v>
      </c>
      <c r="BR36" s="354">
        <v>1.480064</v>
      </c>
      <c r="BS36" s="354">
        <v>1.5265340000000001</v>
      </c>
      <c r="BT36" s="354">
        <v>1.5079210000000001</v>
      </c>
      <c r="BU36" s="354">
        <v>1.490863</v>
      </c>
      <c r="BV36" s="354">
        <v>1.4739249999999999</v>
      </c>
    </row>
    <row r="37" spans="1:74" ht="11.1" customHeight="1" x14ac:dyDescent="0.2">
      <c r="A37" s="47" t="s">
        <v>113</v>
      </c>
      <c r="B37" s="719" t="s">
        <v>1362</v>
      </c>
      <c r="C37" s="343">
        <v>0.16967099999999999</v>
      </c>
      <c r="D37" s="343">
        <v>0.16337699999999999</v>
      </c>
      <c r="E37" s="343">
        <v>0.157084</v>
      </c>
      <c r="F37" s="343">
        <v>0.15753900000000001</v>
      </c>
      <c r="G37" s="343">
        <v>0.157994</v>
      </c>
      <c r="H37" s="343">
        <v>0.15844900000000001</v>
      </c>
      <c r="I37" s="343">
        <v>0.16795399999999999</v>
      </c>
      <c r="J37" s="343">
        <v>0.17746000000000001</v>
      </c>
      <c r="K37" s="343">
        <v>0.18696499999999999</v>
      </c>
      <c r="L37" s="343">
        <v>0.180176</v>
      </c>
      <c r="M37" s="343">
        <v>0.17338700000000001</v>
      </c>
      <c r="N37" s="343">
        <v>0.166598</v>
      </c>
      <c r="O37" s="343">
        <v>0.165044</v>
      </c>
      <c r="P37" s="343">
        <v>0.16349</v>
      </c>
      <c r="Q37" s="343">
        <v>0.161936</v>
      </c>
      <c r="R37" s="343">
        <v>0.16139200000000001</v>
      </c>
      <c r="S37" s="343">
        <v>0.16084799999999999</v>
      </c>
      <c r="T37" s="343">
        <v>0.160304</v>
      </c>
      <c r="U37" s="343">
        <v>0.16283600000000001</v>
      </c>
      <c r="V37" s="343">
        <v>0.16536799999999999</v>
      </c>
      <c r="W37" s="343">
        <v>0.16789999999999999</v>
      </c>
      <c r="X37" s="343">
        <v>0.16164300000000001</v>
      </c>
      <c r="Y37" s="343">
        <v>0.155387</v>
      </c>
      <c r="Z37" s="343">
        <v>0.14913000000000001</v>
      </c>
      <c r="AA37" s="343">
        <v>0.143259</v>
      </c>
      <c r="AB37" s="343">
        <v>0.13738800000000001</v>
      </c>
      <c r="AC37" s="343">
        <v>0.131517</v>
      </c>
      <c r="AD37" s="343">
        <v>0.13106100000000001</v>
      </c>
      <c r="AE37" s="343">
        <v>0.130606</v>
      </c>
      <c r="AF37" s="343">
        <v>0.13014999999999999</v>
      </c>
      <c r="AG37" s="343">
        <v>0.12787200000000001</v>
      </c>
      <c r="AH37" s="343">
        <v>0.12559300000000001</v>
      </c>
      <c r="AI37" s="343">
        <v>0.12331499999999999</v>
      </c>
      <c r="AJ37" s="343">
        <v>0.12832399999999999</v>
      </c>
      <c r="AK37" s="343">
        <v>0.13333300000000001</v>
      </c>
      <c r="AL37" s="343">
        <v>0.13834199999999999</v>
      </c>
      <c r="AM37" s="343">
        <v>0.12821099999999999</v>
      </c>
      <c r="AN37" s="343">
        <v>0.118079</v>
      </c>
      <c r="AO37" s="343">
        <v>0.107948</v>
      </c>
      <c r="AP37" s="343">
        <v>0.108367</v>
      </c>
      <c r="AQ37" s="343">
        <v>0.10878500000000001</v>
      </c>
      <c r="AR37" s="343">
        <v>0.109204</v>
      </c>
      <c r="AS37" s="343">
        <v>0.11942999999999999</v>
      </c>
      <c r="AT37" s="343">
        <v>0.12965499999999999</v>
      </c>
      <c r="AU37" s="343">
        <v>0.13988100000000001</v>
      </c>
      <c r="AV37" s="343">
        <v>0.16769400000000001</v>
      </c>
      <c r="AW37" s="343">
        <v>0.1639033</v>
      </c>
      <c r="AX37" s="343">
        <v>0.1600396</v>
      </c>
      <c r="AY37" s="343">
        <v>0.1473872</v>
      </c>
      <c r="AZ37" s="894">
        <v>0.13590579999999999</v>
      </c>
      <c r="BA37" s="894">
        <v>0.1244228</v>
      </c>
      <c r="BB37" s="354">
        <v>0.12387239999999999</v>
      </c>
      <c r="BC37" s="354">
        <v>0.1224756</v>
      </c>
      <c r="BD37" s="354">
        <v>0.1213525</v>
      </c>
      <c r="BE37" s="354">
        <v>0.12460110000000001</v>
      </c>
      <c r="BF37" s="354">
        <v>0.1277112</v>
      </c>
      <c r="BG37" s="354">
        <v>0.13054789999999999</v>
      </c>
      <c r="BH37" s="354">
        <v>0.12525910000000001</v>
      </c>
      <c r="BI37" s="354">
        <v>0.1211908</v>
      </c>
      <c r="BJ37" s="354">
        <v>0.1166659</v>
      </c>
      <c r="BK37" s="354">
        <v>0.1030513</v>
      </c>
      <c r="BL37" s="354">
        <v>8.9252700000000004E-2</v>
      </c>
      <c r="BM37" s="354">
        <v>7.4461600000000003E-2</v>
      </c>
      <c r="BN37" s="354">
        <v>7.1438199999999993E-2</v>
      </c>
      <c r="BO37" s="354">
        <v>6.7682000000000006E-2</v>
      </c>
      <c r="BP37" s="354">
        <v>6.4096200000000006E-2</v>
      </c>
      <c r="BQ37" s="354">
        <v>6.4771099999999998E-2</v>
      </c>
      <c r="BR37" s="354">
        <v>6.52393E-2</v>
      </c>
      <c r="BS37" s="354">
        <v>6.5358100000000002E-2</v>
      </c>
      <c r="BT37" s="354">
        <v>5.7320200000000002E-2</v>
      </c>
      <c r="BU37" s="354">
        <v>5.0321200000000003E-2</v>
      </c>
      <c r="BV37" s="354">
        <v>4.2824599999999997E-2</v>
      </c>
    </row>
    <row r="38" spans="1:74" ht="11.1" customHeight="1" x14ac:dyDescent="0.2">
      <c r="A38" s="47"/>
      <c r="B38" s="717"/>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931"/>
      <c r="BA38" s="931"/>
      <c r="BB38" s="434"/>
      <c r="BC38" s="434"/>
      <c r="BD38" s="434"/>
      <c r="BE38" s="434"/>
      <c r="BF38" s="434"/>
      <c r="BG38" s="434"/>
      <c r="BH38" s="434"/>
      <c r="BI38" s="434"/>
      <c r="BJ38" s="434"/>
      <c r="BK38" s="434"/>
      <c r="BL38" s="434"/>
      <c r="BM38" s="434"/>
      <c r="BN38" s="434"/>
      <c r="BO38" s="434"/>
      <c r="BP38" s="434"/>
      <c r="BQ38" s="434"/>
      <c r="BR38" s="434"/>
      <c r="BS38" s="434"/>
      <c r="BT38" s="434"/>
      <c r="BU38" s="434"/>
      <c r="BV38" s="434"/>
    </row>
    <row r="39" spans="1:74" ht="11.1" customHeight="1" x14ac:dyDescent="0.2">
      <c r="A39" s="47"/>
      <c r="B39" s="277" t="s">
        <v>1363</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428"/>
      <c r="AZ39" s="931"/>
      <c r="BA39" s="931"/>
      <c r="BB39" s="434"/>
      <c r="BC39" s="434"/>
      <c r="BD39" s="434"/>
      <c r="BE39" s="434"/>
      <c r="BF39" s="434"/>
      <c r="BG39" s="434"/>
      <c r="BH39" s="434"/>
      <c r="BI39" s="434"/>
      <c r="BJ39" s="434"/>
      <c r="BK39" s="434"/>
      <c r="BL39" s="434"/>
      <c r="BM39" s="434"/>
      <c r="BN39" s="434"/>
      <c r="BO39" s="434"/>
      <c r="BP39" s="434"/>
      <c r="BQ39" s="434"/>
      <c r="BR39" s="434"/>
      <c r="BS39" s="434"/>
      <c r="BT39" s="434"/>
      <c r="BU39" s="434"/>
      <c r="BV39" s="434"/>
    </row>
    <row r="40" spans="1:74" ht="11.1" customHeight="1" x14ac:dyDescent="0.2">
      <c r="A40" s="47" t="s">
        <v>36</v>
      </c>
      <c r="B40" s="726" t="s">
        <v>1364</v>
      </c>
      <c r="C40" s="429">
        <v>6.11</v>
      </c>
      <c r="D40" s="429">
        <v>6.11</v>
      </c>
      <c r="E40" s="429">
        <v>6.11</v>
      </c>
      <c r="F40" s="429">
        <v>6.11</v>
      </c>
      <c r="G40" s="429">
        <v>6.11</v>
      </c>
      <c r="H40" s="429">
        <v>6.11</v>
      </c>
      <c r="I40" s="429">
        <v>6.11</v>
      </c>
      <c r="J40" s="429">
        <v>6.11</v>
      </c>
      <c r="K40" s="429">
        <v>6.11</v>
      </c>
      <c r="L40" s="429">
        <v>6.11</v>
      </c>
      <c r="M40" s="429">
        <v>6.11</v>
      </c>
      <c r="N40" s="429">
        <v>6.11</v>
      </c>
      <c r="O40" s="429">
        <v>5.66</v>
      </c>
      <c r="P40" s="429">
        <v>5.66</v>
      </c>
      <c r="Q40" s="429">
        <v>5.66</v>
      </c>
      <c r="R40" s="429">
        <v>5.66</v>
      </c>
      <c r="S40" s="429">
        <v>5.66</v>
      </c>
      <c r="T40" s="429">
        <v>5.66</v>
      </c>
      <c r="U40" s="429">
        <v>5.66</v>
      </c>
      <c r="V40" s="429">
        <v>5.66</v>
      </c>
      <c r="W40" s="429">
        <v>5.66</v>
      </c>
      <c r="X40" s="429">
        <v>5.66</v>
      </c>
      <c r="Y40" s="429">
        <v>5.66</v>
      </c>
      <c r="Z40" s="429">
        <v>5.66</v>
      </c>
      <c r="AA40" s="429">
        <v>5.23</v>
      </c>
      <c r="AB40" s="429">
        <v>5.23</v>
      </c>
      <c r="AC40" s="429">
        <v>5.23</v>
      </c>
      <c r="AD40" s="429">
        <v>5.23</v>
      </c>
      <c r="AE40" s="429">
        <v>5.23</v>
      </c>
      <c r="AF40" s="429">
        <v>5.23</v>
      </c>
      <c r="AG40" s="429">
        <v>5.23</v>
      </c>
      <c r="AH40" s="429">
        <v>5.23</v>
      </c>
      <c r="AI40" s="429">
        <v>5.23</v>
      </c>
      <c r="AJ40" s="429">
        <v>5.23</v>
      </c>
      <c r="AK40" s="429">
        <v>5.23</v>
      </c>
      <c r="AL40" s="429">
        <v>5.23</v>
      </c>
      <c r="AM40" s="429">
        <v>6.27</v>
      </c>
      <c r="AN40" s="429">
        <v>6.27</v>
      </c>
      <c r="AO40" s="429">
        <v>6.27</v>
      </c>
      <c r="AP40" s="429">
        <v>6.27</v>
      </c>
      <c r="AQ40" s="429">
        <v>6.27</v>
      </c>
      <c r="AR40" s="429">
        <v>6.27</v>
      </c>
      <c r="AS40" s="429">
        <v>6.27</v>
      </c>
      <c r="AT40" s="429">
        <v>6.27</v>
      </c>
      <c r="AU40" s="429">
        <v>6.27</v>
      </c>
      <c r="AV40" s="429">
        <v>6.27</v>
      </c>
      <c r="AW40" s="429">
        <v>6.27</v>
      </c>
      <c r="AX40" s="429">
        <v>6.27</v>
      </c>
      <c r="AY40" s="429">
        <v>5.76</v>
      </c>
      <c r="AZ40" s="892">
        <v>5.76</v>
      </c>
      <c r="BA40" s="892">
        <v>5.76</v>
      </c>
      <c r="BB40" s="352">
        <v>5.76</v>
      </c>
      <c r="BC40" s="352">
        <v>5.76</v>
      </c>
      <c r="BD40" s="352">
        <v>5.76</v>
      </c>
      <c r="BE40" s="352">
        <v>5.76</v>
      </c>
      <c r="BF40" s="352">
        <v>5.76</v>
      </c>
      <c r="BG40" s="352">
        <v>5.76</v>
      </c>
      <c r="BH40" s="352">
        <v>5.76</v>
      </c>
      <c r="BI40" s="352">
        <v>5.76</v>
      </c>
      <c r="BJ40" s="352">
        <v>5.76</v>
      </c>
      <c r="BK40" s="352">
        <v>5.6810799999999997</v>
      </c>
      <c r="BL40" s="352">
        <v>5.6810799999999997</v>
      </c>
      <c r="BM40" s="352">
        <v>5.6810799999999997</v>
      </c>
      <c r="BN40" s="352">
        <v>5.6810799999999997</v>
      </c>
      <c r="BO40" s="352">
        <v>5.6810799999999997</v>
      </c>
      <c r="BP40" s="352">
        <v>5.6810799999999997</v>
      </c>
      <c r="BQ40" s="352">
        <v>5.6810799999999997</v>
      </c>
      <c r="BR40" s="352">
        <v>5.6810799999999997</v>
      </c>
      <c r="BS40" s="352">
        <v>5.6810799999999997</v>
      </c>
      <c r="BT40" s="352">
        <v>5.6810799999999997</v>
      </c>
      <c r="BU40" s="352">
        <v>5.6810799999999997</v>
      </c>
      <c r="BV40" s="352">
        <v>5.6810799999999997</v>
      </c>
    </row>
    <row r="41" spans="1:74" ht="11.1" customHeight="1" x14ac:dyDescent="0.2">
      <c r="A41" s="47" t="s">
        <v>300</v>
      </c>
      <c r="B41" s="726" t="s">
        <v>1458</v>
      </c>
      <c r="C41" s="429">
        <v>8.01</v>
      </c>
      <c r="D41" s="429">
        <v>7.0554285714000002</v>
      </c>
      <c r="E41" s="429">
        <v>7.6950000000000003</v>
      </c>
      <c r="F41" s="429">
        <v>7.5535714285999997</v>
      </c>
      <c r="G41" s="429">
        <v>7.9122857143000003</v>
      </c>
      <c r="H41" s="429">
        <v>7.5718571428999999</v>
      </c>
      <c r="I41" s="429">
        <v>7.718</v>
      </c>
      <c r="J41" s="429">
        <v>7.7018571428999998</v>
      </c>
      <c r="K41" s="429">
        <v>7.2921428571</v>
      </c>
      <c r="L41" s="429">
        <v>7.4114285714000001</v>
      </c>
      <c r="M41" s="429">
        <v>6.7658571428999998</v>
      </c>
      <c r="N41" s="429">
        <v>7.1765714286</v>
      </c>
      <c r="O41" s="429">
        <v>7.1617142856999996</v>
      </c>
      <c r="P41" s="429">
        <v>6.6514285714000003</v>
      </c>
      <c r="Q41" s="429">
        <v>7.4139999999999997</v>
      </c>
      <c r="R41" s="429">
        <v>7.0225714286000001</v>
      </c>
      <c r="S41" s="429">
        <v>7.6597142856999998</v>
      </c>
      <c r="T41" s="429">
        <v>7.4831428570999998</v>
      </c>
      <c r="U41" s="429">
        <v>7.4104285713999998</v>
      </c>
      <c r="V41" s="429">
        <v>7.6945714285999998</v>
      </c>
      <c r="W41" s="429">
        <v>7.4050000000000002</v>
      </c>
      <c r="X41" s="429">
        <v>7.5311428570999999</v>
      </c>
      <c r="Y41" s="429">
        <v>7.2525714285999996</v>
      </c>
      <c r="Z41" s="429">
        <v>7.5141428571000004</v>
      </c>
      <c r="AA41" s="429">
        <v>7.4967142857000004</v>
      </c>
      <c r="AB41" s="429">
        <v>7.1101428570999996</v>
      </c>
      <c r="AC41" s="429">
        <v>7.6087285714000004</v>
      </c>
      <c r="AD41" s="429">
        <v>7.3711428570999997</v>
      </c>
      <c r="AE41" s="429">
        <v>7.6485714286000004</v>
      </c>
      <c r="AF41" s="429">
        <v>7.3421428570999998</v>
      </c>
      <c r="AG41" s="429">
        <v>7.6138032786999998</v>
      </c>
      <c r="AH41" s="429">
        <v>7.7690000000000001</v>
      </c>
      <c r="AI41" s="429">
        <v>7.3328571429</v>
      </c>
      <c r="AJ41" s="429">
        <v>7.2217142857000001</v>
      </c>
      <c r="AK41" s="429">
        <v>7.0304285713999999</v>
      </c>
      <c r="AL41" s="429">
        <v>7.3677142857</v>
      </c>
      <c r="AM41" s="429">
        <v>7.2977142856999997</v>
      </c>
      <c r="AN41" s="429">
        <v>6.6471428571000004</v>
      </c>
      <c r="AO41" s="429">
        <v>7.3965714285999997</v>
      </c>
      <c r="AP41" s="429">
        <v>7.2455714285999999</v>
      </c>
      <c r="AQ41" s="429">
        <v>7.7002857142999996</v>
      </c>
      <c r="AR41" s="429">
        <v>7.6398571429000004</v>
      </c>
      <c r="AS41" s="429">
        <v>7.8730000000000002</v>
      </c>
      <c r="AT41" s="429">
        <v>7.8885714285999997</v>
      </c>
      <c r="AU41" s="429">
        <v>7.5761428570999998</v>
      </c>
      <c r="AV41" s="429">
        <v>7.7038571428999996</v>
      </c>
      <c r="AW41" s="429">
        <v>7.4976354680000004</v>
      </c>
      <c r="AX41" s="429">
        <v>7.633</v>
      </c>
      <c r="AY41" s="429">
        <v>7.7742857143000004</v>
      </c>
      <c r="AZ41" s="892">
        <v>7.2110000000000003</v>
      </c>
      <c r="BA41" s="892">
        <v>1.7909999999999999</v>
      </c>
      <c r="BB41" s="352">
        <v>2.2648619999999999</v>
      </c>
      <c r="BC41" s="352">
        <v>2.8901189999999999</v>
      </c>
      <c r="BD41" s="352">
        <v>3.3636010000000001</v>
      </c>
      <c r="BE41" s="352">
        <v>3.9851800000000002</v>
      </c>
      <c r="BF41" s="352">
        <v>4.6173700000000002</v>
      </c>
      <c r="BG41" s="352">
        <v>4.9437550000000003</v>
      </c>
      <c r="BH41" s="352">
        <v>5.4751820000000002</v>
      </c>
      <c r="BI41" s="352">
        <v>5.814597</v>
      </c>
      <c r="BJ41" s="352">
        <v>6.3852019999999996</v>
      </c>
      <c r="BK41" s="352">
        <v>6.4179599999999999</v>
      </c>
      <c r="BL41" s="352">
        <v>6.1938589999999998</v>
      </c>
      <c r="BM41" s="352">
        <v>6.5514239999999999</v>
      </c>
      <c r="BN41" s="352">
        <v>6.4027700000000003</v>
      </c>
      <c r="BO41" s="352">
        <v>6.7429389999999998</v>
      </c>
      <c r="BP41" s="352">
        <v>6.8069639999999998</v>
      </c>
      <c r="BQ41" s="352">
        <v>7.1681710000000001</v>
      </c>
      <c r="BR41" s="352">
        <v>7.6188760000000002</v>
      </c>
      <c r="BS41" s="352">
        <v>7.6156519999999999</v>
      </c>
      <c r="BT41" s="352">
        <v>7.9908279999999996</v>
      </c>
      <c r="BU41" s="352">
        <v>8.0970929999999992</v>
      </c>
      <c r="BV41" s="352">
        <v>8.5395719999999997</v>
      </c>
    </row>
    <row r="42" spans="1:74" ht="11.1" customHeight="1" x14ac:dyDescent="0.2">
      <c r="A42" s="47" t="s">
        <v>254</v>
      </c>
      <c r="B42" s="727" t="s">
        <v>1365</v>
      </c>
      <c r="C42" s="431">
        <v>2.1999997519000001</v>
      </c>
      <c r="D42" s="431">
        <v>2.1699923609999998</v>
      </c>
      <c r="E42" s="431">
        <v>2.1519612245999999</v>
      </c>
      <c r="F42" s="431">
        <v>2.1814958866</v>
      </c>
      <c r="G42" s="431">
        <v>2.2321288404000001</v>
      </c>
      <c r="H42" s="431">
        <v>2.3155552371999999</v>
      </c>
      <c r="I42" s="431">
        <v>2.4693298204</v>
      </c>
      <c r="J42" s="431">
        <v>2.5065243406</v>
      </c>
      <c r="K42" s="431">
        <v>2.5078223408000002</v>
      </c>
      <c r="L42" s="431">
        <v>2.4609091750999998</v>
      </c>
      <c r="M42" s="431">
        <v>2.4777312747</v>
      </c>
      <c r="N42" s="431">
        <v>2.6450427794000002</v>
      </c>
      <c r="O42" s="431">
        <v>2.5903686218000002</v>
      </c>
      <c r="P42" s="431">
        <v>2.5892527438999999</v>
      </c>
      <c r="Q42" s="431">
        <v>2.4979914435000001</v>
      </c>
      <c r="R42" s="431">
        <v>2.4713572313999999</v>
      </c>
      <c r="S42" s="431">
        <v>2.5092990619000002</v>
      </c>
      <c r="T42" s="431">
        <v>2.4623011391</v>
      </c>
      <c r="U42" s="431">
        <v>2.4738063500999998</v>
      </c>
      <c r="V42" s="431">
        <v>2.4908998937</v>
      </c>
      <c r="W42" s="431">
        <v>2.5303277523999999</v>
      </c>
      <c r="X42" s="431">
        <v>2.5308087511999999</v>
      </c>
      <c r="Y42" s="431">
        <v>2.5057355774999999</v>
      </c>
      <c r="Z42" s="431">
        <v>2.4743834294</v>
      </c>
      <c r="AA42" s="431">
        <v>2.4806339994000002</v>
      </c>
      <c r="AB42" s="431">
        <v>2.4818840379</v>
      </c>
      <c r="AC42" s="431">
        <v>2.4990102975999999</v>
      </c>
      <c r="AD42" s="431">
        <v>2.5358311646999998</v>
      </c>
      <c r="AE42" s="431">
        <v>2.5624787641000002</v>
      </c>
      <c r="AF42" s="431">
        <v>2.5077763424000001</v>
      </c>
      <c r="AG42" s="431">
        <v>2.4719804123000002</v>
      </c>
      <c r="AH42" s="431">
        <v>2.4424824922999999</v>
      </c>
      <c r="AI42" s="431">
        <v>2.4158504054000001</v>
      </c>
      <c r="AJ42" s="431">
        <v>2.4734106157000002</v>
      </c>
      <c r="AK42" s="431">
        <v>2.4189353316000002</v>
      </c>
      <c r="AL42" s="431">
        <v>2.4001598331</v>
      </c>
      <c r="AM42" s="431">
        <v>2.4074516031000002</v>
      </c>
      <c r="AN42" s="431">
        <v>2.4218919803999999</v>
      </c>
      <c r="AO42" s="431">
        <v>2.4480426473999999</v>
      </c>
      <c r="AP42" s="431">
        <v>2.4750664440999999</v>
      </c>
      <c r="AQ42" s="431">
        <v>2.4976897628999999</v>
      </c>
      <c r="AR42" s="431">
        <v>2.4556935038000001</v>
      </c>
      <c r="AS42" s="431">
        <v>2.4038538293</v>
      </c>
      <c r="AT42" s="431">
        <v>2.4052350316000002</v>
      </c>
      <c r="AU42" s="431">
        <v>2.4085215382</v>
      </c>
      <c r="AV42" s="431">
        <v>2.3886597709999999</v>
      </c>
      <c r="AW42" s="431">
        <v>2.3943675542</v>
      </c>
      <c r="AX42" s="431">
        <v>2.3848649649999998</v>
      </c>
      <c r="AY42" s="431">
        <v>2.4454179549999999</v>
      </c>
      <c r="AZ42" s="906">
        <v>2.4330310000000002</v>
      </c>
      <c r="BA42" s="906">
        <v>2.4018060000000001</v>
      </c>
      <c r="BB42" s="378">
        <v>2.3812639999999998</v>
      </c>
      <c r="BC42" s="378">
        <v>2.3876240000000002</v>
      </c>
      <c r="BD42" s="378">
        <v>2.377265</v>
      </c>
      <c r="BE42" s="378">
        <v>2.3842180000000002</v>
      </c>
      <c r="BF42" s="378">
        <v>2.3918140000000001</v>
      </c>
      <c r="BG42" s="378">
        <v>2.3866390000000002</v>
      </c>
      <c r="BH42" s="378">
        <v>2.3690709999999999</v>
      </c>
      <c r="BI42" s="378">
        <v>2.3729659999999999</v>
      </c>
      <c r="BJ42" s="378">
        <v>2.393195</v>
      </c>
      <c r="BK42" s="378">
        <v>2.3960400000000002</v>
      </c>
      <c r="BL42" s="378">
        <v>2.3866809999999998</v>
      </c>
      <c r="BM42" s="378">
        <v>2.3885399999999999</v>
      </c>
      <c r="BN42" s="378">
        <v>2.396077</v>
      </c>
      <c r="BO42" s="378">
        <v>2.400668</v>
      </c>
      <c r="BP42" s="378">
        <v>2.3883420000000002</v>
      </c>
      <c r="BQ42" s="378">
        <v>2.3917760000000001</v>
      </c>
      <c r="BR42" s="378">
        <v>2.3973629999999999</v>
      </c>
      <c r="BS42" s="378">
        <v>2.389688</v>
      </c>
      <c r="BT42" s="378">
        <v>2.3712960000000001</v>
      </c>
      <c r="BU42" s="378">
        <v>2.3757969999999999</v>
      </c>
      <c r="BV42" s="378">
        <v>2.393535</v>
      </c>
    </row>
    <row r="43" spans="1:74" s="177" customFormat="1" ht="12" customHeight="1" x14ac:dyDescent="0.2">
      <c r="A43" s="176"/>
      <c r="B43" s="1061" t="s">
        <v>1414</v>
      </c>
      <c r="C43" s="1062"/>
      <c r="D43" s="1062"/>
      <c r="E43" s="1062"/>
      <c r="F43" s="1062"/>
      <c r="G43" s="1062"/>
      <c r="H43" s="1062"/>
      <c r="I43" s="1062"/>
      <c r="J43" s="1062"/>
      <c r="K43" s="1062"/>
      <c r="L43" s="1062"/>
      <c r="M43" s="1062"/>
      <c r="N43" s="1062"/>
      <c r="O43" s="1062"/>
      <c r="P43" s="1062"/>
      <c r="Q43" s="1052"/>
      <c r="R43" s="776"/>
      <c r="AY43" s="666"/>
      <c r="AZ43" s="666"/>
      <c r="BA43" s="666"/>
      <c r="BB43" s="666"/>
      <c r="BC43" s="666"/>
      <c r="BD43" s="666"/>
      <c r="BE43" s="666"/>
      <c r="BF43" s="666"/>
      <c r="BG43" s="666"/>
      <c r="BH43" s="666"/>
      <c r="BI43" s="666"/>
      <c r="BJ43" s="209"/>
    </row>
    <row r="44" spans="1:74" s="177" customFormat="1" ht="12" customHeight="1" x14ac:dyDescent="0.2">
      <c r="A44" s="176"/>
      <c r="B44" s="1054" t="s">
        <v>1415</v>
      </c>
      <c r="C44" s="1062"/>
      <c r="D44" s="1062"/>
      <c r="E44" s="1062"/>
      <c r="F44" s="1062"/>
      <c r="G44" s="1062"/>
      <c r="H44" s="1062"/>
      <c r="I44" s="1062"/>
      <c r="J44" s="1062"/>
      <c r="K44" s="1062"/>
      <c r="L44" s="1062"/>
      <c r="M44" s="1062"/>
      <c r="N44" s="1062"/>
      <c r="O44" s="1062"/>
      <c r="P44" s="1062"/>
      <c r="Q44" s="1052"/>
      <c r="R44" s="776"/>
      <c r="AY44" s="666"/>
      <c r="AZ44" s="666"/>
      <c r="BA44" s="666"/>
      <c r="BB44" s="666"/>
      <c r="BC44" s="666"/>
      <c r="BD44" s="666"/>
      <c r="BE44" s="666"/>
      <c r="BF44" s="666"/>
      <c r="BG44" s="666"/>
      <c r="BH44" s="666"/>
      <c r="BI44" s="666"/>
      <c r="BJ44" s="209"/>
    </row>
    <row r="45" spans="1:74" s="177" customFormat="1" ht="12" customHeight="1" x14ac:dyDescent="0.2">
      <c r="A45" s="176"/>
      <c r="B45" s="1061" t="s">
        <v>1416</v>
      </c>
      <c r="C45" s="1062"/>
      <c r="D45" s="1062"/>
      <c r="E45" s="1062"/>
      <c r="F45" s="1062"/>
      <c r="G45" s="1062"/>
      <c r="H45" s="1062"/>
      <c r="I45" s="1062"/>
      <c r="J45" s="1062"/>
      <c r="K45" s="1062"/>
      <c r="L45" s="1062"/>
      <c r="M45" s="1062"/>
      <c r="N45" s="1062"/>
      <c r="O45" s="1062"/>
      <c r="P45" s="1062"/>
      <c r="Q45" s="1052"/>
      <c r="R45" s="776"/>
      <c r="AY45" s="666"/>
      <c r="AZ45" s="666"/>
      <c r="BA45" s="666"/>
      <c r="BB45" s="666"/>
      <c r="BC45" s="666"/>
      <c r="BD45" s="666"/>
      <c r="BE45" s="666"/>
      <c r="BF45" s="666"/>
      <c r="BG45" s="666"/>
      <c r="BH45" s="666"/>
      <c r="BI45" s="666"/>
      <c r="BJ45" s="209"/>
    </row>
    <row r="46" spans="1:74" s="177" customFormat="1" ht="12" customHeight="1" x14ac:dyDescent="0.2">
      <c r="A46" s="176"/>
      <c r="B46" s="1061" t="s">
        <v>1417</v>
      </c>
      <c r="C46" s="1062"/>
      <c r="D46" s="1062"/>
      <c r="E46" s="1062"/>
      <c r="F46" s="1062"/>
      <c r="G46" s="1062"/>
      <c r="H46" s="1062"/>
      <c r="I46" s="1062"/>
      <c r="J46" s="1062"/>
      <c r="K46" s="1062"/>
      <c r="L46" s="1062"/>
      <c r="M46" s="1062"/>
      <c r="N46" s="1062"/>
      <c r="O46" s="1062"/>
      <c r="P46" s="1062"/>
      <c r="Q46" s="1052"/>
      <c r="R46" s="776"/>
      <c r="AY46" s="666"/>
      <c r="AZ46" s="666"/>
      <c r="BA46" s="666"/>
      <c r="BB46" s="666"/>
      <c r="BC46" s="666"/>
      <c r="BD46" s="666"/>
      <c r="BE46" s="666"/>
      <c r="BF46" s="666"/>
      <c r="BG46" s="666"/>
      <c r="BH46" s="666"/>
      <c r="BI46" s="666"/>
      <c r="BJ46" s="209"/>
    </row>
    <row r="47" spans="1:74" s="116" customFormat="1" ht="12" customHeight="1" x14ac:dyDescent="0.2">
      <c r="A47" s="47"/>
      <c r="B47" s="773" t="s">
        <v>809</v>
      </c>
      <c r="C47" s="773"/>
      <c r="D47" s="773"/>
      <c r="E47" s="773"/>
      <c r="F47" s="773"/>
      <c r="G47" s="773"/>
      <c r="H47" s="774"/>
      <c r="I47" s="773"/>
      <c r="J47" s="773"/>
      <c r="K47" s="773"/>
      <c r="L47" s="773"/>
      <c r="M47" s="773"/>
      <c r="N47" s="773"/>
      <c r="O47" s="773"/>
      <c r="P47" s="773"/>
      <c r="Q47" s="773"/>
      <c r="R47" s="775"/>
      <c r="AY47" s="667"/>
      <c r="AZ47" s="667"/>
      <c r="BA47" s="667"/>
      <c r="BB47" s="667"/>
      <c r="BC47" s="667"/>
      <c r="BD47" s="667"/>
      <c r="BE47" s="667"/>
      <c r="BF47" s="667"/>
      <c r="BG47" s="667"/>
      <c r="BH47" s="667"/>
      <c r="BI47" s="667"/>
      <c r="BJ47" s="208"/>
    </row>
    <row r="48" spans="1:74" s="336" customFormat="1" ht="12" customHeight="1" x14ac:dyDescent="0.2">
      <c r="A48" s="335"/>
      <c r="B48" s="990" t="str">
        <f>Dates!$G$2</f>
        <v>EIA completed modeling and analysis for this report on Monday, April 6, 2026.</v>
      </c>
      <c r="C48" s="977"/>
      <c r="D48" s="977"/>
      <c r="E48" s="977"/>
      <c r="F48" s="977"/>
      <c r="G48" s="977"/>
      <c r="H48" s="977"/>
      <c r="I48" s="977"/>
      <c r="J48" s="977"/>
      <c r="K48" s="977"/>
      <c r="L48" s="977"/>
      <c r="M48" s="977"/>
      <c r="N48" s="977"/>
      <c r="O48" s="977"/>
      <c r="P48" s="977"/>
      <c r="Q48" s="977"/>
      <c r="R48" s="776"/>
      <c r="AY48" s="339"/>
      <c r="AZ48" s="339"/>
      <c r="BA48" s="339"/>
      <c r="BB48" s="339"/>
      <c r="BC48" s="339"/>
      <c r="BD48" s="339"/>
      <c r="BE48" s="339"/>
      <c r="BF48" s="339"/>
      <c r="BG48" s="339"/>
      <c r="BH48" s="339"/>
      <c r="BI48" s="339"/>
    </row>
    <row r="49" spans="1:74" s="177" customFormat="1" ht="12" customHeight="1" x14ac:dyDescent="0.2">
      <c r="A49" s="176"/>
      <c r="B49" s="985" t="s">
        <v>482</v>
      </c>
      <c r="C49" s="986"/>
      <c r="D49" s="986"/>
      <c r="E49" s="986"/>
      <c r="F49" s="986"/>
      <c r="G49" s="986"/>
      <c r="H49" s="986"/>
      <c r="I49" s="986"/>
      <c r="J49" s="986"/>
      <c r="K49" s="986"/>
      <c r="L49" s="986"/>
      <c r="M49" s="986"/>
      <c r="N49" s="986"/>
      <c r="O49" s="986"/>
      <c r="P49" s="986"/>
      <c r="Q49" s="986"/>
      <c r="R49" s="776"/>
      <c r="AY49" s="666"/>
      <c r="AZ49" s="666"/>
      <c r="BA49" s="666"/>
      <c r="BB49" s="666"/>
      <c r="BC49" s="666"/>
      <c r="BD49" s="666"/>
      <c r="BE49" s="666"/>
      <c r="BF49" s="666"/>
      <c r="BG49" s="666"/>
      <c r="BH49" s="666"/>
      <c r="BI49" s="666"/>
      <c r="BJ49" s="209"/>
    </row>
    <row r="50" spans="1:74" s="177" customFormat="1" ht="12" customHeight="1" x14ac:dyDescent="0.2">
      <c r="A50" s="176"/>
      <c r="B50" s="999" t="s">
        <v>1405</v>
      </c>
      <c r="C50" s="986"/>
      <c r="D50" s="986"/>
      <c r="E50" s="986"/>
      <c r="F50" s="986"/>
      <c r="G50" s="986"/>
      <c r="H50" s="986"/>
      <c r="I50" s="986"/>
      <c r="J50" s="986"/>
      <c r="K50" s="986"/>
      <c r="L50" s="986"/>
      <c r="M50" s="986"/>
      <c r="N50" s="986"/>
      <c r="O50" s="986"/>
      <c r="P50" s="986"/>
      <c r="Q50" s="986"/>
      <c r="R50" s="776"/>
      <c r="AY50" s="666"/>
      <c r="AZ50" s="666"/>
      <c r="BA50" s="666"/>
      <c r="BB50" s="666"/>
      <c r="BC50" s="666"/>
      <c r="BD50" s="666"/>
      <c r="BE50" s="666"/>
      <c r="BF50" s="666"/>
      <c r="BG50" s="666"/>
      <c r="BH50" s="666"/>
      <c r="BI50" s="666"/>
      <c r="BJ50" s="209"/>
    </row>
    <row r="51" spans="1:74" s="177" customFormat="1" ht="12" customHeight="1" x14ac:dyDescent="0.2">
      <c r="A51" s="176"/>
      <c r="B51" s="991" t="s">
        <v>823</v>
      </c>
      <c r="C51" s="991"/>
      <c r="D51" s="991"/>
      <c r="E51" s="991"/>
      <c r="F51" s="991"/>
      <c r="G51" s="991"/>
      <c r="H51" s="991"/>
      <c r="I51" s="991"/>
      <c r="J51" s="991"/>
      <c r="K51" s="991"/>
      <c r="L51" s="991"/>
      <c r="M51" s="991"/>
      <c r="N51" s="991"/>
      <c r="O51" s="991"/>
      <c r="P51" s="991"/>
      <c r="Q51" s="991"/>
      <c r="R51" s="991"/>
      <c r="AY51" s="666"/>
      <c r="AZ51" s="666"/>
      <c r="BA51" s="666"/>
      <c r="BB51" s="666"/>
      <c r="BC51" s="666"/>
      <c r="BD51" s="666"/>
      <c r="BE51" s="666"/>
      <c r="BF51" s="666"/>
      <c r="BG51" s="666"/>
      <c r="BH51" s="666"/>
      <c r="BI51" s="666"/>
      <c r="BJ51" s="209"/>
    </row>
    <row r="52" spans="1:74" s="177" customFormat="1" ht="12" customHeight="1" x14ac:dyDescent="0.2">
      <c r="A52" s="176"/>
      <c r="B52" s="994" t="s">
        <v>1601</v>
      </c>
      <c r="C52" s="995"/>
      <c r="D52" s="995"/>
      <c r="E52" s="995"/>
      <c r="F52" s="995"/>
      <c r="G52" s="995"/>
      <c r="H52" s="995"/>
      <c r="I52" s="995"/>
      <c r="J52" s="995"/>
      <c r="K52" s="995"/>
      <c r="L52" s="995"/>
      <c r="M52" s="995"/>
      <c r="N52" s="995"/>
      <c r="O52" s="995"/>
      <c r="P52" s="995"/>
      <c r="Q52" s="996"/>
      <c r="R52" s="776"/>
      <c r="AY52" s="666"/>
      <c r="AZ52" s="666"/>
      <c r="BA52" s="666"/>
      <c r="BB52" s="666"/>
      <c r="BC52" s="666"/>
      <c r="BD52" s="666"/>
      <c r="BE52" s="666"/>
      <c r="BF52" s="666"/>
      <c r="BG52" s="666"/>
      <c r="BH52" s="666"/>
      <c r="BI52" s="666"/>
      <c r="BJ52" s="209"/>
    </row>
    <row r="53" spans="1:74" s="178" customFormat="1" ht="12" customHeight="1" x14ac:dyDescent="0.2">
      <c r="A53" s="158"/>
      <c r="B53" s="994" t="s">
        <v>490</v>
      </c>
      <c r="C53" s="996"/>
      <c r="D53" s="996"/>
      <c r="E53" s="996"/>
      <c r="F53" s="996"/>
      <c r="G53" s="996"/>
      <c r="H53" s="996"/>
      <c r="I53" s="996"/>
      <c r="J53" s="996"/>
      <c r="K53" s="996"/>
      <c r="L53" s="996"/>
      <c r="M53" s="996"/>
      <c r="N53" s="996"/>
      <c r="O53" s="996"/>
      <c r="P53" s="996"/>
      <c r="Q53" s="996"/>
      <c r="R53" s="776"/>
      <c r="AY53" s="666"/>
      <c r="AZ53" s="666"/>
      <c r="BA53" s="666"/>
      <c r="BB53" s="666"/>
      <c r="BC53" s="666"/>
      <c r="BD53" s="666"/>
      <c r="BE53" s="666"/>
      <c r="BF53" s="666"/>
      <c r="BG53" s="666"/>
      <c r="BH53" s="666"/>
      <c r="BI53" s="666"/>
      <c r="BJ53" s="210"/>
    </row>
    <row r="54" spans="1:74" ht="12.75" x14ac:dyDescent="0.2">
      <c r="A54" s="158"/>
      <c r="B54" s="1001" t="s">
        <v>825</v>
      </c>
      <c r="C54" s="996"/>
      <c r="D54" s="996"/>
      <c r="E54" s="996"/>
      <c r="F54" s="996"/>
      <c r="G54" s="996"/>
      <c r="H54" s="996"/>
      <c r="I54" s="996"/>
      <c r="J54" s="996"/>
      <c r="K54" s="996"/>
      <c r="L54" s="996"/>
      <c r="M54" s="996"/>
      <c r="N54" s="996"/>
      <c r="O54" s="996"/>
      <c r="P54" s="996"/>
      <c r="Q54" s="996"/>
      <c r="R54" s="717"/>
      <c r="BD54" s="667"/>
      <c r="BE54" s="667"/>
      <c r="BF54" s="667"/>
      <c r="BK54" s="143"/>
      <c r="BL54" s="143"/>
      <c r="BM54" s="143"/>
      <c r="BN54" s="143"/>
      <c r="BO54" s="143"/>
      <c r="BP54" s="143"/>
      <c r="BQ54" s="143"/>
      <c r="BR54" s="143"/>
      <c r="BS54" s="143"/>
      <c r="BT54" s="143"/>
      <c r="BU54" s="143"/>
      <c r="BV54" s="143"/>
    </row>
    <row r="55" spans="1:74" x14ac:dyDescent="0.2">
      <c r="BD55" s="667"/>
      <c r="BE55" s="667"/>
      <c r="BF55" s="667"/>
      <c r="BK55" s="143"/>
      <c r="BL55" s="143"/>
      <c r="BM55" s="143"/>
      <c r="BN55" s="143"/>
      <c r="BO55" s="143"/>
      <c r="BP55" s="143"/>
      <c r="BQ55" s="143"/>
      <c r="BR55" s="143"/>
      <c r="BS55" s="143"/>
      <c r="BT55" s="143"/>
      <c r="BU55" s="143"/>
      <c r="BV55" s="143"/>
    </row>
    <row r="56" spans="1:74" x14ac:dyDescent="0.2">
      <c r="BD56" s="667"/>
      <c r="BE56" s="667"/>
      <c r="BF56" s="667"/>
      <c r="BK56" s="143"/>
      <c r="BL56" s="143"/>
      <c r="BM56" s="143"/>
      <c r="BN56" s="143"/>
      <c r="BO56" s="143"/>
      <c r="BP56" s="143"/>
      <c r="BQ56" s="143"/>
      <c r="BR56" s="143"/>
      <c r="BS56" s="143"/>
      <c r="BT56" s="143"/>
      <c r="BU56" s="143"/>
      <c r="BV56" s="143"/>
    </row>
    <row r="57" spans="1:74" x14ac:dyDescent="0.2">
      <c r="BD57" s="667"/>
      <c r="BE57" s="667"/>
      <c r="BF57" s="667"/>
      <c r="BK57" s="143"/>
      <c r="BL57" s="143"/>
      <c r="BM57" s="143"/>
      <c r="BN57" s="143"/>
      <c r="BO57" s="143"/>
      <c r="BP57" s="143"/>
      <c r="BQ57" s="143"/>
      <c r="BR57" s="143"/>
      <c r="BS57" s="143"/>
      <c r="BT57" s="143"/>
      <c r="BU57" s="143"/>
      <c r="BV57" s="143"/>
    </row>
    <row r="58" spans="1:74" x14ac:dyDescent="0.2">
      <c r="BD58" s="667"/>
      <c r="BE58" s="667"/>
      <c r="BF58" s="667"/>
      <c r="BK58" s="143"/>
      <c r="BL58" s="143"/>
      <c r="BM58" s="143"/>
      <c r="BN58" s="143"/>
      <c r="BO58" s="143"/>
      <c r="BP58" s="143"/>
      <c r="BQ58" s="143"/>
      <c r="BR58" s="143"/>
      <c r="BS58" s="143"/>
      <c r="BT58" s="143"/>
      <c r="BU58" s="143"/>
      <c r="BV58" s="143"/>
    </row>
    <row r="59" spans="1:74" x14ac:dyDescent="0.2">
      <c r="BD59" s="667"/>
      <c r="BE59" s="667"/>
      <c r="BF59" s="667"/>
      <c r="BK59" s="143"/>
      <c r="BL59" s="143"/>
      <c r="BM59" s="143"/>
      <c r="BN59" s="143"/>
      <c r="BO59" s="143"/>
      <c r="BP59" s="143"/>
      <c r="BQ59" s="143"/>
      <c r="BR59" s="143"/>
      <c r="BS59" s="143"/>
      <c r="BT59" s="143"/>
      <c r="BU59" s="143"/>
      <c r="BV59" s="143"/>
    </row>
    <row r="60" spans="1:74" x14ac:dyDescent="0.2">
      <c r="BD60" s="667"/>
      <c r="BE60" s="667"/>
      <c r="BF60" s="667"/>
      <c r="BK60" s="143"/>
      <c r="BL60" s="143"/>
      <c r="BM60" s="143"/>
      <c r="BN60" s="143"/>
      <c r="BO60" s="143"/>
      <c r="BP60" s="143"/>
      <c r="BQ60" s="143"/>
      <c r="BR60" s="143"/>
      <c r="BS60" s="143"/>
      <c r="BT60" s="143"/>
      <c r="BU60" s="143"/>
      <c r="BV60" s="143"/>
    </row>
    <row r="61" spans="1:74" x14ac:dyDescent="0.2">
      <c r="BD61" s="667"/>
      <c r="BE61" s="667"/>
      <c r="BF61" s="667"/>
      <c r="BK61" s="143"/>
      <c r="BL61" s="143"/>
      <c r="BM61" s="143"/>
      <c r="BN61" s="143"/>
      <c r="BO61" s="143"/>
      <c r="BP61" s="143"/>
      <c r="BQ61" s="143"/>
      <c r="BR61" s="143"/>
      <c r="BS61" s="143"/>
      <c r="BT61" s="143"/>
      <c r="BU61" s="143"/>
      <c r="BV61" s="143"/>
    </row>
    <row r="62" spans="1:74" x14ac:dyDescent="0.2">
      <c r="BD62" s="667"/>
      <c r="BE62" s="667"/>
      <c r="BF62" s="667"/>
      <c r="BK62" s="143"/>
      <c r="BL62" s="143"/>
      <c r="BM62" s="143"/>
      <c r="BN62" s="143"/>
      <c r="BO62" s="143"/>
      <c r="BP62" s="143"/>
      <c r="BQ62" s="143"/>
      <c r="BR62" s="143"/>
      <c r="BS62" s="143"/>
      <c r="BT62" s="143"/>
      <c r="BU62" s="143"/>
      <c r="BV62" s="143"/>
    </row>
    <row r="63" spans="1:74" x14ac:dyDescent="0.2">
      <c r="BD63" s="667"/>
      <c r="BE63" s="667"/>
      <c r="BF63" s="667"/>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8"/>
  <sheetViews>
    <sheetView showGridLines="0" zoomScaleNormal="100" workbookViewId="0">
      <pane xSplit="2" ySplit="4" topLeftCell="C27" activePane="bottomRight" state="frozen"/>
      <selection activeCell="BF63" sqref="BF63"/>
      <selection pane="topRight" activeCell="BF63" sqref="BF63"/>
      <selection pane="bottomLeft" activeCell="BF63" sqref="BF63"/>
      <selection pane="bottomRight" activeCell="B64" sqref="B64:Q64"/>
    </sheetView>
  </sheetViews>
  <sheetFormatPr defaultColWidth="11" defaultRowHeight="11.25" x14ac:dyDescent="0.2"/>
  <cols>
    <col min="1" max="1" width="11.5703125" style="49" customWidth="1"/>
    <col min="2" max="2" width="47.5703125" style="49" customWidth="1"/>
    <col min="3" max="50" width="6.5703125" style="49" customWidth="1"/>
    <col min="51" max="55" width="6.5703125" style="828" customWidth="1"/>
    <col min="56" max="58" width="6.5703125" style="668" customWidth="1"/>
    <col min="59" max="61" width="6.5703125" style="828" customWidth="1"/>
    <col min="62" max="62" width="6.5703125" style="142" customWidth="1"/>
    <col min="63" max="74" width="6.5703125" style="49" customWidth="1"/>
    <col min="75" max="16384" width="11" style="49"/>
  </cols>
  <sheetData>
    <row r="1" spans="1:74" ht="15.6" customHeight="1" x14ac:dyDescent="0.2">
      <c r="A1" s="974" t="s">
        <v>478</v>
      </c>
      <c r="B1" s="1072" t="s">
        <v>480</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ht="14.1" customHeight="1"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319"/>
      <c r="B5" s="732" t="s">
        <v>1366</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439"/>
      <c r="AZ5" s="932"/>
      <c r="BA5" s="932"/>
      <c r="BB5" s="875"/>
      <c r="BC5" s="875"/>
      <c r="BD5" s="876"/>
      <c r="BE5" s="876"/>
      <c r="BF5" s="876"/>
      <c r="BG5" s="876"/>
      <c r="BH5" s="876"/>
      <c r="BI5" s="876"/>
      <c r="BJ5" s="442"/>
      <c r="BK5" s="442"/>
      <c r="BL5" s="442"/>
      <c r="BM5" s="442"/>
      <c r="BN5" s="442"/>
      <c r="BO5" s="442"/>
      <c r="BP5" s="442"/>
      <c r="BQ5" s="442"/>
      <c r="BR5" s="442"/>
      <c r="BS5" s="442"/>
      <c r="BT5" s="442"/>
      <c r="BU5" s="442"/>
      <c r="BV5" s="442"/>
    </row>
    <row r="6" spans="1:74" s="278" customFormat="1" ht="11.1" customHeight="1" x14ac:dyDescent="0.2">
      <c r="A6" s="448" t="s">
        <v>578</v>
      </c>
      <c r="B6" s="449" t="s">
        <v>1002</v>
      </c>
      <c r="C6" s="107">
        <v>376.76323463</v>
      </c>
      <c r="D6" s="107">
        <v>326.13137196999998</v>
      </c>
      <c r="E6" s="107">
        <v>326.52651565000002</v>
      </c>
      <c r="F6" s="107">
        <v>306.48985590000001</v>
      </c>
      <c r="G6" s="107">
        <v>344.95031024999997</v>
      </c>
      <c r="H6" s="107">
        <v>383.51821374000002</v>
      </c>
      <c r="I6" s="107">
        <v>428.43937832</v>
      </c>
      <c r="J6" s="107">
        <v>418.04623185999998</v>
      </c>
      <c r="K6" s="107">
        <v>355.49233647</v>
      </c>
      <c r="L6" s="107">
        <v>316.83702846</v>
      </c>
      <c r="M6" s="107">
        <v>324.4070049</v>
      </c>
      <c r="N6" s="107">
        <v>364.27806243999999</v>
      </c>
      <c r="O6" s="107">
        <v>351.23565294000002</v>
      </c>
      <c r="P6" s="107">
        <v>312.86591353</v>
      </c>
      <c r="Q6" s="107">
        <v>334.26653418000001</v>
      </c>
      <c r="R6" s="107">
        <v>303.81597939</v>
      </c>
      <c r="S6" s="107">
        <v>330.09843304999998</v>
      </c>
      <c r="T6" s="107">
        <v>360.92317743000001</v>
      </c>
      <c r="U6" s="107">
        <v>426.68593514000003</v>
      </c>
      <c r="V6" s="107">
        <v>424.28871121999998</v>
      </c>
      <c r="W6" s="107">
        <v>360.57577404</v>
      </c>
      <c r="X6" s="107">
        <v>326.92317556</v>
      </c>
      <c r="Y6" s="107">
        <v>321.42499104000001</v>
      </c>
      <c r="Z6" s="107">
        <v>349.07036341999998</v>
      </c>
      <c r="AA6" s="107">
        <v>382.85869931000002</v>
      </c>
      <c r="AB6" s="107">
        <v>322.37473740000001</v>
      </c>
      <c r="AC6" s="107">
        <v>324.58954019999999</v>
      </c>
      <c r="AD6" s="107">
        <v>310.31651145000001</v>
      </c>
      <c r="AE6" s="107">
        <v>348.53032972</v>
      </c>
      <c r="AF6" s="107">
        <v>393.05352807000003</v>
      </c>
      <c r="AG6" s="107">
        <v>431.80319324999999</v>
      </c>
      <c r="AH6" s="107">
        <v>425.28318870999999</v>
      </c>
      <c r="AI6" s="107">
        <v>361.49881734000002</v>
      </c>
      <c r="AJ6" s="107">
        <v>335.87079241999999</v>
      </c>
      <c r="AK6" s="107">
        <v>322.89390875999999</v>
      </c>
      <c r="AL6" s="107">
        <v>363.37849173000001</v>
      </c>
      <c r="AM6" s="107">
        <v>405.18606720999998</v>
      </c>
      <c r="AN6" s="107">
        <v>340.47875506000003</v>
      </c>
      <c r="AO6" s="107">
        <v>334.44006164000001</v>
      </c>
      <c r="AP6" s="107">
        <v>322.14659492999999</v>
      </c>
      <c r="AQ6" s="107">
        <v>346.36798018000002</v>
      </c>
      <c r="AR6" s="107">
        <v>395.09189514000002</v>
      </c>
      <c r="AS6" s="107">
        <v>447.19803497999999</v>
      </c>
      <c r="AT6" s="107">
        <v>421.34251884000003</v>
      </c>
      <c r="AU6" s="107">
        <v>369.44220933000003</v>
      </c>
      <c r="AV6" s="107">
        <v>344.66943283000001</v>
      </c>
      <c r="AW6" s="107">
        <v>333.94722152999998</v>
      </c>
      <c r="AX6" s="107">
        <v>381.54891455000001</v>
      </c>
      <c r="AY6" s="107">
        <v>399.57774444</v>
      </c>
      <c r="AZ6" s="635">
        <v>342.10660000000001</v>
      </c>
      <c r="BA6" s="635">
        <v>344.72059999999999</v>
      </c>
      <c r="BB6" s="396">
        <v>322.1968</v>
      </c>
      <c r="BC6" s="396">
        <v>351.33850000000001</v>
      </c>
      <c r="BD6" s="396">
        <v>394.75040000000001</v>
      </c>
      <c r="BE6" s="396">
        <v>447.38010000000003</v>
      </c>
      <c r="BF6" s="396">
        <v>443.0163</v>
      </c>
      <c r="BG6" s="396">
        <v>380.1327</v>
      </c>
      <c r="BH6" s="396">
        <v>347.46460000000002</v>
      </c>
      <c r="BI6" s="396">
        <v>338.22609999999997</v>
      </c>
      <c r="BJ6" s="396">
        <v>378.13499999999999</v>
      </c>
      <c r="BK6" s="396">
        <v>400.87959999999998</v>
      </c>
      <c r="BL6" s="396">
        <v>347.82080000000002</v>
      </c>
      <c r="BM6" s="396">
        <v>358.32209999999998</v>
      </c>
      <c r="BN6" s="396">
        <v>335.07409999999999</v>
      </c>
      <c r="BO6" s="396">
        <v>364.0419</v>
      </c>
      <c r="BP6" s="396">
        <v>409.37380000000002</v>
      </c>
      <c r="BQ6" s="396">
        <v>463.94850000000002</v>
      </c>
      <c r="BR6" s="396">
        <v>460.08960000000002</v>
      </c>
      <c r="BS6" s="396">
        <v>394.85</v>
      </c>
      <c r="BT6" s="396">
        <v>360.9692</v>
      </c>
      <c r="BU6" s="396">
        <v>351.21069999999997</v>
      </c>
      <c r="BV6" s="396">
        <v>392.1386</v>
      </c>
    </row>
    <row r="7" spans="1:74" s="278" customFormat="1" ht="11.1" customHeight="1" x14ac:dyDescent="0.2">
      <c r="A7" s="450" t="s">
        <v>575</v>
      </c>
      <c r="B7" s="729" t="s">
        <v>1000</v>
      </c>
      <c r="C7" s="107">
        <v>373.76570463000002</v>
      </c>
      <c r="D7" s="107">
        <v>324.31077198999998</v>
      </c>
      <c r="E7" s="107">
        <v>324.53048064000001</v>
      </c>
      <c r="F7" s="107">
        <v>303.99364889999998</v>
      </c>
      <c r="G7" s="107">
        <v>342.18364224999999</v>
      </c>
      <c r="H7" s="107">
        <v>379.13382374999998</v>
      </c>
      <c r="I7" s="107">
        <v>422.97498234</v>
      </c>
      <c r="J7" s="107">
        <v>412.13319486</v>
      </c>
      <c r="K7" s="107">
        <v>351.65494446000002</v>
      </c>
      <c r="L7" s="107">
        <v>313.94899144999999</v>
      </c>
      <c r="M7" s="107">
        <v>321.78034688999998</v>
      </c>
      <c r="N7" s="107">
        <v>360.25703145</v>
      </c>
      <c r="O7" s="107">
        <v>347.95030193000002</v>
      </c>
      <c r="P7" s="107">
        <v>310.92167652000001</v>
      </c>
      <c r="Q7" s="107">
        <v>331.70447217999998</v>
      </c>
      <c r="R7" s="107">
        <v>301.90318037999998</v>
      </c>
      <c r="S7" s="107">
        <v>327.47393904</v>
      </c>
      <c r="T7" s="107">
        <v>359.23362942</v>
      </c>
      <c r="U7" s="107">
        <v>425.45453113000002</v>
      </c>
      <c r="V7" s="107">
        <v>422.90452123</v>
      </c>
      <c r="W7" s="107">
        <v>360.48955805999998</v>
      </c>
      <c r="X7" s="107">
        <v>326.71829157000002</v>
      </c>
      <c r="Y7" s="107">
        <v>320.78475902999998</v>
      </c>
      <c r="Z7" s="107">
        <v>347.73161841000001</v>
      </c>
      <c r="AA7" s="107">
        <v>381.12190131</v>
      </c>
      <c r="AB7" s="107">
        <v>322.2143504</v>
      </c>
      <c r="AC7" s="107">
        <v>324.93809921000002</v>
      </c>
      <c r="AD7" s="107">
        <v>310.77962345999998</v>
      </c>
      <c r="AE7" s="107">
        <v>348.48515773000003</v>
      </c>
      <c r="AF7" s="107">
        <v>391.63198808999999</v>
      </c>
      <c r="AG7" s="107">
        <v>429.31664124000002</v>
      </c>
      <c r="AH7" s="107">
        <v>423.12692371999998</v>
      </c>
      <c r="AI7" s="107">
        <v>359.39657136</v>
      </c>
      <c r="AJ7" s="107">
        <v>333.98011842</v>
      </c>
      <c r="AK7" s="107">
        <v>322.35087077999998</v>
      </c>
      <c r="AL7" s="107">
        <v>361.29205173000003</v>
      </c>
      <c r="AM7" s="107">
        <v>402.34540120999998</v>
      </c>
      <c r="AN7" s="107">
        <v>338.59167006000001</v>
      </c>
      <c r="AO7" s="107">
        <v>333.62894263999999</v>
      </c>
      <c r="AP7" s="107">
        <v>320.47790493000002</v>
      </c>
      <c r="AQ7" s="107">
        <v>344.03396515999998</v>
      </c>
      <c r="AR7" s="107">
        <v>393.28483313999999</v>
      </c>
      <c r="AS7" s="107">
        <v>446.31952597999998</v>
      </c>
      <c r="AT7" s="107">
        <v>420.24183482000001</v>
      </c>
      <c r="AU7" s="107">
        <v>368.14484433000001</v>
      </c>
      <c r="AV7" s="107">
        <v>345.25327083000002</v>
      </c>
      <c r="AW7" s="107">
        <v>334.98560355000001</v>
      </c>
      <c r="AX7" s="107">
        <v>382.19380754999997</v>
      </c>
      <c r="AY7" s="107">
        <v>399.52918195000001</v>
      </c>
      <c r="AZ7" s="635">
        <v>341.95850000000002</v>
      </c>
      <c r="BA7" s="635">
        <v>344.84690000000001</v>
      </c>
      <c r="BB7" s="396">
        <v>322.19330000000002</v>
      </c>
      <c r="BC7" s="396">
        <v>350.33679999999998</v>
      </c>
      <c r="BD7" s="396">
        <v>393.19580000000002</v>
      </c>
      <c r="BE7" s="396">
        <v>445.17570000000001</v>
      </c>
      <c r="BF7" s="396">
        <v>440.47359999999998</v>
      </c>
      <c r="BG7" s="396">
        <v>378.44619999999998</v>
      </c>
      <c r="BH7" s="396">
        <v>346.971</v>
      </c>
      <c r="BI7" s="396">
        <v>337.66320000000002</v>
      </c>
      <c r="BJ7" s="396">
        <v>377.28250000000003</v>
      </c>
      <c r="BK7" s="396">
        <v>399.68040000000002</v>
      </c>
      <c r="BL7" s="396">
        <v>347.16329999999999</v>
      </c>
      <c r="BM7" s="396">
        <v>357.98320000000001</v>
      </c>
      <c r="BN7" s="396">
        <v>334.81380000000001</v>
      </c>
      <c r="BO7" s="396">
        <v>362.83499999999998</v>
      </c>
      <c r="BP7" s="396">
        <v>407.65350000000001</v>
      </c>
      <c r="BQ7" s="396">
        <v>461.6241</v>
      </c>
      <c r="BR7" s="396">
        <v>457.43</v>
      </c>
      <c r="BS7" s="396">
        <v>393.07870000000003</v>
      </c>
      <c r="BT7" s="396">
        <v>360.56549999999999</v>
      </c>
      <c r="BU7" s="396">
        <v>350.78489999999999</v>
      </c>
      <c r="BV7" s="396">
        <v>391.46820000000002</v>
      </c>
    </row>
    <row r="8" spans="1:74" ht="11.1" customHeight="1" x14ac:dyDescent="0.2">
      <c r="A8" s="319" t="s">
        <v>576</v>
      </c>
      <c r="B8" s="728" t="s">
        <v>987</v>
      </c>
      <c r="C8" s="386">
        <v>359.85543845000001</v>
      </c>
      <c r="D8" s="386">
        <v>312.1577494</v>
      </c>
      <c r="E8" s="386">
        <v>311.52967391999999</v>
      </c>
      <c r="F8" s="386">
        <v>291.81409103999999</v>
      </c>
      <c r="G8" s="386">
        <v>329.31709572</v>
      </c>
      <c r="H8" s="386">
        <v>366.01754369999998</v>
      </c>
      <c r="I8" s="386">
        <v>408.87359107999998</v>
      </c>
      <c r="J8" s="386">
        <v>398.04063983999998</v>
      </c>
      <c r="K8" s="386">
        <v>338.96594069999998</v>
      </c>
      <c r="L8" s="386">
        <v>301.41901766000001</v>
      </c>
      <c r="M8" s="386">
        <v>308.81544480000002</v>
      </c>
      <c r="N8" s="386">
        <v>347.08130999000002</v>
      </c>
      <c r="O8" s="386">
        <v>335.03725353999999</v>
      </c>
      <c r="P8" s="386">
        <v>298.90362907999997</v>
      </c>
      <c r="Q8" s="386">
        <v>318.82473404000001</v>
      </c>
      <c r="R8" s="386">
        <v>290.51308065000001</v>
      </c>
      <c r="S8" s="386">
        <v>314.97722917999999</v>
      </c>
      <c r="T8" s="386">
        <v>346.19245710000001</v>
      </c>
      <c r="U8" s="386">
        <v>411.66990392000002</v>
      </c>
      <c r="V8" s="386">
        <v>409.02357001000001</v>
      </c>
      <c r="W8" s="386">
        <v>347.35987829999999</v>
      </c>
      <c r="X8" s="386">
        <v>314.03734979000001</v>
      </c>
      <c r="Y8" s="386">
        <v>307.85433540000002</v>
      </c>
      <c r="Z8" s="386">
        <v>334.14766947999999</v>
      </c>
      <c r="AA8" s="386">
        <v>367.31484382999997</v>
      </c>
      <c r="AB8" s="386">
        <v>309.83025858000002</v>
      </c>
      <c r="AC8" s="386">
        <v>312.45440237000003</v>
      </c>
      <c r="AD8" s="386">
        <v>298.66757064000001</v>
      </c>
      <c r="AE8" s="386">
        <v>336.01687772000002</v>
      </c>
      <c r="AF8" s="386">
        <v>379.20231089999999</v>
      </c>
      <c r="AG8" s="386">
        <v>415.92142030999997</v>
      </c>
      <c r="AH8" s="386">
        <v>409.36335047</v>
      </c>
      <c r="AI8" s="386">
        <v>346.98635159999998</v>
      </c>
      <c r="AJ8" s="386">
        <v>322.42691853999997</v>
      </c>
      <c r="AK8" s="386">
        <v>310.28924970000003</v>
      </c>
      <c r="AL8" s="386">
        <v>348.15347846999998</v>
      </c>
      <c r="AM8" s="386">
        <v>388.52012227</v>
      </c>
      <c r="AN8" s="386">
        <v>326.48208740000001</v>
      </c>
      <c r="AO8" s="386">
        <v>320.79919812999998</v>
      </c>
      <c r="AP8" s="386">
        <v>308.59466639999999</v>
      </c>
      <c r="AQ8" s="386">
        <v>331.85171058999998</v>
      </c>
      <c r="AR8" s="386">
        <v>380.6052972</v>
      </c>
      <c r="AS8" s="386">
        <v>432.85234435000001</v>
      </c>
      <c r="AT8" s="386">
        <v>406.68914973</v>
      </c>
      <c r="AU8" s="386">
        <v>355.22335679999998</v>
      </c>
      <c r="AV8" s="386">
        <v>332.46975758999997</v>
      </c>
      <c r="AW8" s="386">
        <v>322.20103230000001</v>
      </c>
      <c r="AX8" s="386">
        <v>368.91282808</v>
      </c>
      <c r="AY8" s="386">
        <v>386.21136704999998</v>
      </c>
      <c r="AZ8" s="898">
        <v>329.8614</v>
      </c>
      <c r="BA8" s="898">
        <v>332.29059999999998</v>
      </c>
      <c r="BB8" s="358">
        <v>310.29629999999997</v>
      </c>
      <c r="BC8" s="358">
        <v>338.01069999999999</v>
      </c>
      <c r="BD8" s="358">
        <v>380.38630000000001</v>
      </c>
      <c r="BE8" s="358">
        <v>431.5213</v>
      </c>
      <c r="BF8" s="358">
        <v>426.78100000000001</v>
      </c>
      <c r="BG8" s="358">
        <v>365.66140000000001</v>
      </c>
      <c r="BH8" s="358">
        <v>334.32709999999997</v>
      </c>
      <c r="BI8" s="358">
        <v>325.1345</v>
      </c>
      <c r="BJ8" s="358">
        <v>364.0419</v>
      </c>
      <c r="BK8" s="358">
        <v>386.45479999999998</v>
      </c>
      <c r="BL8" s="358">
        <v>335.16800000000001</v>
      </c>
      <c r="BM8" s="358">
        <v>345.49579999999997</v>
      </c>
      <c r="BN8" s="358">
        <v>322.90660000000003</v>
      </c>
      <c r="BO8" s="358">
        <v>350.41090000000003</v>
      </c>
      <c r="BP8" s="358">
        <v>394.71190000000001</v>
      </c>
      <c r="BQ8" s="358">
        <v>447.8109</v>
      </c>
      <c r="BR8" s="358">
        <v>443.5582</v>
      </c>
      <c r="BS8" s="358">
        <v>380.10230000000001</v>
      </c>
      <c r="BT8" s="358">
        <v>347.7115</v>
      </c>
      <c r="BU8" s="358">
        <v>338.04289999999997</v>
      </c>
      <c r="BV8" s="358">
        <v>377.99079999999998</v>
      </c>
    </row>
    <row r="9" spans="1:74" ht="11.1" customHeight="1" x14ac:dyDescent="0.2">
      <c r="A9" s="319" t="s">
        <v>739</v>
      </c>
      <c r="B9" s="728" t="s">
        <v>988</v>
      </c>
      <c r="C9" s="386">
        <v>12.507668301000001</v>
      </c>
      <c r="D9" s="386">
        <v>10.921154048</v>
      </c>
      <c r="E9" s="386">
        <v>11.673152114000001</v>
      </c>
      <c r="F9" s="386">
        <v>10.87124262</v>
      </c>
      <c r="G9" s="386">
        <v>11.485293447</v>
      </c>
      <c r="H9" s="386">
        <v>11.661077730000001</v>
      </c>
      <c r="I9" s="386">
        <v>12.509538159</v>
      </c>
      <c r="J9" s="386">
        <v>12.497571229</v>
      </c>
      <c r="K9" s="386">
        <v>11.27187726</v>
      </c>
      <c r="L9" s="386">
        <v>11.230152349000001</v>
      </c>
      <c r="M9" s="386">
        <v>11.634985589999999</v>
      </c>
      <c r="N9" s="386">
        <v>11.779053198</v>
      </c>
      <c r="O9" s="386">
        <v>11.596975565999999</v>
      </c>
      <c r="P9" s="386">
        <v>10.803129036</v>
      </c>
      <c r="Q9" s="386">
        <v>11.615860641999999</v>
      </c>
      <c r="R9" s="386">
        <v>10.17586416</v>
      </c>
      <c r="S9" s="386">
        <v>11.179980305999999</v>
      </c>
      <c r="T9" s="386">
        <v>11.659681620000001</v>
      </c>
      <c r="U9" s="386">
        <v>12.255322534999999</v>
      </c>
      <c r="V9" s="386">
        <v>12.409872942</v>
      </c>
      <c r="W9" s="386">
        <v>11.76008631</v>
      </c>
      <c r="X9" s="386">
        <v>11.358313727000001</v>
      </c>
      <c r="Y9" s="386">
        <v>11.622435749999999</v>
      </c>
      <c r="Z9" s="386">
        <v>12.226356816999999</v>
      </c>
      <c r="AA9" s="386">
        <v>12.476780768999999</v>
      </c>
      <c r="AB9" s="386">
        <v>11.180524541</v>
      </c>
      <c r="AC9" s="386">
        <v>11.262989533000001</v>
      </c>
      <c r="AD9" s="386">
        <v>10.924835789999999</v>
      </c>
      <c r="AE9" s="386">
        <v>11.223652765000001</v>
      </c>
      <c r="AF9" s="386">
        <v>11.122114079999999</v>
      </c>
      <c r="AG9" s="386">
        <v>11.959944955999999</v>
      </c>
      <c r="AH9" s="386">
        <v>12.354456567</v>
      </c>
      <c r="AI9" s="386">
        <v>11.153712179999999</v>
      </c>
      <c r="AJ9" s="386">
        <v>10.337878729</v>
      </c>
      <c r="AK9" s="386">
        <v>10.851988349999999</v>
      </c>
      <c r="AL9" s="386">
        <v>11.900344356</v>
      </c>
      <c r="AM9" s="386">
        <v>12.474436176999999</v>
      </c>
      <c r="AN9" s="386">
        <v>10.881892364</v>
      </c>
      <c r="AO9" s="386">
        <v>11.535063079</v>
      </c>
      <c r="AP9" s="386">
        <v>10.687043790000001</v>
      </c>
      <c r="AQ9" s="386">
        <v>10.988627381000001</v>
      </c>
      <c r="AR9" s="386">
        <v>11.33458179</v>
      </c>
      <c r="AS9" s="386">
        <v>11.993330932999999</v>
      </c>
      <c r="AT9" s="386">
        <v>12.107262257</v>
      </c>
      <c r="AU9" s="386">
        <v>11.59776267</v>
      </c>
      <c r="AV9" s="386">
        <v>11.426137852</v>
      </c>
      <c r="AW9" s="386">
        <v>11.44488372</v>
      </c>
      <c r="AX9" s="386">
        <v>11.911592284999999</v>
      </c>
      <c r="AY9" s="386">
        <v>11.955999031999999</v>
      </c>
      <c r="AZ9" s="898">
        <v>10.85943</v>
      </c>
      <c r="BA9" s="898">
        <v>11.30498</v>
      </c>
      <c r="BB9" s="358">
        <v>10.74652</v>
      </c>
      <c r="BC9" s="358">
        <v>11.16037</v>
      </c>
      <c r="BD9" s="358">
        <v>11.574020000000001</v>
      </c>
      <c r="BE9" s="358">
        <v>12.29804</v>
      </c>
      <c r="BF9" s="358">
        <v>12.3315</v>
      </c>
      <c r="BG9" s="358">
        <v>11.565239999999999</v>
      </c>
      <c r="BH9" s="358">
        <v>11.43305</v>
      </c>
      <c r="BI9" s="358">
        <v>11.36064</v>
      </c>
      <c r="BJ9" s="358">
        <v>11.99464</v>
      </c>
      <c r="BK9" s="358">
        <v>11.981870000000001</v>
      </c>
      <c r="BL9" s="358">
        <v>10.811640000000001</v>
      </c>
      <c r="BM9" s="358">
        <v>11.23704</v>
      </c>
      <c r="BN9" s="358">
        <v>10.71246</v>
      </c>
      <c r="BO9" s="358">
        <v>11.15713</v>
      </c>
      <c r="BP9" s="358">
        <v>11.583629999999999</v>
      </c>
      <c r="BQ9" s="358">
        <v>12.31043</v>
      </c>
      <c r="BR9" s="358">
        <v>12.351000000000001</v>
      </c>
      <c r="BS9" s="358">
        <v>11.593260000000001</v>
      </c>
      <c r="BT9" s="358">
        <v>11.469480000000001</v>
      </c>
      <c r="BU9" s="358">
        <v>11.40254</v>
      </c>
      <c r="BV9" s="358">
        <v>12.05195</v>
      </c>
    </row>
    <row r="10" spans="1:74" ht="11.1" customHeight="1" x14ac:dyDescent="0.2">
      <c r="A10" s="319" t="s">
        <v>740</v>
      </c>
      <c r="B10" s="728" t="s">
        <v>989</v>
      </c>
      <c r="C10" s="386">
        <v>1.4025978830000001</v>
      </c>
      <c r="D10" s="386">
        <v>1.23186854</v>
      </c>
      <c r="E10" s="386">
        <v>1.327654608</v>
      </c>
      <c r="F10" s="386">
        <v>1.30831524</v>
      </c>
      <c r="G10" s="386">
        <v>1.3812530810000001</v>
      </c>
      <c r="H10" s="386">
        <v>1.4552023199999999</v>
      </c>
      <c r="I10" s="386">
        <v>1.5918531</v>
      </c>
      <c r="J10" s="386">
        <v>1.5949837899999999</v>
      </c>
      <c r="K10" s="386">
        <v>1.4171265</v>
      </c>
      <c r="L10" s="386">
        <v>1.299821444</v>
      </c>
      <c r="M10" s="386">
        <v>1.3299164999999999</v>
      </c>
      <c r="N10" s="386">
        <v>1.396668265</v>
      </c>
      <c r="O10" s="386">
        <v>1.316072822</v>
      </c>
      <c r="P10" s="386">
        <v>1.2149184040000001</v>
      </c>
      <c r="Q10" s="386">
        <v>1.2638775019999999</v>
      </c>
      <c r="R10" s="386">
        <v>1.21423557</v>
      </c>
      <c r="S10" s="386">
        <v>1.3167295569999999</v>
      </c>
      <c r="T10" s="386">
        <v>1.3814907000000001</v>
      </c>
      <c r="U10" s="386">
        <v>1.529304679</v>
      </c>
      <c r="V10" s="386">
        <v>1.471078278</v>
      </c>
      <c r="W10" s="386">
        <v>1.36959345</v>
      </c>
      <c r="X10" s="386">
        <v>1.3226280509999999</v>
      </c>
      <c r="Y10" s="386">
        <v>1.30798788</v>
      </c>
      <c r="Z10" s="386">
        <v>1.357592114</v>
      </c>
      <c r="AA10" s="386">
        <v>1.3302767120000001</v>
      </c>
      <c r="AB10" s="386">
        <v>1.2035672799999999</v>
      </c>
      <c r="AC10" s="386">
        <v>1.2207073049999999</v>
      </c>
      <c r="AD10" s="386">
        <v>1.18721703</v>
      </c>
      <c r="AE10" s="386">
        <v>1.2446272460000001</v>
      </c>
      <c r="AF10" s="386">
        <v>1.30756311</v>
      </c>
      <c r="AG10" s="386">
        <v>1.4352759749999999</v>
      </c>
      <c r="AH10" s="386">
        <v>1.409116687</v>
      </c>
      <c r="AI10" s="386">
        <v>1.2565075800000001</v>
      </c>
      <c r="AJ10" s="386">
        <v>1.2153211479999999</v>
      </c>
      <c r="AK10" s="386">
        <v>1.20963273</v>
      </c>
      <c r="AL10" s="386">
        <v>1.238228908</v>
      </c>
      <c r="AM10" s="386">
        <v>1.3508427629999999</v>
      </c>
      <c r="AN10" s="386">
        <v>1.227690296</v>
      </c>
      <c r="AO10" s="386">
        <v>1.294681427</v>
      </c>
      <c r="AP10" s="386">
        <v>1.1961947399999999</v>
      </c>
      <c r="AQ10" s="386">
        <v>1.193627193</v>
      </c>
      <c r="AR10" s="386">
        <v>1.34495415</v>
      </c>
      <c r="AS10" s="386">
        <v>1.4738507009999999</v>
      </c>
      <c r="AT10" s="386">
        <v>1.4454228330000001</v>
      </c>
      <c r="AU10" s="386">
        <v>1.32372486</v>
      </c>
      <c r="AV10" s="386">
        <v>1.3573753930000001</v>
      </c>
      <c r="AW10" s="386">
        <v>1.33968753</v>
      </c>
      <c r="AX10" s="386">
        <v>1.369387183</v>
      </c>
      <c r="AY10" s="386">
        <v>1.3618158739999999</v>
      </c>
      <c r="AZ10" s="898">
        <v>1.237708</v>
      </c>
      <c r="BA10" s="898">
        <v>1.2514080000000001</v>
      </c>
      <c r="BB10" s="358">
        <v>1.1504529999999999</v>
      </c>
      <c r="BC10" s="358">
        <v>1.1657439999999999</v>
      </c>
      <c r="BD10" s="358">
        <v>1.2354940000000001</v>
      </c>
      <c r="BE10" s="358">
        <v>1.356384</v>
      </c>
      <c r="BF10" s="358">
        <v>1.361156</v>
      </c>
      <c r="BG10" s="358">
        <v>1.219573</v>
      </c>
      <c r="BH10" s="358">
        <v>1.210831</v>
      </c>
      <c r="BI10" s="358">
        <v>1.168104</v>
      </c>
      <c r="BJ10" s="358">
        <v>1.2459789999999999</v>
      </c>
      <c r="BK10" s="358">
        <v>1.243673</v>
      </c>
      <c r="BL10" s="358">
        <v>1.183603</v>
      </c>
      <c r="BM10" s="358">
        <v>1.2503379999999999</v>
      </c>
      <c r="BN10" s="358">
        <v>1.1946829999999999</v>
      </c>
      <c r="BO10" s="358">
        <v>1.2670049999999999</v>
      </c>
      <c r="BP10" s="358">
        <v>1.3579140000000001</v>
      </c>
      <c r="BQ10" s="358">
        <v>1.502737</v>
      </c>
      <c r="BR10" s="358">
        <v>1.520772</v>
      </c>
      <c r="BS10" s="358">
        <v>1.383151</v>
      </c>
      <c r="BT10" s="358">
        <v>1.3845719999999999</v>
      </c>
      <c r="BU10" s="358">
        <v>1.3394349999999999</v>
      </c>
      <c r="BV10" s="358">
        <v>1.4254100000000001</v>
      </c>
    </row>
    <row r="11" spans="1:74" s="278" customFormat="1" ht="11.1" customHeight="1" x14ac:dyDescent="0.2">
      <c r="A11" s="448" t="s">
        <v>577</v>
      </c>
      <c r="B11" s="729" t="s">
        <v>1001</v>
      </c>
      <c r="C11" s="107">
        <v>2.9975299959999999</v>
      </c>
      <c r="D11" s="107">
        <v>1.820599984</v>
      </c>
      <c r="E11" s="107">
        <v>1.9960350060000001</v>
      </c>
      <c r="F11" s="107">
        <v>2.4962070000000001</v>
      </c>
      <c r="G11" s="107">
        <v>2.7666680050000001</v>
      </c>
      <c r="H11" s="107">
        <v>4.3843899899999998</v>
      </c>
      <c r="I11" s="107">
        <v>5.4643959779999998</v>
      </c>
      <c r="J11" s="107">
        <v>5.913036999</v>
      </c>
      <c r="K11" s="107">
        <v>3.8373920099999999</v>
      </c>
      <c r="L11" s="107">
        <v>2.8880370040000001</v>
      </c>
      <c r="M11" s="107">
        <v>2.6266580099999999</v>
      </c>
      <c r="N11" s="107">
        <v>4.0210309869999996</v>
      </c>
      <c r="O11" s="107">
        <v>3.2853510149999998</v>
      </c>
      <c r="P11" s="107">
        <v>1.944237008</v>
      </c>
      <c r="Q11" s="107">
        <v>2.5620619910000002</v>
      </c>
      <c r="R11" s="107">
        <v>1.9127990100000001</v>
      </c>
      <c r="S11" s="107">
        <v>2.624494007</v>
      </c>
      <c r="T11" s="107">
        <v>1.68954801</v>
      </c>
      <c r="U11" s="107">
        <v>1.2314040100000001</v>
      </c>
      <c r="V11" s="107">
        <v>1.3841899900000001</v>
      </c>
      <c r="W11" s="107">
        <v>8.6215979999999998E-2</v>
      </c>
      <c r="X11" s="107">
        <v>0.20488399099999999</v>
      </c>
      <c r="Y11" s="107">
        <v>0.64023200999999996</v>
      </c>
      <c r="Z11" s="107">
        <v>1.338745013</v>
      </c>
      <c r="AA11" s="107">
        <v>1.736798002</v>
      </c>
      <c r="AB11" s="107">
        <v>0.160386994</v>
      </c>
      <c r="AC11" s="107">
        <v>-0.34855900899999998</v>
      </c>
      <c r="AD11" s="107">
        <v>-0.46311201000000002</v>
      </c>
      <c r="AE11" s="107">
        <v>4.5171991000000002E-2</v>
      </c>
      <c r="AF11" s="107">
        <v>1.4215399799999999</v>
      </c>
      <c r="AG11" s="107">
        <v>2.4865520050000001</v>
      </c>
      <c r="AH11" s="107">
        <v>2.156264985</v>
      </c>
      <c r="AI11" s="107">
        <v>2.1022459800000002</v>
      </c>
      <c r="AJ11" s="107">
        <v>1.8906740040000001</v>
      </c>
      <c r="AK11" s="107">
        <v>0.54303798000000003</v>
      </c>
      <c r="AL11" s="107">
        <v>2.0864399960000002</v>
      </c>
      <c r="AM11" s="107">
        <v>2.8406659969999999</v>
      </c>
      <c r="AN11" s="107">
        <v>1.887085004</v>
      </c>
      <c r="AO11" s="107">
        <v>0.81111899899999995</v>
      </c>
      <c r="AP11" s="107">
        <v>1.66869</v>
      </c>
      <c r="AQ11" s="107">
        <v>2.334015017</v>
      </c>
      <c r="AR11" s="107">
        <v>1.8070619999999999</v>
      </c>
      <c r="AS11" s="107">
        <v>0.87850899999999998</v>
      </c>
      <c r="AT11" s="107">
        <v>1.100684016</v>
      </c>
      <c r="AU11" s="107">
        <v>1.2973650000000001</v>
      </c>
      <c r="AV11" s="107">
        <v>-0.58383800399999997</v>
      </c>
      <c r="AW11" s="107">
        <v>-1.03838202</v>
      </c>
      <c r="AX11" s="107">
        <v>-0.64489300000000005</v>
      </c>
      <c r="AY11" s="107">
        <v>4.8562490737000003E-2</v>
      </c>
      <c r="AZ11" s="635">
        <v>0.14813689999999999</v>
      </c>
      <c r="BA11" s="635">
        <v>-0.12630459999999999</v>
      </c>
      <c r="BB11" s="396">
        <v>3.5112400000000001E-3</v>
      </c>
      <c r="BC11" s="396">
        <v>1.001682</v>
      </c>
      <c r="BD11" s="396">
        <v>1.554573</v>
      </c>
      <c r="BE11" s="396">
        <v>2.2044000000000001</v>
      </c>
      <c r="BF11" s="396">
        <v>2.542697</v>
      </c>
      <c r="BG11" s="396">
        <v>1.686488</v>
      </c>
      <c r="BH11" s="396">
        <v>0.49362879999999998</v>
      </c>
      <c r="BI11" s="396">
        <v>0.56292660000000005</v>
      </c>
      <c r="BJ11" s="396">
        <v>0.85246270000000002</v>
      </c>
      <c r="BK11" s="396">
        <v>1.199254</v>
      </c>
      <c r="BL11" s="396">
        <v>0.65752290000000002</v>
      </c>
      <c r="BM11" s="396">
        <v>0.33889160000000002</v>
      </c>
      <c r="BN11" s="396">
        <v>0.26036429999999999</v>
      </c>
      <c r="BO11" s="396">
        <v>1.206898</v>
      </c>
      <c r="BP11" s="396">
        <v>1.720369</v>
      </c>
      <c r="BQ11" s="396">
        <v>2.3244180000000001</v>
      </c>
      <c r="BR11" s="396">
        <v>2.6595800000000001</v>
      </c>
      <c r="BS11" s="396">
        <v>1.771315</v>
      </c>
      <c r="BT11" s="396">
        <v>0.40365980000000001</v>
      </c>
      <c r="BU11" s="396">
        <v>0.42575730000000001</v>
      </c>
      <c r="BV11" s="396">
        <v>0.67035500000000003</v>
      </c>
    </row>
    <row r="12" spans="1:74" s="278" customFormat="1" ht="11.1" customHeight="1" x14ac:dyDescent="0.2">
      <c r="A12" s="448"/>
      <c r="B12" s="729"/>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635"/>
      <c r="BA12" s="635"/>
      <c r="BB12" s="396"/>
      <c r="BC12" s="396"/>
      <c r="BD12" s="396"/>
      <c r="BE12" s="396"/>
      <c r="BF12" s="396"/>
      <c r="BG12" s="396"/>
      <c r="BH12" s="396"/>
      <c r="BI12" s="396"/>
      <c r="BJ12" s="396"/>
      <c r="BK12" s="396"/>
      <c r="BL12" s="396"/>
      <c r="BM12" s="396"/>
      <c r="BN12" s="396"/>
      <c r="BO12" s="396"/>
      <c r="BP12" s="396"/>
      <c r="BQ12" s="396"/>
      <c r="BR12" s="396"/>
      <c r="BS12" s="396"/>
      <c r="BT12" s="396"/>
      <c r="BU12" s="396"/>
      <c r="BV12" s="396"/>
    </row>
    <row r="13" spans="1:74" s="278" customFormat="1" ht="11.1" customHeight="1" x14ac:dyDescent="0.2">
      <c r="A13" s="448" t="s">
        <v>561</v>
      </c>
      <c r="B13" s="449" t="s">
        <v>1003</v>
      </c>
      <c r="C13" s="107">
        <v>3.3765000000000001</v>
      </c>
      <c r="D13" s="107">
        <v>3.7168220000000001</v>
      </c>
      <c r="E13" s="107">
        <v>5.1210849999999999</v>
      </c>
      <c r="F13" s="107">
        <v>5.6709940000000003</v>
      </c>
      <c r="G13" s="107">
        <v>6.2357820000000004</v>
      </c>
      <c r="H13" s="107">
        <v>6.2290910000000004</v>
      </c>
      <c r="I13" s="107">
        <v>6.4376540000000002</v>
      </c>
      <c r="J13" s="107">
        <v>6.1942500000000003</v>
      </c>
      <c r="K13" s="107">
        <v>5.5443059999999997</v>
      </c>
      <c r="L13" s="107">
        <v>5.0222910000000001</v>
      </c>
      <c r="M13" s="107">
        <v>4.0352290000000002</v>
      </c>
      <c r="N13" s="107">
        <v>3.6982439999999999</v>
      </c>
      <c r="O13" s="107">
        <v>3.9885999999999999</v>
      </c>
      <c r="P13" s="107">
        <v>4.3869449999999999</v>
      </c>
      <c r="Q13" s="107">
        <v>6.0047360000000003</v>
      </c>
      <c r="R13" s="107">
        <v>6.7418519999999997</v>
      </c>
      <c r="S13" s="107">
        <v>7.5432309999999996</v>
      </c>
      <c r="T13" s="107">
        <v>7.4054270000000004</v>
      </c>
      <c r="U13" s="107">
        <v>7.7201680000000001</v>
      </c>
      <c r="V13" s="107">
        <v>7.5035420000000004</v>
      </c>
      <c r="W13" s="107">
        <v>6.604063</v>
      </c>
      <c r="X13" s="107">
        <v>6.0756699999999997</v>
      </c>
      <c r="Y13" s="107">
        <v>4.9381969999999997</v>
      </c>
      <c r="Z13" s="107">
        <v>4.4939210000000003</v>
      </c>
      <c r="AA13" s="107">
        <v>4.7257749999999996</v>
      </c>
      <c r="AB13" s="107">
        <v>5.3420030000000001</v>
      </c>
      <c r="AC13" s="107">
        <v>7.1125090000000002</v>
      </c>
      <c r="AD13" s="107">
        <v>7.8319720000000004</v>
      </c>
      <c r="AE13" s="107">
        <v>8.5387249999999995</v>
      </c>
      <c r="AF13" s="107">
        <v>8.5525529999999996</v>
      </c>
      <c r="AG13" s="107">
        <v>8.7783449999999998</v>
      </c>
      <c r="AH13" s="107">
        <v>8.4123389999999993</v>
      </c>
      <c r="AI13" s="107">
        <v>7.5105320000000004</v>
      </c>
      <c r="AJ13" s="107">
        <v>6.7362120000000001</v>
      </c>
      <c r="AK13" s="107">
        <v>5.39269</v>
      </c>
      <c r="AL13" s="107">
        <v>4.9843929999999999</v>
      </c>
      <c r="AM13" s="107">
        <v>5.3970339999999997</v>
      </c>
      <c r="AN13" s="107">
        <v>5.8054680000000003</v>
      </c>
      <c r="AO13" s="107">
        <v>7.9608470000000002</v>
      </c>
      <c r="AP13" s="107">
        <v>8.7576199999999993</v>
      </c>
      <c r="AQ13" s="107">
        <v>9.3055590000000006</v>
      </c>
      <c r="AR13" s="107">
        <v>9.4233340000000005</v>
      </c>
      <c r="AS13" s="107">
        <v>9.8570399999999996</v>
      </c>
      <c r="AT13" s="107">
        <v>9.3191810000000004</v>
      </c>
      <c r="AU13" s="107">
        <v>8.1764949999999992</v>
      </c>
      <c r="AV13" s="107">
        <v>7.5890500000000003</v>
      </c>
      <c r="AW13" s="107">
        <v>5.9874479999999997</v>
      </c>
      <c r="AX13" s="107">
        <v>5.5693989999999998</v>
      </c>
      <c r="AY13" s="107">
        <v>6.0508129999999998</v>
      </c>
      <c r="AZ13" s="635">
        <v>6.5773729999999997</v>
      </c>
      <c r="BA13" s="635">
        <v>8.9091579999999997</v>
      </c>
      <c r="BB13" s="396">
        <v>9.8313249999999996</v>
      </c>
      <c r="BC13" s="396">
        <v>10.722020000000001</v>
      </c>
      <c r="BD13" s="396">
        <v>10.7659</v>
      </c>
      <c r="BE13" s="396">
        <v>11.03088</v>
      </c>
      <c r="BF13" s="396">
        <v>10.5349</v>
      </c>
      <c r="BG13" s="396">
        <v>9.3421669999999999</v>
      </c>
      <c r="BH13" s="396">
        <v>8.2742939999999994</v>
      </c>
      <c r="BI13" s="396">
        <v>6.6482989999999997</v>
      </c>
      <c r="BJ13" s="396">
        <v>6.048413</v>
      </c>
      <c r="BK13" s="396">
        <v>6.4760980000000004</v>
      </c>
      <c r="BL13" s="396">
        <v>7.0837510000000004</v>
      </c>
      <c r="BM13" s="396">
        <v>9.6783099999999997</v>
      </c>
      <c r="BN13" s="396">
        <v>10.70947</v>
      </c>
      <c r="BO13" s="396">
        <v>11.699909999999999</v>
      </c>
      <c r="BP13" s="396">
        <v>11.75292</v>
      </c>
      <c r="BQ13" s="396">
        <v>12.046569999999999</v>
      </c>
      <c r="BR13" s="396">
        <v>11.50116</v>
      </c>
      <c r="BS13" s="396">
        <v>10.191420000000001</v>
      </c>
      <c r="BT13" s="396">
        <v>9.0190009999999994</v>
      </c>
      <c r="BU13" s="396">
        <v>7.2371489999999996</v>
      </c>
      <c r="BV13" s="396">
        <v>6.5817800000000002</v>
      </c>
    </row>
    <row r="14" spans="1:74" ht="11.1" customHeight="1" x14ac:dyDescent="0.2">
      <c r="A14" s="235" t="s">
        <v>562</v>
      </c>
      <c r="B14" s="446" t="s">
        <v>990</v>
      </c>
      <c r="C14" s="386">
        <v>2.1349689999999999</v>
      </c>
      <c r="D14" s="386">
        <v>2.3570410000000002</v>
      </c>
      <c r="E14" s="386">
        <v>3.2522410000000002</v>
      </c>
      <c r="F14" s="386">
        <v>3.6321620000000001</v>
      </c>
      <c r="G14" s="386">
        <v>4.0068219999999997</v>
      </c>
      <c r="H14" s="386">
        <v>3.9971139999999998</v>
      </c>
      <c r="I14" s="386">
        <v>4.1176570000000003</v>
      </c>
      <c r="J14" s="386">
        <v>3.9821780000000002</v>
      </c>
      <c r="K14" s="386">
        <v>3.5685389999999999</v>
      </c>
      <c r="L14" s="386">
        <v>3.3060369999999999</v>
      </c>
      <c r="M14" s="386">
        <v>2.6934960000000001</v>
      </c>
      <c r="N14" s="386">
        <v>2.462027</v>
      </c>
      <c r="O14" s="386">
        <v>2.6254870000000001</v>
      </c>
      <c r="P14" s="386">
        <v>2.8937110000000001</v>
      </c>
      <c r="Q14" s="386">
        <v>3.9540670000000002</v>
      </c>
      <c r="R14" s="386">
        <v>4.4783030000000004</v>
      </c>
      <c r="S14" s="386">
        <v>5.0734719999999998</v>
      </c>
      <c r="T14" s="386">
        <v>4.9483300000000003</v>
      </c>
      <c r="U14" s="386">
        <v>5.1728139999999998</v>
      </c>
      <c r="V14" s="386">
        <v>5.049239</v>
      </c>
      <c r="W14" s="386">
        <v>4.4087329999999998</v>
      </c>
      <c r="X14" s="386">
        <v>4.1547109999999998</v>
      </c>
      <c r="Y14" s="386">
        <v>3.4276179999999998</v>
      </c>
      <c r="Z14" s="386">
        <v>3.086624</v>
      </c>
      <c r="AA14" s="386">
        <v>3.2401610000000001</v>
      </c>
      <c r="AB14" s="386">
        <v>3.6594989999999998</v>
      </c>
      <c r="AC14" s="386">
        <v>4.885497</v>
      </c>
      <c r="AD14" s="386">
        <v>5.3853840000000002</v>
      </c>
      <c r="AE14" s="386">
        <v>5.8454059999999997</v>
      </c>
      <c r="AF14" s="386">
        <v>5.8627820000000002</v>
      </c>
      <c r="AG14" s="386">
        <v>5.9914509999999996</v>
      </c>
      <c r="AH14" s="386">
        <v>5.7354370000000001</v>
      </c>
      <c r="AI14" s="386">
        <v>5.107907</v>
      </c>
      <c r="AJ14" s="386">
        <v>4.6376090000000003</v>
      </c>
      <c r="AK14" s="386">
        <v>3.7536999999999998</v>
      </c>
      <c r="AL14" s="386">
        <v>3.4417010000000001</v>
      </c>
      <c r="AM14" s="386">
        <v>3.703436</v>
      </c>
      <c r="AN14" s="386">
        <v>3.9665910000000002</v>
      </c>
      <c r="AO14" s="386">
        <v>5.455514</v>
      </c>
      <c r="AP14" s="386">
        <v>5.9665350000000004</v>
      </c>
      <c r="AQ14" s="386">
        <v>6.2678279999999997</v>
      </c>
      <c r="AR14" s="386">
        <v>6.3790690000000003</v>
      </c>
      <c r="AS14" s="386">
        <v>6.6889310000000002</v>
      </c>
      <c r="AT14" s="386">
        <v>6.272526</v>
      </c>
      <c r="AU14" s="386">
        <v>5.4336640000000003</v>
      </c>
      <c r="AV14" s="386">
        <v>5.1993559999999999</v>
      </c>
      <c r="AW14" s="386">
        <v>4.1281619999999997</v>
      </c>
      <c r="AX14" s="386">
        <v>3.8122919999999998</v>
      </c>
      <c r="AY14" s="386">
        <v>4.1384040000000004</v>
      </c>
      <c r="AZ14" s="898">
        <v>4.4657080000000002</v>
      </c>
      <c r="BA14" s="898">
        <v>6.0300900000000004</v>
      </c>
      <c r="BB14" s="358">
        <v>6.6706969999999997</v>
      </c>
      <c r="BC14" s="358">
        <v>7.2709520000000003</v>
      </c>
      <c r="BD14" s="358">
        <v>7.306648</v>
      </c>
      <c r="BE14" s="358">
        <v>7.4516020000000003</v>
      </c>
      <c r="BF14" s="358">
        <v>7.1064679999999996</v>
      </c>
      <c r="BG14" s="358">
        <v>6.2669220000000001</v>
      </c>
      <c r="BH14" s="358">
        <v>5.5518559999999999</v>
      </c>
      <c r="BI14" s="358">
        <v>4.5009449999999998</v>
      </c>
      <c r="BJ14" s="358">
        <v>4.0342099999999999</v>
      </c>
      <c r="BK14" s="358">
        <v>4.3072540000000004</v>
      </c>
      <c r="BL14" s="358">
        <v>4.7078680000000004</v>
      </c>
      <c r="BM14" s="358">
        <v>6.4626419999999998</v>
      </c>
      <c r="BN14" s="358">
        <v>7.1891420000000004</v>
      </c>
      <c r="BO14" s="358">
        <v>7.8637329999999999</v>
      </c>
      <c r="BP14" s="358">
        <v>7.9125360000000002</v>
      </c>
      <c r="BQ14" s="358">
        <v>8.0771979999999992</v>
      </c>
      <c r="BR14" s="358">
        <v>7.7024169999999996</v>
      </c>
      <c r="BS14" s="358">
        <v>6.786435</v>
      </c>
      <c r="BT14" s="358">
        <v>6.0069840000000001</v>
      </c>
      <c r="BU14" s="358">
        <v>4.862482</v>
      </c>
      <c r="BV14" s="358">
        <v>4.3552609999999996</v>
      </c>
    </row>
    <row r="15" spans="1:74" ht="11.1" customHeight="1" x14ac:dyDescent="0.2">
      <c r="A15" s="235" t="s">
        <v>563</v>
      </c>
      <c r="B15" s="446" t="s">
        <v>991</v>
      </c>
      <c r="C15" s="386">
        <v>1.0118910000000001</v>
      </c>
      <c r="D15" s="386">
        <v>1.1158079999999999</v>
      </c>
      <c r="E15" s="386">
        <v>1.520813</v>
      </c>
      <c r="F15" s="386">
        <v>1.662012</v>
      </c>
      <c r="G15" s="386">
        <v>1.8157570000000001</v>
      </c>
      <c r="H15" s="386">
        <v>1.8185750000000001</v>
      </c>
      <c r="I15" s="386">
        <v>1.893588</v>
      </c>
      <c r="J15" s="386">
        <v>1.8013749999999999</v>
      </c>
      <c r="K15" s="386">
        <v>1.6075120000000001</v>
      </c>
      <c r="L15" s="386">
        <v>1.383238</v>
      </c>
      <c r="M15" s="386">
        <v>1.0859639999999999</v>
      </c>
      <c r="N15" s="386">
        <v>1.007368</v>
      </c>
      <c r="O15" s="386">
        <v>1.1192789999999999</v>
      </c>
      <c r="P15" s="386">
        <v>1.234251</v>
      </c>
      <c r="Q15" s="386">
        <v>1.680342</v>
      </c>
      <c r="R15" s="386">
        <v>1.8553170000000001</v>
      </c>
      <c r="S15" s="386">
        <v>2.0231469999999998</v>
      </c>
      <c r="T15" s="386">
        <v>2.0107569999999999</v>
      </c>
      <c r="U15" s="386">
        <v>2.086589</v>
      </c>
      <c r="V15" s="386">
        <v>2.0100889999999998</v>
      </c>
      <c r="W15" s="386">
        <v>1.7957099999999999</v>
      </c>
      <c r="X15" s="386">
        <v>1.5578320000000001</v>
      </c>
      <c r="Y15" s="386">
        <v>1.2249099999999999</v>
      </c>
      <c r="Z15" s="386">
        <v>1.1529670000000001</v>
      </c>
      <c r="AA15" s="386">
        <v>1.218102</v>
      </c>
      <c r="AB15" s="386">
        <v>1.386266</v>
      </c>
      <c r="AC15" s="386">
        <v>1.821245</v>
      </c>
      <c r="AD15" s="386">
        <v>2.0067430000000002</v>
      </c>
      <c r="AE15" s="386">
        <v>2.2156229999999999</v>
      </c>
      <c r="AF15" s="386">
        <v>2.2133370000000001</v>
      </c>
      <c r="AG15" s="386">
        <v>2.2969189999999999</v>
      </c>
      <c r="AH15" s="386">
        <v>2.2037990000000001</v>
      </c>
      <c r="AI15" s="386">
        <v>1.969346</v>
      </c>
      <c r="AJ15" s="386">
        <v>1.7090780000000001</v>
      </c>
      <c r="AK15" s="386">
        <v>1.33619</v>
      </c>
      <c r="AL15" s="386">
        <v>1.2756829999999999</v>
      </c>
      <c r="AM15" s="386">
        <v>1.4082399999999999</v>
      </c>
      <c r="AN15" s="386">
        <v>1.533698</v>
      </c>
      <c r="AO15" s="386">
        <v>2.0728089999999999</v>
      </c>
      <c r="AP15" s="386">
        <v>2.3222019999999999</v>
      </c>
      <c r="AQ15" s="386">
        <v>2.5222889999999998</v>
      </c>
      <c r="AR15" s="386">
        <v>2.5298910000000001</v>
      </c>
      <c r="AS15" s="386">
        <v>2.6359910000000002</v>
      </c>
      <c r="AT15" s="386">
        <v>2.5312030000000001</v>
      </c>
      <c r="AU15" s="386">
        <v>2.2769629999999998</v>
      </c>
      <c r="AV15" s="386">
        <v>1.968197</v>
      </c>
      <c r="AW15" s="386">
        <v>1.5330349999999999</v>
      </c>
      <c r="AX15" s="386">
        <v>1.46011</v>
      </c>
      <c r="AY15" s="386">
        <v>1.598614</v>
      </c>
      <c r="AZ15" s="898">
        <v>1.775609</v>
      </c>
      <c r="BA15" s="898">
        <v>2.4026800000000001</v>
      </c>
      <c r="BB15" s="358">
        <v>2.6447959999999999</v>
      </c>
      <c r="BC15" s="358">
        <v>2.8824450000000001</v>
      </c>
      <c r="BD15" s="358">
        <v>2.8901469999999998</v>
      </c>
      <c r="BE15" s="358">
        <v>2.991797</v>
      </c>
      <c r="BF15" s="358">
        <v>2.8597000000000001</v>
      </c>
      <c r="BG15" s="358">
        <v>2.5622440000000002</v>
      </c>
      <c r="BH15" s="358">
        <v>2.256116</v>
      </c>
      <c r="BI15" s="358">
        <v>1.7828820000000001</v>
      </c>
      <c r="BJ15" s="358">
        <v>1.686984</v>
      </c>
      <c r="BK15" s="358">
        <v>1.8234379999999999</v>
      </c>
      <c r="BL15" s="358">
        <v>2.0074390000000002</v>
      </c>
      <c r="BM15" s="358">
        <v>2.69672</v>
      </c>
      <c r="BN15" s="358">
        <v>2.959686</v>
      </c>
      <c r="BO15" s="358">
        <v>3.2193830000000001</v>
      </c>
      <c r="BP15" s="358">
        <v>3.2238000000000002</v>
      </c>
      <c r="BQ15" s="358">
        <v>3.3336350000000001</v>
      </c>
      <c r="BR15" s="358">
        <v>3.183802</v>
      </c>
      <c r="BS15" s="358">
        <v>2.8505950000000002</v>
      </c>
      <c r="BT15" s="358">
        <v>2.5083479999999998</v>
      </c>
      <c r="BU15" s="358">
        <v>1.9810019999999999</v>
      </c>
      <c r="BV15" s="358">
        <v>1.8732679999999999</v>
      </c>
    </row>
    <row r="16" spans="1:74" ht="11.1" customHeight="1" x14ac:dyDescent="0.2">
      <c r="A16" s="235" t="s">
        <v>564</v>
      </c>
      <c r="B16" s="446" t="s">
        <v>992</v>
      </c>
      <c r="C16" s="386">
        <v>0.22964019999999999</v>
      </c>
      <c r="D16" s="386">
        <v>0.24397269999999999</v>
      </c>
      <c r="E16" s="386">
        <v>0.34803200000000001</v>
      </c>
      <c r="F16" s="386">
        <v>0.37681969999999998</v>
      </c>
      <c r="G16" s="386">
        <v>0.41320210000000002</v>
      </c>
      <c r="H16" s="386">
        <v>0.41340310000000002</v>
      </c>
      <c r="I16" s="386">
        <v>0.42640909999999999</v>
      </c>
      <c r="J16" s="386">
        <v>0.41069699999999998</v>
      </c>
      <c r="K16" s="386">
        <v>0.36825439999999998</v>
      </c>
      <c r="L16" s="386">
        <v>0.3330148</v>
      </c>
      <c r="M16" s="386">
        <v>0.25576919999999997</v>
      </c>
      <c r="N16" s="386">
        <v>0.2288492</v>
      </c>
      <c r="O16" s="386">
        <v>0.24383479999999999</v>
      </c>
      <c r="P16" s="386">
        <v>0.25898330000000003</v>
      </c>
      <c r="Q16" s="386">
        <v>0.37032619999999999</v>
      </c>
      <c r="R16" s="386">
        <v>0.40823300000000001</v>
      </c>
      <c r="S16" s="386">
        <v>0.4466117</v>
      </c>
      <c r="T16" s="386">
        <v>0.44634020000000002</v>
      </c>
      <c r="U16" s="386">
        <v>0.46076499999999998</v>
      </c>
      <c r="V16" s="386">
        <v>0.44421389999999999</v>
      </c>
      <c r="W16" s="386">
        <v>0.39961970000000002</v>
      </c>
      <c r="X16" s="386">
        <v>0.3631277</v>
      </c>
      <c r="Y16" s="386">
        <v>0.2856688</v>
      </c>
      <c r="Z16" s="386">
        <v>0.25433060000000002</v>
      </c>
      <c r="AA16" s="386">
        <v>0.26751170000000002</v>
      </c>
      <c r="AB16" s="386">
        <v>0.29623870000000002</v>
      </c>
      <c r="AC16" s="386">
        <v>0.40576719999999999</v>
      </c>
      <c r="AD16" s="386">
        <v>0.43984620000000002</v>
      </c>
      <c r="AE16" s="386">
        <v>0.47769539999999999</v>
      </c>
      <c r="AF16" s="386">
        <v>0.47643410000000003</v>
      </c>
      <c r="AG16" s="386">
        <v>0.48997420000000003</v>
      </c>
      <c r="AH16" s="386">
        <v>0.47310380000000002</v>
      </c>
      <c r="AI16" s="386">
        <v>0.43327939999999998</v>
      </c>
      <c r="AJ16" s="386">
        <v>0.38952429999999999</v>
      </c>
      <c r="AK16" s="386">
        <v>0.30280079999999998</v>
      </c>
      <c r="AL16" s="386">
        <v>0.26700980000000002</v>
      </c>
      <c r="AM16" s="386">
        <v>0.28535759999999999</v>
      </c>
      <c r="AN16" s="386">
        <v>0.3051796</v>
      </c>
      <c r="AO16" s="386">
        <v>0.43252410000000002</v>
      </c>
      <c r="AP16" s="386">
        <v>0.46888350000000001</v>
      </c>
      <c r="AQ16" s="386">
        <v>0.51544310000000004</v>
      </c>
      <c r="AR16" s="386">
        <v>0.51437409999999995</v>
      </c>
      <c r="AS16" s="386">
        <v>0.53211799999999998</v>
      </c>
      <c r="AT16" s="386">
        <v>0.51545200000000002</v>
      </c>
      <c r="AU16" s="386">
        <v>0.46586860000000002</v>
      </c>
      <c r="AV16" s="386">
        <v>0.42149809999999999</v>
      </c>
      <c r="AW16" s="386">
        <v>0.32625110000000002</v>
      </c>
      <c r="AX16" s="386">
        <v>0.29699700000000001</v>
      </c>
      <c r="AY16" s="386">
        <v>0.31379459999999998</v>
      </c>
      <c r="AZ16" s="898">
        <v>0.33605570000000001</v>
      </c>
      <c r="BA16" s="898">
        <v>0.47638819999999998</v>
      </c>
      <c r="BB16" s="358">
        <v>0.51583210000000002</v>
      </c>
      <c r="BC16" s="358">
        <v>0.56862369999999995</v>
      </c>
      <c r="BD16" s="358">
        <v>0.56910360000000004</v>
      </c>
      <c r="BE16" s="358">
        <v>0.58747919999999998</v>
      </c>
      <c r="BF16" s="358">
        <v>0.56873019999999996</v>
      </c>
      <c r="BG16" s="358">
        <v>0.51300080000000003</v>
      </c>
      <c r="BH16" s="358">
        <v>0.46632129999999999</v>
      </c>
      <c r="BI16" s="358">
        <v>0.36447259999999998</v>
      </c>
      <c r="BJ16" s="358">
        <v>0.32721879999999998</v>
      </c>
      <c r="BK16" s="358">
        <v>0.34540599999999999</v>
      </c>
      <c r="BL16" s="358">
        <v>0.36844440000000001</v>
      </c>
      <c r="BM16" s="358">
        <v>0.51894790000000002</v>
      </c>
      <c r="BN16" s="358">
        <v>0.56064230000000004</v>
      </c>
      <c r="BO16" s="358">
        <v>0.61679240000000002</v>
      </c>
      <c r="BP16" s="358">
        <v>0.61658630000000003</v>
      </c>
      <c r="BQ16" s="358">
        <v>0.63573250000000003</v>
      </c>
      <c r="BR16" s="358">
        <v>0.61493609999999999</v>
      </c>
      <c r="BS16" s="358">
        <v>0.55438790000000004</v>
      </c>
      <c r="BT16" s="358">
        <v>0.50366929999999999</v>
      </c>
      <c r="BU16" s="358">
        <v>0.3936655</v>
      </c>
      <c r="BV16" s="358">
        <v>0.35325099999999998</v>
      </c>
    </row>
    <row r="17" spans="1:74" ht="11.1" customHeight="1" x14ac:dyDescent="0.2">
      <c r="A17" s="235"/>
      <c r="B17" s="729"/>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898"/>
      <c r="BA17" s="898"/>
      <c r="BB17" s="358"/>
      <c r="BC17" s="358"/>
      <c r="BD17" s="358"/>
      <c r="BE17" s="358"/>
      <c r="BF17" s="358"/>
      <c r="BG17" s="358"/>
      <c r="BH17" s="358"/>
      <c r="BI17" s="358"/>
      <c r="BJ17" s="358"/>
      <c r="BK17" s="358"/>
      <c r="BL17" s="358"/>
      <c r="BM17" s="358"/>
      <c r="BN17" s="358"/>
      <c r="BO17" s="358"/>
      <c r="BP17" s="358"/>
      <c r="BQ17" s="358"/>
      <c r="BR17" s="358"/>
      <c r="BS17" s="358"/>
      <c r="BT17" s="358"/>
      <c r="BU17" s="358"/>
      <c r="BV17" s="358"/>
    </row>
    <row r="18" spans="1:74" s="240" customFormat="1" ht="11.1" customHeight="1" x14ac:dyDescent="0.2">
      <c r="A18" s="235" t="s">
        <v>579</v>
      </c>
      <c r="B18" s="445" t="s">
        <v>1367</v>
      </c>
      <c r="C18" s="386">
        <v>25.710062691000001</v>
      </c>
      <c r="D18" s="386">
        <v>9.4372687079999995</v>
      </c>
      <c r="E18" s="386">
        <v>10.639892725999999</v>
      </c>
      <c r="F18" s="386">
        <v>10.70230767</v>
      </c>
      <c r="G18" s="386">
        <v>23.786415754</v>
      </c>
      <c r="H18" s="386">
        <v>24.72237303</v>
      </c>
      <c r="I18" s="386">
        <v>26.657743386</v>
      </c>
      <c r="J18" s="386">
        <v>15.860364242999999</v>
      </c>
      <c r="K18" s="386">
        <v>3.6397852199999998</v>
      </c>
      <c r="L18" s="386">
        <v>8.4741046650000005</v>
      </c>
      <c r="M18" s="386">
        <v>20.594661810000002</v>
      </c>
      <c r="N18" s="386">
        <v>24.759794302</v>
      </c>
      <c r="O18" s="386">
        <v>14.39440825</v>
      </c>
      <c r="P18" s="386">
        <v>9.2856273999999992</v>
      </c>
      <c r="Q18" s="386">
        <v>16.415468067999999</v>
      </c>
      <c r="R18" s="386">
        <v>12.92587065</v>
      </c>
      <c r="S18" s="386">
        <v>20.334676796</v>
      </c>
      <c r="T18" s="386">
        <v>20.585118869999999</v>
      </c>
      <c r="U18" s="386">
        <v>27.231978892000001</v>
      </c>
      <c r="V18" s="386">
        <v>19.569592270000001</v>
      </c>
      <c r="W18" s="386">
        <v>2.4810385799999999</v>
      </c>
      <c r="X18" s="386">
        <v>7.6365556550000004</v>
      </c>
      <c r="Y18" s="386">
        <v>15.734530680000001</v>
      </c>
      <c r="Z18" s="386">
        <v>24.408257371000001</v>
      </c>
      <c r="AA18" s="386">
        <v>26.876236004999999</v>
      </c>
      <c r="AB18" s="386">
        <v>8.1145899920000009</v>
      </c>
      <c r="AC18" s="386">
        <v>16.220972239000002</v>
      </c>
      <c r="AD18" s="386">
        <v>13.29958437</v>
      </c>
      <c r="AE18" s="386">
        <v>23.492280871999998</v>
      </c>
      <c r="AF18" s="386">
        <v>26.129258849999999</v>
      </c>
      <c r="AG18" s="386">
        <v>22.030533996999999</v>
      </c>
      <c r="AH18" s="386">
        <v>18.856416004</v>
      </c>
      <c r="AI18" s="386">
        <v>7.4030957400000004</v>
      </c>
      <c r="AJ18" s="386">
        <v>9.7051555539999992</v>
      </c>
      <c r="AK18" s="386">
        <v>16.3825389</v>
      </c>
      <c r="AL18" s="386">
        <v>23.518723530999999</v>
      </c>
      <c r="AM18" s="386">
        <v>30.922867350000001</v>
      </c>
      <c r="AN18" s="386">
        <v>9.1598061519999998</v>
      </c>
      <c r="AO18" s="386">
        <v>15.801089514999999</v>
      </c>
      <c r="AP18" s="386">
        <v>16.743363899999999</v>
      </c>
      <c r="AQ18" s="386">
        <v>23.056749378999999</v>
      </c>
      <c r="AR18" s="386">
        <v>26.727241889999998</v>
      </c>
      <c r="AS18" s="386">
        <v>27.60431797</v>
      </c>
      <c r="AT18" s="386">
        <v>16.671659259999998</v>
      </c>
      <c r="AU18" s="386">
        <v>11.76082308</v>
      </c>
      <c r="AV18" s="386">
        <v>12.72477956</v>
      </c>
      <c r="AW18" s="386">
        <v>23.56783308</v>
      </c>
      <c r="AX18" s="386">
        <v>32.034604315000003</v>
      </c>
      <c r="AY18" s="386">
        <v>31.806264078000002</v>
      </c>
      <c r="AZ18" s="898">
        <v>11.00773</v>
      </c>
      <c r="BA18" s="898">
        <v>18.548739999999999</v>
      </c>
      <c r="BB18" s="358">
        <v>16.10369</v>
      </c>
      <c r="BC18" s="358">
        <v>22.562670000000001</v>
      </c>
      <c r="BD18" s="358">
        <v>24.65222</v>
      </c>
      <c r="BE18" s="358">
        <v>25.60689</v>
      </c>
      <c r="BF18" s="358">
        <v>18.297180000000001</v>
      </c>
      <c r="BG18" s="358">
        <v>12.056240000000001</v>
      </c>
      <c r="BH18" s="358">
        <v>12.04476</v>
      </c>
      <c r="BI18" s="358">
        <v>22.802900000000001</v>
      </c>
      <c r="BJ18" s="358">
        <v>29.373950000000001</v>
      </c>
      <c r="BK18" s="358">
        <v>31.166720000000002</v>
      </c>
      <c r="BL18" s="358">
        <v>10.99484</v>
      </c>
      <c r="BM18" s="358">
        <v>19.790620000000001</v>
      </c>
      <c r="BN18" s="358">
        <v>17.191299999999998</v>
      </c>
      <c r="BO18" s="358">
        <v>23.688230000000001</v>
      </c>
      <c r="BP18" s="358">
        <v>26.111969999999999</v>
      </c>
      <c r="BQ18" s="358">
        <v>27.15859</v>
      </c>
      <c r="BR18" s="358">
        <v>19.52702</v>
      </c>
      <c r="BS18" s="358">
        <v>12.878959999999999</v>
      </c>
      <c r="BT18" s="358">
        <v>12.91539</v>
      </c>
      <c r="BU18" s="358">
        <v>24.406279999999999</v>
      </c>
      <c r="BV18" s="358">
        <v>31.56692</v>
      </c>
    </row>
    <row r="19" spans="1:74" ht="11.1" customHeight="1" x14ac:dyDescent="0.2">
      <c r="A19" s="50"/>
      <c r="B19" s="730"/>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440"/>
      <c r="AZ19" s="933"/>
      <c r="BA19" s="933"/>
      <c r="BB19" s="443"/>
      <c r="BC19" s="443"/>
      <c r="BD19" s="443"/>
      <c r="BE19" s="443"/>
      <c r="BF19" s="443"/>
      <c r="BG19" s="443"/>
      <c r="BH19" s="443"/>
      <c r="BI19" s="443"/>
      <c r="BJ19" s="443"/>
      <c r="BK19" s="443"/>
      <c r="BL19" s="443"/>
      <c r="BM19" s="443"/>
      <c r="BN19" s="443"/>
      <c r="BO19" s="443"/>
      <c r="BP19" s="443"/>
      <c r="BQ19" s="443"/>
      <c r="BR19" s="443"/>
      <c r="BS19" s="443"/>
      <c r="BT19" s="443"/>
      <c r="BU19" s="443"/>
      <c r="BV19" s="443"/>
    </row>
    <row r="20" spans="1:74" ht="11.1" customHeight="1" x14ac:dyDescent="0.2">
      <c r="A20" s="50"/>
      <c r="B20" s="52" t="s">
        <v>1368</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933"/>
      <c r="BA20" s="933"/>
      <c r="BB20" s="443"/>
      <c r="BC20" s="443"/>
      <c r="BD20" s="443"/>
      <c r="BE20" s="443"/>
      <c r="BF20" s="443"/>
      <c r="BG20" s="443"/>
      <c r="BH20" s="443"/>
      <c r="BI20" s="443"/>
      <c r="BJ20" s="443"/>
      <c r="BK20" s="443"/>
      <c r="BL20" s="443"/>
      <c r="BM20" s="443"/>
      <c r="BN20" s="443"/>
      <c r="BO20" s="443"/>
      <c r="BP20" s="443"/>
      <c r="BQ20" s="443"/>
      <c r="BR20" s="443"/>
      <c r="BS20" s="443"/>
      <c r="BT20" s="443"/>
      <c r="BU20" s="443"/>
      <c r="BV20" s="443"/>
    </row>
    <row r="21" spans="1:74" s="278" customFormat="1" ht="11.1" customHeight="1" x14ac:dyDescent="0.2">
      <c r="A21" s="448" t="s">
        <v>582</v>
      </c>
      <c r="B21" s="449" t="s">
        <v>1369</v>
      </c>
      <c r="C21" s="107">
        <v>351.05317196999999</v>
      </c>
      <c r="D21" s="107">
        <v>316.69410332000001</v>
      </c>
      <c r="E21" s="107">
        <v>315.88662285999999</v>
      </c>
      <c r="F21" s="107">
        <v>295.78754823000003</v>
      </c>
      <c r="G21" s="107">
        <v>321.16389452999999</v>
      </c>
      <c r="H21" s="107">
        <v>358.7958405</v>
      </c>
      <c r="I21" s="107">
        <v>401.78163520999999</v>
      </c>
      <c r="J21" s="107">
        <v>402.18586777000002</v>
      </c>
      <c r="K21" s="107">
        <v>351.85255110000003</v>
      </c>
      <c r="L21" s="107">
        <v>308.36292376</v>
      </c>
      <c r="M21" s="107">
        <v>303.81234330000001</v>
      </c>
      <c r="N21" s="107">
        <v>339.51826820000002</v>
      </c>
      <c r="O21" s="107">
        <v>336.84124459999998</v>
      </c>
      <c r="P21" s="107">
        <v>303.58028624000002</v>
      </c>
      <c r="Q21" s="107">
        <v>317.85106619999999</v>
      </c>
      <c r="R21" s="107">
        <v>290.89010876999998</v>
      </c>
      <c r="S21" s="107">
        <v>309.76375632000003</v>
      </c>
      <c r="T21" s="107">
        <v>340.33805849999999</v>
      </c>
      <c r="U21" s="107">
        <v>399.45395618999999</v>
      </c>
      <c r="V21" s="107">
        <v>404.71911895</v>
      </c>
      <c r="W21" s="107">
        <v>358.09473539999999</v>
      </c>
      <c r="X21" s="107">
        <v>319.28662008999999</v>
      </c>
      <c r="Y21" s="107">
        <v>305.69046029999998</v>
      </c>
      <c r="Z21" s="107">
        <v>324.66210596000002</v>
      </c>
      <c r="AA21" s="107">
        <v>355.98246337</v>
      </c>
      <c r="AB21" s="107">
        <v>314.26014749000001</v>
      </c>
      <c r="AC21" s="107">
        <v>308.36856802</v>
      </c>
      <c r="AD21" s="107">
        <v>297.01692708000002</v>
      </c>
      <c r="AE21" s="107">
        <v>325.03804885</v>
      </c>
      <c r="AF21" s="107">
        <v>366.92426940000001</v>
      </c>
      <c r="AG21" s="107">
        <v>409.77265928000003</v>
      </c>
      <c r="AH21" s="107">
        <v>406.42677286000003</v>
      </c>
      <c r="AI21" s="107">
        <v>354.09572159999999</v>
      </c>
      <c r="AJ21" s="107">
        <v>326.16563665000001</v>
      </c>
      <c r="AK21" s="107">
        <v>306.51137010000002</v>
      </c>
      <c r="AL21" s="107">
        <v>339.85976822999999</v>
      </c>
      <c r="AM21" s="107">
        <v>374.26319995</v>
      </c>
      <c r="AN21" s="107">
        <v>331.31894879999999</v>
      </c>
      <c r="AO21" s="107">
        <v>318.63897212000001</v>
      </c>
      <c r="AP21" s="107">
        <v>305.40323100000001</v>
      </c>
      <c r="AQ21" s="107">
        <v>323.31123073999998</v>
      </c>
      <c r="AR21" s="107">
        <v>368.36465340000001</v>
      </c>
      <c r="AS21" s="107">
        <v>419.59371689</v>
      </c>
      <c r="AT21" s="107">
        <v>404.67085938999998</v>
      </c>
      <c r="AU21" s="107">
        <v>357.6813861</v>
      </c>
      <c r="AV21" s="107">
        <v>331.94465323999998</v>
      </c>
      <c r="AW21" s="107">
        <v>310.37938830000002</v>
      </c>
      <c r="AX21" s="107">
        <v>349.51431022999998</v>
      </c>
      <c r="AY21" s="107">
        <v>367.77148036</v>
      </c>
      <c r="AZ21" s="635">
        <v>331.09890000000001</v>
      </c>
      <c r="BA21" s="635">
        <v>326.17189999999999</v>
      </c>
      <c r="BB21" s="396">
        <v>306.09309999999999</v>
      </c>
      <c r="BC21" s="396">
        <v>328.7758</v>
      </c>
      <c r="BD21" s="396">
        <v>370.09820000000002</v>
      </c>
      <c r="BE21" s="396">
        <v>421.77319999999997</v>
      </c>
      <c r="BF21" s="396">
        <v>424.71910000000003</v>
      </c>
      <c r="BG21" s="396">
        <v>368.07650000000001</v>
      </c>
      <c r="BH21" s="396">
        <v>335.41980000000001</v>
      </c>
      <c r="BI21" s="396">
        <v>315.42320000000001</v>
      </c>
      <c r="BJ21" s="396">
        <v>348.76100000000002</v>
      </c>
      <c r="BK21" s="396">
        <v>369.71289999999999</v>
      </c>
      <c r="BL21" s="396">
        <v>336.82600000000002</v>
      </c>
      <c r="BM21" s="396">
        <v>338.53149999999999</v>
      </c>
      <c r="BN21" s="396">
        <v>317.88279999999997</v>
      </c>
      <c r="BO21" s="396">
        <v>340.3537</v>
      </c>
      <c r="BP21" s="396">
        <v>383.26190000000003</v>
      </c>
      <c r="BQ21" s="396">
        <v>436.78989999999999</v>
      </c>
      <c r="BR21" s="396">
        <v>440.56259999999997</v>
      </c>
      <c r="BS21" s="396">
        <v>381.97109999999998</v>
      </c>
      <c r="BT21" s="396">
        <v>348.05380000000002</v>
      </c>
      <c r="BU21" s="396">
        <v>326.80439999999999</v>
      </c>
      <c r="BV21" s="396">
        <v>360.57159999999999</v>
      </c>
    </row>
    <row r="22" spans="1:74" s="278" customFormat="1" ht="11.1" customHeight="1" x14ac:dyDescent="0.2">
      <c r="A22" s="448" t="s">
        <v>580</v>
      </c>
      <c r="B22" s="729" t="s">
        <v>1370</v>
      </c>
      <c r="C22" s="107">
        <v>338.65604629000001</v>
      </c>
      <c r="D22" s="107">
        <v>305.86307052000001</v>
      </c>
      <c r="E22" s="107">
        <v>304.30002693</v>
      </c>
      <c r="F22" s="107">
        <v>284.93286675000002</v>
      </c>
      <c r="G22" s="107">
        <v>309.69695397999999</v>
      </c>
      <c r="H22" s="107">
        <v>347.10633239999999</v>
      </c>
      <c r="I22" s="107">
        <v>389.21417475999999</v>
      </c>
      <c r="J22" s="107">
        <v>389.62628224999997</v>
      </c>
      <c r="K22" s="107">
        <v>340.5438408</v>
      </c>
      <c r="L22" s="107">
        <v>297.19594413999999</v>
      </c>
      <c r="M22" s="107">
        <v>292.25774616000001</v>
      </c>
      <c r="N22" s="107">
        <v>327.77578440000002</v>
      </c>
      <c r="O22" s="107">
        <v>325.41464490999999</v>
      </c>
      <c r="P22" s="107">
        <v>292.94566196</v>
      </c>
      <c r="Q22" s="107">
        <v>306.45394246000001</v>
      </c>
      <c r="R22" s="107">
        <v>280.81114790999999</v>
      </c>
      <c r="S22" s="107">
        <v>298.70556958999998</v>
      </c>
      <c r="T22" s="107">
        <v>328.79808359999998</v>
      </c>
      <c r="U22" s="107">
        <v>387.25610719000002</v>
      </c>
      <c r="V22" s="107">
        <v>392.43603389999998</v>
      </c>
      <c r="W22" s="107">
        <v>346.47644129999998</v>
      </c>
      <c r="X22" s="107">
        <v>308.06540867000001</v>
      </c>
      <c r="Y22" s="107">
        <v>294.24848558999997</v>
      </c>
      <c r="Z22" s="107">
        <v>312.64183487999998</v>
      </c>
      <c r="AA22" s="107">
        <v>343.71652162999999</v>
      </c>
      <c r="AB22" s="107">
        <v>303.25834266999999</v>
      </c>
      <c r="AC22" s="107">
        <v>297.27827617000003</v>
      </c>
      <c r="AD22" s="107">
        <v>286.25679710999998</v>
      </c>
      <c r="AE22" s="107">
        <v>313.96145310999998</v>
      </c>
      <c r="AF22" s="107">
        <v>355.88196749999997</v>
      </c>
      <c r="AG22" s="107">
        <v>397.87258573999998</v>
      </c>
      <c r="AH22" s="107">
        <v>394.19946177000003</v>
      </c>
      <c r="AI22" s="107">
        <v>343.07070540000001</v>
      </c>
      <c r="AJ22" s="107">
        <v>315.90198181</v>
      </c>
      <c r="AK22" s="107">
        <v>295.79604267000002</v>
      </c>
      <c r="AL22" s="107">
        <v>328.18769596999999</v>
      </c>
      <c r="AM22" s="107">
        <v>361.98107062999998</v>
      </c>
      <c r="AN22" s="107">
        <v>320.56101336</v>
      </c>
      <c r="AO22" s="107">
        <v>307.24125777</v>
      </c>
      <c r="AP22" s="107">
        <v>294.84637542000002</v>
      </c>
      <c r="AQ22" s="107">
        <v>312.48873456000001</v>
      </c>
      <c r="AR22" s="107">
        <v>357.10038150000003</v>
      </c>
      <c r="AS22" s="107">
        <v>407.62971484000002</v>
      </c>
      <c r="AT22" s="107">
        <v>392.63089773000002</v>
      </c>
      <c r="AU22" s="107">
        <v>346.20216900000003</v>
      </c>
      <c r="AV22" s="107">
        <v>320.58801001</v>
      </c>
      <c r="AW22" s="107">
        <v>299.02180514999998</v>
      </c>
      <c r="AX22" s="107">
        <v>337.71572686000002</v>
      </c>
      <c r="AY22" s="107">
        <v>355.94017294999998</v>
      </c>
      <c r="AZ22" s="635">
        <v>320.35203257000001</v>
      </c>
      <c r="BA22" s="635">
        <v>315.01702492999999</v>
      </c>
      <c r="BB22" s="396">
        <v>295.524</v>
      </c>
      <c r="BC22" s="396">
        <v>317.82549999999998</v>
      </c>
      <c r="BD22" s="396">
        <v>358.71839999999997</v>
      </c>
      <c r="BE22" s="396">
        <v>409.6429</v>
      </c>
      <c r="BF22" s="396">
        <v>412.5548</v>
      </c>
      <c r="BG22" s="396">
        <v>356.71870000000001</v>
      </c>
      <c r="BH22" s="396">
        <v>324.18720000000002</v>
      </c>
      <c r="BI22" s="396">
        <v>304.29289999999997</v>
      </c>
      <c r="BJ22" s="396">
        <v>336.99829999999997</v>
      </c>
      <c r="BK22" s="396">
        <v>357.96359999999999</v>
      </c>
      <c r="BL22" s="396">
        <v>326.1696</v>
      </c>
      <c r="BM22" s="396">
        <v>327.43790000000001</v>
      </c>
      <c r="BN22" s="396">
        <v>307.30470000000003</v>
      </c>
      <c r="BO22" s="396">
        <v>329.31630000000001</v>
      </c>
      <c r="BP22" s="396">
        <v>371.76479999999998</v>
      </c>
      <c r="BQ22" s="396">
        <v>424.51859999999999</v>
      </c>
      <c r="BR22" s="396">
        <v>428.23910000000001</v>
      </c>
      <c r="BS22" s="396">
        <v>370.44310000000002</v>
      </c>
      <c r="BT22" s="396">
        <v>336.6345</v>
      </c>
      <c r="BU22" s="396">
        <v>315.48469999999998</v>
      </c>
      <c r="BV22" s="396">
        <v>348.59859999999998</v>
      </c>
    </row>
    <row r="23" spans="1:74" ht="11.1" customHeight="1" x14ac:dyDescent="0.2">
      <c r="A23" s="314" t="s">
        <v>604</v>
      </c>
      <c r="B23" s="728" t="s">
        <v>1035</v>
      </c>
      <c r="C23" s="386">
        <v>140.50406917999999</v>
      </c>
      <c r="D23" s="386">
        <v>125.34230287</v>
      </c>
      <c r="E23" s="386">
        <v>111.43858992</v>
      </c>
      <c r="F23" s="386">
        <v>97.431844069999997</v>
      </c>
      <c r="G23" s="386">
        <v>110.07073411</v>
      </c>
      <c r="H23" s="386">
        <v>136.31028785999999</v>
      </c>
      <c r="I23" s="386">
        <v>164.27657787999999</v>
      </c>
      <c r="J23" s="386">
        <v>160.27146691999999</v>
      </c>
      <c r="K23" s="386">
        <v>129.24131835</v>
      </c>
      <c r="L23" s="386">
        <v>99.792191209999999</v>
      </c>
      <c r="M23" s="386">
        <v>103.15207773</v>
      </c>
      <c r="N23" s="386">
        <v>131.40170252999999</v>
      </c>
      <c r="O23" s="386">
        <v>131.63774264</v>
      </c>
      <c r="P23" s="386">
        <v>112.10518084</v>
      </c>
      <c r="Q23" s="386">
        <v>110.41692320999999</v>
      </c>
      <c r="R23" s="386">
        <v>96.195859609999999</v>
      </c>
      <c r="S23" s="386">
        <v>100.23051298999999</v>
      </c>
      <c r="T23" s="386">
        <v>121.31961101</v>
      </c>
      <c r="U23" s="386">
        <v>159.71483354</v>
      </c>
      <c r="V23" s="386">
        <v>161.46019195</v>
      </c>
      <c r="W23" s="386">
        <v>132.80700633999999</v>
      </c>
      <c r="X23" s="386">
        <v>103.3137742</v>
      </c>
      <c r="Y23" s="386">
        <v>101.90658738</v>
      </c>
      <c r="Z23" s="386">
        <v>118.91696047000001</v>
      </c>
      <c r="AA23" s="386">
        <v>142.35352688</v>
      </c>
      <c r="AB23" s="386">
        <v>115.47719177</v>
      </c>
      <c r="AC23" s="386">
        <v>102.20304502</v>
      </c>
      <c r="AD23" s="386">
        <v>94.67402448</v>
      </c>
      <c r="AE23" s="386">
        <v>107.60471544000001</v>
      </c>
      <c r="AF23" s="386">
        <v>138.92046031000001</v>
      </c>
      <c r="AG23" s="386">
        <v>164.83324943</v>
      </c>
      <c r="AH23" s="386">
        <v>159.09842286</v>
      </c>
      <c r="AI23" s="386">
        <v>127.34005415999999</v>
      </c>
      <c r="AJ23" s="386">
        <v>106.08327949</v>
      </c>
      <c r="AK23" s="386">
        <v>98.781892600000006</v>
      </c>
      <c r="AL23" s="386">
        <v>125.50372371</v>
      </c>
      <c r="AM23" s="386">
        <v>152.32858847</v>
      </c>
      <c r="AN23" s="386">
        <v>127.51728971999999</v>
      </c>
      <c r="AO23" s="386">
        <v>108.96872277</v>
      </c>
      <c r="AP23" s="386">
        <v>97.306290200000007</v>
      </c>
      <c r="AQ23" s="386">
        <v>104.85586685</v>
      </c>
      <c r="AR23" s="386">
        <v>135.82211659000001</v>
      </c>
      <c r="AS23" s="386">
        <v>168.01064976999999</v>
      </c>
      <c r="AT23" s="386">
        <v>155.20386060999999</v>
      </c>
      <c r="AU23" s="386">
        <v>126.77750874</v>
      </c>
      <c r="AV23" s="386">
        <v>107.31318520000001</v>
      </c>
      <c r="AW23" s="386">
        <v>101.22240745000001</v>
      </c>
      <c r="AX23" s="386">
        <v>129.66674412</v>
      </c>
      <c r="AY23" s="386">
        <v>145.11501143999999</v>
      </c>
      <c r="AZ23" s="898">
        <v>123.50697743000001</v>
      </c>
      <c r="BA23" s="898">
        <v>108.25461564</v>
      </c>
      <c r="BB23" s="358">
        <v>96.006950000000003</v>
      </c>
      <c r="BC23" s="358">
        <v>105.3313</v>
      </c>
      <c r="BD23" s="358">
        <v>135.03129999999999</v>
      </c>
      <c r="BE23" s="358">
        <v>168.04040000000001</v>
      </c>
      <c r="BF23" s="358">
        <v>167.44829999999999</v>
      </c>
      <c r="BG23" s="358">
        <v>132.52379999999999</v>
      </c>
      <c r="BH23" s="358">
        <v>108.3047</v>
      </c>
      <c r="BI23" s="358">
        <v>102.44710000000001</v>
      </c>
      <c r="BJ23" s="358">
        <v>128.02889999999999</v>
      </c>
      <c r="BK23" s="358">
        <v>138.0001</v>
      </c>
      <c r="BL23" s="358">
        <v>120.8278</v>
      </c>
      <c r="BM23" s="358">
        <v>112.7052</v>
      </c>
      <c r="BN23" s="358">
        <v>98.392709999999994</v>
      </c>
      <c r="BO23" s="358">
        <v>105.84229999999999</v>
      </c>
      <c r="BP23" s="358">
        <v>136.0419</v>
      </c>
      <c r="BQ23" s="358">
        <v>169.70699999999999</v>
      </c>
      <c r="BR23" s="358">
        <v>169.29759999999999</v>
      </c>
      <c r="BS23" s="358">
        <v>133.7619</v>
      </c>
      <c r="BT23" s="358">
        <v>109.1576</v>
      </c>
      <c r="BU23" s="358">
        <v>102.9601</v>
      </c>
      <c r="BV23" s="358">
        <v>128.51050000000001</v>
      </c>
    </row>
    <row r="24" spans="1:74" ht="11.1" customHeight="1" x14ac:dyDescent="0.2">
      <c r="A24" s="235" t="s">
        <v>615</v>
      </c>
      <c r="B24" s="728" t="s">
        <v>989</v>
      </c>
      <c r="C24" s="386">
        <v>113.60509057</v>
      </c>
      <c r="D24" s="386">
        <v>103.06262117999999</v>
      </c>
      <c r="E24" s="386">
        <v>108.60313764</v>
      </c>
      <c r="F24" s="386">
        <v>104.56587138</v>
      </c>
      <c r="G24" s="386">
        <v>113.00720865</v>
      </c>
      <c r="H24" s="386">
        <v>121.56717173</v>
      </c>
      <c r="I24" s="386">
        <v>133.95171139000001</v>
      </c>
      <c r="J24" s="386">
        <v>135.67595263000001</v>
      </c>
      <c r="K24" s="386">
        <v>124.19527521000001</v>
      </c>
      <c r="L24" s="386">
        <v>111.85135757</v>
      </c>
      <c r="M24" s="386">
        <v>106.85796302999999</v>
      </c>
      <c r="N24" s="386">
        <v>113.92945207</v>
      </c>
      <c r="O24" s="386">
        <v>112.78971684</v>
      </c>
      <c r="P24" s="386">
        <v>103.83028427000001</v>
      </c>
      <c r="Q24" s="386">
        <v>112.64296369</v>
      </c>
      <c r="R24" s="386">
        <v>104.09076447</v>
      </c>
      <c r="S24" s="386">
        <v>113.24271739</v>
      </c>
      <c r="T24" s="386">
        <v>120.70658422</v>
      </c>
      <c r="U24" s="386">
        <v>136.39420265999999</v>
      </c>
      <c r="V24" s="386">
        <v>138.38957192000001</v>
      </c>
      <c r="W24" s="386">
        <v>126.54578748</v>
      </c>
      <c r="X24" s="386">
        <v>118.20785266999999</v>
      </c>
      <c r="Y24" s="386">
        <v>109.75648323</v>
      </c>
      <c r="Z24" s="386">
        <v>111.51182664</v>
      </c>
      <c r="AA24" s="386">
        <v>118.23400581999999</v>
      </c>
      <c r="AB24" s="386">
        <v>108.96666611000001</v>
      </c>
      <c r="AC24" s="386">
        <v>111.38231372</v>
      </c>
      <c r="AD24" s="386">
        <v>108.9724916</v>
      </c>
      <c r="AE24" s="386">
        <v>117.86368826</v>
      </c>
      <c r="AF24" s="386">
        <v>127.94905254</v>
      </c>
      <c r="AG24" s="386">
        <v>139.55100440000001</v>
      </c>
      <c r="AH24" s="386">
        <v>140.63226456999999</v>
      </c>
      <c r="AI24" s="386">
        <v>127.24828889</v>
      </c>
      <c r="AJ24" s="386">
        <v>120.8987046</v>
      </c>
      <c r="AK24" s="386">
        <v>112.09079488</v>
      </c>
      <c r="AL24" s="386">
        <v>117.15194097</v>
      </c>
      <c r="AM24" s="386">
        <v>124.44735304</v>
      </c>
      <c r="AN24" s="386">
        <v>113.20445431</v>
      </c>
      <c r="AO24" s="386">
        <v>114.42690426</v>
      </c>
      <c r="AP24" s="386">
        <v>112.43561529</v>
      </c>
      <c r="AQ24" s="386">
        <v>119.94259623000001</v>
      </c>
      <c r="AR24" s="386">
        <v>130.58900788</v>
      </c>
      <c r="AS24" s="386">
        <v>144.36314668</v>
      </c>
      <c r="AT24" s="386">
        <v>142.26268350000001</v>
      </c>
      <c r="AU24" s="386">
        <v>129.79109406000001</v>
      </c>
      <c r="AV24" s="386">
        <v>124.68003192</v>
      </c>
      <c r="AW24" s="386">
        <v>114.82161456</v>
      </c>
      <c r="AX24" s="386">
        <v>122.52159204</v>
      </c>
      <c r="AY24" s="386">
        <v>126.11966184000001</v>
      </c>
      <c r="AZ24" s="898">
        <v>115.04282682</v>
      </c>
      <c r="BA24" s="898">
        <v>120.22300491999999</v>
      </c>
      <c r="BB24" s="358">
        <v>113.8779</v>
      </c>
      <c r="BC24" s="358">
        <v>123.5483</v>
      </c>
      <c r="BD24" s="358">
        <v>132.4015</v>
      </c>
      <c r="BE24" s="358">
        <v>145.99930000000001</v>
      </c>
      <c r="BF24" s="358">
        <v>148.85640000000001</v>
      </c>
      <c r="BG24" s="358">
        <v>133.7834</v>
      </c>
      <c r="BH24" s="358">
        <v>126.6409</v>
      </c>
      <c r="BI24" s="358">
        <v>118.14619999999999</v>
      </c>
      <c r="BJ24" s="358">
        <v>123.3433</v>
      </c>
      <c r="BK24" s="358">
        <v>130.50749999999999</v>
      </c>
      <c r="BL24" s="358">
        <v>121.0474</v>
      </c>
      <c r="BM24" s="358">
        <v>125.9323</v>
      </c>
      <c r="BN24" s="358">
        <v>119.8104</v>
      </c>
      <c r="BO24" s="358">
        <v>130.5215</v>
      </c>
      <c r="BP24" s="358">
        <v>140.02430000000001</v>
      </c>
      <c r="BQ24" s="358">
        <v>154.44229999999999</v>
      </c>
      <c r="BR24" s="358">
        <v>157.68090000000001</v>
      </c>
      <c r="BS24" s="358">
        <v>141.6798</v>
      </c>
      <c r="BT24" s="358">
        <v>133.91130000000001</v>
      </c>
      <c r="BU24" s="358">
        <v>124.9042</v>
      </c>
      <c r="BV24" s="358">
        <v>130.45869999999999</v>
      </c>
    </row>
    <row r="25" spans="1:74" ht="11.1" customHeight="1" x14ac:dyDescent="0.2">
      <c r="A25" s="235" t="s">
        <v>626</v>
      </c>
      <c r="B25" s="728" t="s">
        <v>988</v>
      </c>
      <c r="C25" s="386">
        <v>83.982005900000004</v>
      </c>
      <c r="D25" s="386">
        <v>76.892528760000005</v>
      </c>
      <c r="E25" s="386">
        <v>83.679089809999994</v>
      </c>
      <c r="F25" s="386">
        <v>82.422106670000005</v>
      </c>
      <c r="G25" s="386">
        <v>86.089694059999999</v>
      </c>
      <c r="H25" s="386">
        <v>88.715713239999999</v>
      </c>
      <c r="I25" s="386">
        <v>90.419842950000003</v>
      </c>
      <c r="J25" s="386">
        <v>93.143141189999994</v>
      </c>
      <c r="K25" s="386">
        <v>86.549522679999995</v>
      </c>
      <c r="L25" s="386">
        <v>85.017015029999996</v>
      </c>
      <c r="M25" s="386">
        <v>81.701399429999995</v>
      </c>
      <c r="N25" s="386">
        <v>81.851926710000001</v>
      </c>
      <c r="O25" s="386">
        <v>80.407960110000005</v>
      </c>
      <c r="P25" s="386">
        <v>76.449236850000005</v>
      </c>
      <c r="Q25" s="386">
        <v>82.817079179999993</v>
      </c>
      <c r="R25" s="386">
        <v>80.011062550000005</v>
      </c>
      <c r="S25" s="386">
        <v>84.70357577</v>
      </c>
      <c r="T25" s="386">
        <v>86.193146010000007</v>
      </c>
      <c r="U25" s="386">
        <v>90.526453549999999</v>
      </c>
      <c r="V25" s="386">
        <v>92.008705259999999</v>
      </c>
      <c r="W25" s="386">
        <v>86.472080500000004</v>
      </c>
      <c r="X25" s="386">
        <v>85.978380979999997</v>
      </c>
      <c r="Y25" s="386">
        <v>82.036277740000003</v>
      </c>
      <c r="Z25" s="386">
        <v>81.651676019999996</v>
      </c>
      <c r="AA25" s="386">
        <v>82.517331029999994</v>
      </c>
      <c r="AB25" s="386">
        <v>78.276679169999994</v>
      </c>
      <c r="AC25" s="386">
        <v>83.100082540000002</v>
      </c>
      <c r="AD25" s="386">
        <v>82.078056869999998</v>
      </c>
      <c r="AE25" s="386">
        <v>87.901100249999999</v>
      </c>
      <c r="AF25" s="386">
        <v>88.44598483</v>
      </c>
      <c r="AG25" s="386">
        <v>92.847607539999998</v>
      </c>
      <c r="AH25" s="386">
        <v>93.847511589999996</v>
      </c>
      <c r="AI25" s="386">
        <v>87.919712649999994</v>
      </c>
      <c r="AJ25" s="386">
        <v>88.353891430000004</v>
      </c>
      <c r="AK25" s="386">
        <v>84.368993919999994</v>
      </c>
      <c r="AL25" s="386">
        <v>84.927238119999998</v>
      </c>
      <c r="AM25" s="386">
        <v>84.519205159999999</v>
      </c>
      <c r="AN25" s="386">
        <v>79.228865479999996</v>
      </c>
      <c r="AO25" s="386">
        <v>83.210478339999995</v>
      </c>
      <c r="AP25" s="386">
        <v>84.535897129999995</v>
      </c>
      <c r="AQ25" s="386">
        <v>87.134436609999995</v>
      </c>
      <c r="AR25" s="386">
        <v>90.022307319999996</v>
      </c>
      <c r="AS25" s="386">
        <v>94.651304780000004</v>
      </c>
      <c r="AT25" s="386">
        <v>94.539728780000004</v>
      </c>
      <c r="AU25" s="386">
        <v>89.041124830000001</v>
      </c>
      <c r="AV25" s="386">
        <v>88.004456739999995</v>
      </c>
      <c r="AW25" s="386">
        <v>82.422327559999999</v>
      </c>
      <c r="AX25" s="386">
        <v>84.906782699999994</v>
      </c>
      <c r="AY25" s="386">
        <v>84.042721599999993</v>
      </c>
      <c r="AZ25" s="898">
        <v>81.223564457999998</v>
      </c>
      <c r="BA25" s="898">
        <v>85.981970781000001</v>
      </c>
      <c r="BB25" s="358">
        <v>85.122259999999997</v>
      </c>
      <c r="BC25" s="358">
        <v>88.435069999999996</v>
      </c>
      <c r="BD25" s="358">
        <v>90.756489999999999</v>
      </c>
      <c r="BE25" s="358">
        <v>95.051349999999999</v>
      </c>
      <c r="BF25" s="358">
        <v>95.70478</v>
      </c>
      <c r="BG25" s="358">
        <v>89.873630000000006</v>
      </c>
      <c r="BH25" s="358">
        <v>88.717560000000006</v>
      </c>
      <c r="BI25" s="358">
        <v>83.186149999999998</v>
      </c>
      <c r="BJ25" s="358">
        <v>85.066869999999994</v>
      </c>
      <c r="BK25" s="358">
        <v>88.874219999999994</v>
      </c>
      <c r="BL25" s="358">
        <v>83.727230000000006</v>
      </c>
      <c r="BM25" s="358">
        <v>88.246489999999994</v>
      </c>
      <c r="BN25" s="358">
        <v>88.584729999999993</v>
      </c>
      <c r="BO25" s="358">
        <v>92.441760000000002</v>
      </c>
      <c r="BP25" s="358">
        <v>95.169910000000002</v>
      </c>
      <c r="BQ25" s="358">
        <v>99.818020000000004</v>
      </c>
      <c r="BR25" s="358">
        <v>100.7161</v>
      </c>
      <c r="BS25" s="358">
        <v>94.464240000000004</v>
      </c>
      <c r="BT25" s="358">
        <v>93.042140000000003</v>
      </c>
      <c r="BU25" s="358">
        <v>87.10745</v>
      </c>
      <c r="BV25" s="358">
        <v>89.070670000000007</v>
      </c>
    </row>
    <row r="26" spans="1:74" ht="11.1" customHeight="1" x14ac:dyDescent="0.2">
      <c r="A26" s="235" t="s">
        <v>754</v>
      </c>
      <c r="B26" s="728" t="s">
        <v>1371</v>
      </c>
      <c r="C26" s="386">
        <v>0.564882</v>
      </c>
      <c r="D26" s="386">
        <v>0.56561799999999995</v>
      </c>
      <c r="E26" s="386">
        <v>0.57921</v>
      </c>
      <c r="F26" s="386">
        <v>0.51304300000000003</v>
      </c>
      <c r="G26" s="386">
        <v>0.52931600000000001</v>
      </c>
      <c r="H26" s="386">
        <v>0.51315900000000003</v>
      </c>
      <c r="I26" s="386">
        <v>0.56604200000000005</v>
      </c>
      <c r="J26" s="386">
        <v>0.535717</v>
      </c>
      <c r="K26" s="386">
        <v>0.557724</v>
      </c>
      <c r="L26" s="386">
        <v>0.535381</v>
      </c>
      <c r="M26" s="386">
        <v>0.54630599999999996</v>
      </c>
      <c r="N26" s="386">
        <v>0.59270299999999998</v>
      </c>
      <c r="O26" s="386">
        <v>0.57922499999999999</v>
      </c>
      <c r="P26" s="386">
        <v>0.56096299999999999</v>
      </c>
      <c r="Q26" s="386">
        <v>0.57697699999999996</v>
      </c>
      <c r="R26" s="386">
        <v>0.513459</v>
      </c>
      <c r="S26" s="386">
        <v>0.52876100000000004</v>
      </c>
      <c r="T26" s="386">
        <v>0.57874099999999995</v>
      </c>
      <c r="U26" s="386">
        <v>0.62061599999999995</v>
      </c>
      <c r="V26" s="386">
        <v>0.57756600000000002</v>
      </c>
      <c r="W26" s="386">
        <v>0.65156700000000001</v>
      </c>
      <c r="X26" s="386">
        <v>0.56540100000000004</v>
      </c>
      <c r="Y26" s="386">
        <v>0.54913500000000004</v>
      </c>
      <c r="Z26" s="386">
        <v>0.56137099999999995</v>
      </c>
      <c r="AA26" s="386">
        <v>0.61165499999999995</v>
      </c>
      <c r="AB26" s="386">
        <v>0.53780700000000004</v>
      </c>
      <c r="AC26" s="386">
        <v>0.59283699999999995</v>
      </c>
      <c r="AD26" s="386">
        <v>0.53222499999999995</v>
      </c>
      <c r="AE26" s="386">
        <v>0.59195200000000003</v>
      </c>
      <c r="AF26" s="386">
        <v>0.56647000000000003</v>
      </c>
      <c r="AG26" s="386">
        <v>0.64072499999999999</v>
      </c>
      <c r="AH26" s="386">
        <v>0.62126400000000004</v>
      </c>
      <c r="AI26" s="386">
        <v>0.56265200000000004</v>
      </c>
      <c r="AJ26" s="386">
        <v>0.56610799999999994</v>
      </c>
      <c r="AK26" s="386">
        <v>0.55436099999999999</v>
      </c>
      <c r="AL26" s="386">
        <v>0.60479400000000005</v>
      </c>
      <c r="AM26" s="386">
        <v>0.68592399999999998</v>
      </c>
      <c r="AN26" s="386">
        <v>0.61040799999999995</v>
      </c>
      <c r="AO26" s="386">
        <v>0.635154</v>
      </c>
      <c r="AP26" s="386">
        <v>0.56857500000000005</v>
      </c>
      <c r="AQ26" s="386">
        <v>0.55583400000000005</v>
      </c>
      <c r="AR26" s="386">
        <v>0.66694799999999999</v>
      </c>
      <c r="AS26" s="386">
        <v>0.60461500000000001</v>
      </c>
      <c r="AT26" s="386">
        <v>0.62462200000000001</v>
      </c>
      <c r="AU26" s="386">
        <v>0.59244300000000005</v>
      </c>
      <c r="AV26" s="386">
        <v>0.59033599999999997</v>
      </c>
      <c r="AW26" s="386">
        <v>0.55545800000000001</v>
      </c>
      <c r="AX26" s="386">
        <v>0.62060800999999999</v>
      </c>
      <c r="AY26" s="386">
        <v>0.66277807</v>
      </c>
      <c r="AZ26" s="898">
        <v>0.57866386898</v>
      </c>
      <c r="BA26" s="898">
        <v>0.55743358615000005</v>
      </c>
      <c r="BB26" s="358">
        <v>0.51695389999999997</v>
      </c>
      <c r="BC26" s="358">
        <v>0.51092159999999998</v>
      </c>
      <c r="BD26" s="358">
        <v>0.52917020000000003</v>
      </c>
      <c r="BE26" s="358">
        <v>0.55184460000000002</v>
      </c>
      <c r="BF26" s="358">
        <v>0.54528770000000004</v>
      </c>
      <c r="BG26" s="358">
        <v>0.53780430000000001</v>
      </c>
      <c r="BH26" s="358">
        <v>0.52415069999999997</v>
      </c>
      <c r="BI26" s="358">
        <v>0.51353329999999997</v>
      </c>
      <c r="BJ26" s="358">
        <v>0.55930069999999998</v>
      </c>
      <c r="BK26" s="358">
        <v>0.58175730000000003</v>
      </c>
      <c r="BL26" s="358">
        <v>0.56713389999999997</v>
      </c>
      <c r="BM26" s="358">
        <v>0.55393530000000002</v>
      </c>
      <c r="BN26" s="358">
        <v>0.51692309999999997</v>
      </c>
      <c r="BO26" s="358">
        <v>0.51068639999999998</v>
      </c>
      <c r="BP26" s="358">
        <v>0.52870269999999997</v>
      </c>
      <c r="BQ26" s="358">
        <v>0.55120210000000003</v>
      </c>
      <c r="BR26" s="358">
        <v>0.54459250000000003</v>
      </c>
      <c r="BS26" s="358">
        <v>0.53712780000000004</v>
      </c>
      <c r="BT26" s="358">
        <v>0.52349840000000003</v>
      </c>
      <c r="BU26" s="358">
        <v>0.5129435</v>
      </c>
      <c r="BV26" s="358">
        <v>0.55874449999999998</v>
      </c>
    </row>
    <row r="27" spans="1:74" s="278" customFormat="1" ht="11.1" customHeight="1" x14ac:dyDescent="0.2">
      <c r="A27" s="448" t="s">
        <v>581</v>
      </c>
      <c r="B27" s="729" t="s">
        <v>1372</v>
      </c>
      <c r="C27" s="107">
        <v>12.39712568</v>
      </c>
      <c r="D27" s="107">
        <v>10.831032799999999</v>
      </c>
      <c r="E27" s="107">
        <v>11.586595929</v>
      </c>
      <c r="F27" s="107">
        <v>10.85468148</v>
      </c>
      <c r="G27" s="107">
        <v>11.466940548</v>
      </c>
      <c r="H27" s="107">
        <v>11.689508099999999</v>
      </c>
      <c r="I27" s="107">
        <v>12.56746045</v>
      </c>
      <c r="J27" s="107">
        <v>12.559585520000001</v>
      </c>
      <c r="K27" s="107">
        <v>11.3087103</v>
      </c>
      <c r="L27" s="107">
        <v>11.166979618999999</v>
      </c>
      <c r="M27" s="107">
        <v>11.55459714</v>
      </c>
      <c r="N27" s="107">
        <v>11.7424838</v>
      </c>
      <c r="O27" s="107">
        <v>11.42659969</v>
      </c>
      <c r="P27" s="107">
        <v>10.634624280000001</v>
      </c>
      <c r="Q27" s="107">
        <v>11.397123743</v>
      </c>
      <c r="R27" s="107">
        <v>10.07896086</v>
      </c>
      <c r="S27" s="107">
        <v>11.058186730999999</v>
      </c>
      <c r="T27" s="107">
        <v>11.539974900000001</v>
      </c>
      <c r="U27" s="107">
        <v>12.197849</v>
      </c>
      <c r="V27" s="107">
        <v>12.28308505</v>
      </c>
      <c r="W27" s="107">
        <v>11.6182941</v>
      </c>
      <c r="X27" s="107">
        <v>11.221211422</v>
      </c>
      <c r="Y27" s="107">
        <v>11.44197471</v>
      </c>
      <c r="Z27" s="107">
        <v>12.020271080000001</v>
      </c>
      <c r="AA27" s="107">
        <v>12.265941740000001</v>
      </c>
      <c r="AB27" s="107">
        <v>11.00180482</v>
      </c>
      <c r="AC27" s="107">
        <v>11.09029185</v>
      </c>
      <c r="AD27" s="107">
        <v>10.760129969999999</v>
      </c>
      <c r="AE27" s="107">
        <v>11.07659574</v>
      </c>
      <c r="AF27" s="107">
        <v>11.0423019</v>
      </c>
      <c r="AG27" s="107">
        <v>11.900073539999999</v>
      </c>
      <c r="AH27" s="107">
        <v>12.227311090000001</v>
      </c>
      <c r="AI27" s="107">
        <v>11.0250162</v>
      </c>
      <c r="AJ27" s="107">
        <v>10.263654839999999</v>
      </c>
      <c r="AK27" s="107">
        <v>10.71532743</v>
      </c>
      <c r="AL27" s="107">
        <v>11.67207226</v>
      </c>
      <c r="AM27" s="107">
        <v>12.282129319999999</v>
      </c>
      <c r="AN27" s="107">
        <v>10.757935440000001</v>
      </c>
      <c r="AO27" s="107">
        <v>11.397714355</v>
      </c>
      <c r="AP27" s="107">
        <v>10.556855580000001</v>
      </c>
      <c r="AQ27" s="107">
        <v>10.82249618</v>
      </c>
      <c r="AR27" s="107">
        <v>11.264271900000001</v>
      </c>
      <c r="AS27" s="107">
        <v>11.964002049999999</v>
      </c>
      <c r="AT27" s="107">
        <v>12.039961659999999</v>
      </c>
      <c r="AU27" s="107">
        <v>11.4792171</v>
      </c>
      <c r="AV27" s="107">
        <v>11.35664323</v>
      </c>
      <c r="AW27" s="107">
        <v>11.35758315</v>
      </c>
      <c r="AX27" s="107">
        <v>11.798583370999999</v>
      </c>
      <c r="AY27" s="107">
        <v>11.831307413999999</v>
      </c>
      <c r="AZ27" s="635">
        <v>10.746880000000001</v>
      </c>
      <c r="BA27" s="635">
        <v>11.154870000000001</v>
      </c>
      <c r="BB27" s="396">
        <v>10.56906</v>
      </c>
      <c r="BC27" s="396">
        <v>10.9503</v>
      </c>
      <c r="BD27" s="396">
        <v>11.37975</v>
      </c>
      <c r="BE27" s="396">
        <v>12.13035</v>
      </c>
      <c r="BF27" s="396">
        <v>12.16431</v>
      </c>
      <c r="BG27" s="396">
        <v>11.357799999999999</v>
      </c>
      <c r="BH27" s="396">
        <v>11.2326</v>
      </c>
      <c r="BI27" s="396">
        <v>11.13031</v>
      </c>
      <c r="BJ27" s="396">
        <v>11.762729999999999</v>
      </c>
      <c r="BK27" s="396">
        <v>11.74934</v>
      </c>
      <c r="BL27" s="396">
        <v>10.656359999999999</v>
      </c>
      <c r="BM27" s="396">
        <v>11.09356</v>
      </c>
      <c r="BN27" s="396">
        <v>10.57809</v>
      </c>
      <c r="BO27" s="396">
        <v>11.037380000000001</v>
      </c>
      <c r="BP27" s="396">
        <v>11.497030000000001</v>
      </c>
      <c r="BQ27" s="396">
        <v>12.271369999999999</v>
      </c>
      <c r="BR27" s="396">
        <v>12.32343</v>
      </c>
      <c r="BS27" s="396">
        <v>11.52801</v>
      </c>
      <c r="BT27" s="396">
        <v>11.4193</v>
      </c>
      <c r="BU27" s="396">
        <v>11.319739999999999</v>
      </c>
      <c r="BV27" s="396">
        <v>11.973050000000001</v>
      </c>
    </row>
    <row r="28" spans="1:74" ht="11.1" customHeight="1" x14ac:dyDescent="0.2">
      <c r="A28" s="51"/>
      <c r="B28" s="731"/>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892"/>
      <c r="BA28" s="892"/>
      <c r="BB28" s="352"/>
      <c r="BC28" s="352"/>
      <c r="BD28" s="352"/>
      <c r="BE28" s="352"/>
      <c r="BF28" s="352"/>
      <c r="BG28" s="352"/>
      <c r="BH28" s="352"/>
      <c r="BI28" s="352"/>
      <c r="BJ28" s="352"/>
      <c r="BK28" s="352"/>
      <c r="BL28" s="352"/>
      <c r="BM28" s="352"/>
      <c r="BN28" s="352"/>
      <c r="BO28" s="352"/>
      <c r="BP28" s="352"/>
      <c r="BQ28" s="352"/>
      <c r="BR28" s="352"/>
      <c r="BS28" s="352"/>
      <c r="BT28" s="352"/>
      <c r="BU28" s="352"/>
      <c r="BV28" s="352"/>
    </row>
    <row r="29" spans="1:74" ht="11.1" customHeight="1" x14ac:dyDescent="0.2">
      <c r="A29" s="51" t="s">
        <v>102</v>
      </c>
      <c r="B29" s="445" t="s">
        <v>1373</v>
      </c>
      <c r="C29" s="386">
        <v>1004.647624</v>
      </c>
      <c r="D29" s="386">
        <v>896.23629764999998</v>
      </c>
      <c r="E29" s="386">
        <v>796.82044255999995</v>
      </c>
      <c r="F29" s="386">
        <v>696.66787033000003</v>
      </c>
      <c r="G29" s="386">
        <v>787.03984975000003</v>
      </c>
      <c r="H29" s="386">
        <v>974.66078830000004</v>
      </c>
      <c r="I29" s="386">
        <v>1174.6284261000001</v>
      </c>
      <c r="J29" s="386">
        <v>1145.990642</v>
      </c>
      <c r="K29" s="386">
        <v>924.11546627999996</v>
      </c>
      <c r="L29" s="386">
        <v>713.54508363000002</v>
      </c>
      <c r="M29" s="386">
        <v>737.56931316999999</v>
      </c>
      <c r="N29" s="386">
        <v>939.56288246999998</v>
      </c>
      <c r="O29" s="386">
        <v>931.73346093999999</v>
      </c>
      <c r="P29" s="386">
        <v>793.48176320000005</v>
      </c>
      <c r="Q29" s="386">
        <v>781.53225622000002</v>
      </c>
      <c r="R29" s="386">
        <v>680.87540401000001</v>
      </c>
      <c r="S29" s="386">
        <v>709.43272717000002</v>
      </c>
      <c r="T29" s="386">
        <v>858.70160624000005</v>
      </c>
      <c r="U29" s="386">
        <v>1130.4634341999999</v>
      </c>
      <c r="V29" s="386">
        <v>1142.8171012</v>
      </c>
      <c r="W29" s="386">
        <v>940.00952289999998</v>
      </c>
      <c r="X29" s="386">
        <v>731.25608559</v>
      </c>
      <c r="Y29" s="386">
        <v>721.29600103999996</v>
      </c>
      <c r="Z29" s="386">
        <v>841.69561799999997</v>
      </c>
      <c r="AA29" s="386">
        <v>994.47726962000002</v>
      </c>
      <c r="AB29" s="386">
        <v>806.72003631999996</v>
      </c>
      <c r="AC29" s="386">
        <v>713.98726386999999</v>
      </c>
      <c r="AD29" s="386">
        <v>661.38976275000005</v>
      </c>
      <c r="AE29" s="386">
        <v>751.72316383999998</v>
      </c>
      <c r="AF29" s="386">
        <v>970.49397435000003</v>
      </c>
      <c r="AG29" s="386">
        <v>1151.5199055999999</v>
      </c>
      <c r="AH29" s="386">
        <v>1111.4565872000001</v>
      </c>
      <c r="AI29" s="386">
        <v>889.59362054999997</v>
      </c>
      <c r="AJ29" s="386">
        <v>741.09446004999995</v>
      </c>
      <c r="AK29" s="386">
        <v>690.08720046999997</v>
      </c>
      <c r="AL29" s="386">
        <v>876.76507368</v>
      </c>
      <c r="AM29" s="386">
        <v>1053.6474235999999</v>
      </c>
      <c r="AN29" s="386">
        <v>882.02920495000001</v>
      </c>
      <c r="AO29" s="386">
        <v>753.72991474000003</v>
      </c>
      <c r="AP29" s="386">
        <v>673.06159007999997</v>
      </c>
      <c r="AQ29" s="386">
        <v>725.28154475999997</v>
      </c>
      <c r="AR29" s="386">
        <v>939.47317868000005</v>
      </c>
      <c r="AS29" s="386">
        <v>1162.1192715</v>
      </c>
      <c r="AT29" s="386">
        <v>1073.5355030999999</v>
      </c>
      <c r="AU29" s="386">
        <v>876.91218566999999</v>
      </c>
      <c r="AV29" s="386">
        <v>742.27866377999999</v>
      </c>
      <c r="AW29" s="386">
        <v>700.14913085000001</v>
      </c>
      <c r="AX29" s="386">
        <v>896.89684807000003</v>
      </c>
      <c r="AY29" s="386">
        <v>996.28558347000001</v>
      </c>
      <c r="AZ29" s="898">
        <v>847.93585341999994</v>
      </c>
      <c r="BA29" s="898">
        <v>743.22092411000006</v>
      </c>
      <c r="BB29" s="358">
        <v>659.13469999999995</v>
      </c>
      <c r="BC29" s="358">
        <v>723.15060000000005</v>
      </c>
      <c r="BD29" s="358">
        <v>927.0557</v>
      </c>
      <c r="BE29" s="358">
        <v>1153.6790000000001</v>
      </c>
      <c r="BF29" s="358">
        <v>1149.615</v>
      </c>
      <c r="BG29" s="358">
        <v>909.84109999999998</v>
      </c>
      <c r="BH29" s="358">
        <v>743.56460000000004</v>
      </c>
      <c r="BI29" s="358">
        <v>703.34929999999997</v>
      </c>
      <c r="BJ29" s="358">
        <v>878.98069999999996</v>
      </c>
      <c r="BK29" s="358">
        <v>941.09469999999999</v>
      </c>
      <c r="BL29" s="358">
        <v>823.98810000000003</v>
      </c>
      <c r="BM29" s="358">
        <v>768.59540000000004</v>
      </c>
      <c r="BN29" s="358">
        <v>670.99130000000002</v>
      </c>
      <c r="BO29" s="358">
        <v>721.79399999999998</v>
      </c>
      <c r="BP29" s="358">
        <v>927.74090000000001</v>
      </c>
      <c r="BQ29" s="358">
        <v>1157.3209999999999</v>
      </c>
      <c r="BR29" s="358">
        <v>1154.529</v>
      </c>
      <c r="BS29" s="358">
        <v>912.19219999999996</v>
      </c>
      <c r="BT29" s="358">
        <v>744.40239999999994</v>
      </c>
      <c r="BU29" s="358">
        <v>702.1386</v>
      </c>
      <c r="BV29" s="358">
        <v>876.38019999999995</v>
      </c>
    </row>
    <row r="30" spans="1:74" ht="11.1" customHeight="1" x14ac:dyDescent="0.2">
      <c r="A30" s="51"/>
      <c r="B30" s="730"/>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441"/>
      <c r="AZ30" s="934"/>
      <c r="BA30" s="934"/>
      <c r="BB30" s="444"/>
      <c r="BC30" s="444"/>
      <c r="BD30" s="444"/>
      <c r="BE30" s="444"/>
      <c r="BF30" s="444"/>
      <c r="BG30" s="444"/>
      <c r="BH30" s="444"/>
      <c r="BI30" s="444"/>
      <c r="BJ30" s="444"/>
      <c r="BK30" s="444"/>
      <c r="BL30" s="444"/>
      <c r="BM30" s="444"/>
      <c r="BN30" s="444"/>
      <c r="BO30" s="444"/>
      <c r="BP30" s="444"/>
      <c r="BQ30" s="444"/>
      <c r="BR30" s="444"/>
      <c r="BS30" s="444"/>
      <c r="BT30" s="444"/>
      <c r="BU30" s="444"/>
      <c r="BV30" s="444"/>
    </row>
    <row r="31" spans="1:74" ht="11.1" customHeight="1" x14ac:dyDescent="0.2">
      <c r="A31" s="51"/>
      <c r="B31" s="52" t="s">
        <v>1374</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934"/>
      <c r="BA31" s="934"/>
      <c r="BB31" s="444"/>
      <c r="BC31" s="444"/>
      <c r="BD31" s="444"/>
      <c r="BE31" s="444"/>
      <c r="BF31" s="444"/>
      <c r="BG31" s="444"/>
      <c r="BH31" s="444"/>
      <c r="BI31" s="444"/>
      <c r="BJ31" s="444"/>
      <c r="BK31" s="444"/>
      <c r="BL31" s="444"/>
      <c r="BM31" s="444"/>
      <c r="BN31" s="444"/>
      <c r="BO31" s="444"/>
      <c r="BP31" s="444"/>
      <c r="BQ31" s="444"/>
      <c r="BR31" s="444"/>
      <c r="BS31" s="444"/>
      <c r="BT31" s="444"/>
      <c r="BU31" s="444"/>
      <c r="BV31" s="444"/>
    </row>
    <row r="32" spans="1:74" ht="11.1" customHeight="1" x14ac:dyDescent="0.2">
      <c r="A32" s="51" t="s">
        <v>39</v>
      </c>
      <c r="B32" s="445" t="s">
        <v>1375</v>
      </c>
      <c r="C32" s="343">
        <v>84.541109000000006</v>
      </c>
      <c r="D32" s="343">
        <v>81.034187000000003</v>
      </c>
      <c r="E32" s="343">
        <v>86.143270000000001</v>
      </c>
      <c r="F32" s="343">
        <v>90.746359999999996</v>
      </c>
      <c r="G32" s="343">
        <v>92.692076</v>
      </c>
      <c r="H32" s="343">
        <v>86.868606</v>
      </c>
      <c r="I32" s="343">
        <v>79.171988999999996</v>
      </c>
      <c r="J32" s="343">
        <v>75.569913999999997</v>
      </c>
      <c r="K32" s="343">
        <v>79.354139000000004</v>
      </c>
      <c r="L32" s="343">
        <v>87.342115000000007</v>
      </c>
      <c r="M32" s="343">
        <v>93.202696000000003</v>
      </c>
      <c r="N32" s="343">
        <v>88.860583000000005</v>
      </c>
      <c r="O32" s="343">
        <v>92.713750000000005</v>
      </c>
      <c r="P32" s="343">
        <v>99.759538000000006</v>
      </c>
      <c r="Q32" s="343">
        <v>109.04113700000001</v>
      </c>
      <c r="R32" s="343">
        <v>119.46028</v>
      </c>
      <c r="S32" s="343">
        <v>127.78824</v>
      </c>
      <c r="T32" s="343">
        <v>129.190541</v>
      </c>
      <c r="U32" s="343">
        <v>122.916276</v>
      </c>
      <c r="V32" s="343">
        <v>117.89783300000001</v>
      </c>
      <c r="W32" s="343">
        <v>118.05373299999999</v>
      </c>
      <c r="X32" s="343">
        <v>123.046131</v>
      </c>
      <c r="Y32" s="343">
        <v>130.98483400000001</v>
      </c>
      <c r="Z32" s="343">
        <v>133.02838700000001</v>
      </c>
      <c r="AA32" s="343">
        <v>123.854271</v>
      </c>
      <c r="AB32" s="343">
        <v>129.170199</v>
      </c>
      <c r="AC32" s="343">
        <v>135.53725399999999</v>
      </c>
      <c r="AD32" s="343">
        <v>138.83927399999999</v>
      </c>
      <c r="AE32" s="343">
        <v>139.892605</v>
      </c>
      <c r="AF32" s="343">
        <v>135.229253</v>
      </c>
      <c r="AG32" s="343">
        <v>127.37750200000001</v>
      </c>
      <c r="AH32" s="343">
        <v>121.755689</v>
      </c>
      <c r="AI32" s="343">
        <v>122.555119</v>
      </c>
      <c r="AJ32" s="343">
        <v>127.74657000000001</v>
      </c>
      <c r="AK32" s="343">
        <v>131.09076999999999</v>
      </c>
      <c r="AL32" s="343">
        <v>127.825935</v>
      </c>
      <c r="AM32" s="343">
        <v>113.290268</v>
      </c>
      <c r="AN32" s="343">
        <v>106.80279299999999</v>
      </c>
      <c r="AO32" s="343">
        <v>111.65731599999999</v>
      </c>
      <c r="AP32" s="343">
        <v>115.91934500000001</v>
      </c>
      <c r="AQ32" s="343">
        <v>119.48746800000001</v>
      </c>
      <c r="AR32" s="343">
        <v>116.420506</v>
      </c>
      <c r="AS32" s="343">
        <v>108.73090500000001</v>
      </c>
      <c r="AT32" s="343">
        <v>104.604045</v>
      </c>
      <c r="AU32" s="343">
        <v>105.397986</v>
      </c>
      <c r="AV32" s="343">
        <v>109.066423</v>
      </c>
      <c r="AW32" s="343">
        <v>111.846991</v>
      </c>
      <c r="AX32" s="343">
        <v>109.451629</v>
      </c>
      <c r="AY32" s="343">
        <v>104.018411</v>
      </c>
      <c r="AZ32" s="894">
        <v>101.8811</v>
      </c>
      <c r="BA32" s="894">
        <v>110.8674</v>
      </c>
      <c r="BB32" s="354">
        <v>118.89230000000001</v>
      </c>
      <c r="BC32" s="354">
        <v>125.92700000000001</v>
      </c>
      <c r="BD32" s="354">
        <v>125.66200000000001</v>
      </c>
      <c r="BE32" s="354">
        <v>119.7684</v>
      </c>
      <c r="BF32" s="354">
        <v>116.5044</v>
      </c>
      <c r="BG32" s="354">
        <v>116.56950000000001</v>
      </c>
      <c r="BH32" s="354">
        <v>121.0545</v>
      </c>
      <c r="BI32" s="354">
        <v>123.3331</v>
      </c>
      <c r="BJ32" s="354">
        <v>119.88</v>
      </c>
      <c r="BK32" s="354">
        <v>121.4132</v>
      </c>
      <c r="BL32" s="354">
        <v>121.7256</v>
      </c>
      <c r="BM32" s="354">
        <v>127.5441</v>
      </c>
      <c r="BN32" s="354">
        <v>132.57390000000001</v>
      </c>
      <c r="BO32" s="354">
        <v>138.07470000000001</v>
      </c>
      <c r="BP32" s="354">
        <v>136.36580000000001</v>
      </c>
      <c r="BQ32" s="354">
        <v>129.08879999999999</v>
      </c>
      <c r="BR32" s="354">
        <v>124.23220000000001</v>
      </c>
      <c r="BS32" s="354">
        <v>123.0573</v>
      </c>
      <c r="BT32" s="354">
        <v>126.1427</v>
      </c>
      <c r="BU32" s="354">
        <v>127.40949999999999</v>
      </c>
      <c r="BV32" s="354">
        <v>123.6985</v>
      </c>
    </row>
    <row r="33" spans="1:74" ht="11.1" customHeight="1" x14ac:dyDescent="0.2">
      <c r="A33" s="51" t="s">
        <v>50</v>
      </c>
      <c r="B33" s="445" t="s">
        <v>1376</v>
      </c>
      <c r="C33" s="343">
        <v>6.1079480000000004</v>
      </c>
      <c r="D33" s="343">
        <v>6.1064449999999999</v>
      </c>
      <c r="E33" s="343">
        <v>5.7715449999999997</v>
      </c>
      <c r="F33" s="343">
        <v>5.9196619999999998</v>
      </c>
      <c r="G33" s="343">
        <v>5.8159359999999998</v>
      </c>
      <c r="H33" s="343">
        <v>6.1194959999999998</v>
      </c>
      <c r="I33" s="343">
        <v>6.0701780000000003</v>
      </c>
      <c r="J33" s="343">
        <v>5.8338599999999996</v>
      </c>
      <c r="K33" s="343">
        <v>5.7754669999999999</v>
      </c>
      <c r="L33" s="343">
        <v>6.0141840000000002</v>
      </c>
      <c r="M33" s="343">
        <v>6.1916849999999997</v>
      </c>
      <c r="N33" s="343">
        <v>5.7772490000000003</v>
      </c>
      <c r="O33" s="343">
        <v>6.115723</v>
      </c>
      <c r="P33" s="343">
        <v>6.1896829999999996</v>
      </c>
      <c r="Q33" s="343">
        <v>6.0560299999999998</v>
      </c>
      <c r="R33" s="343">
        <v>6.1028659999999997</v>
      </c>
      <c r="S33" s="343">
        <v>5.9953589999999997</v>
      </c>
      <c r="T33" s="343">
        <v>5.9767929999999998</v>
      </c>
      <c r="U33" s="343">
        <v>6.1440720000000004</v>
      </c>
      <c r="V33" s="343">
        <v>6.1195950000000003</v>
      </c>
      <c r="W33" s="343">
        <v>6.1150029999999997</v>
      </c>
      <c r="X33" s="343">
        <v>5.9440819999999999</v>
      </c>
      <c r="Y33" s="343">
        <v>5.9071160000000003</v>
      </c>
      <c r="Z33" s="343">
        <v>6.0576800000000004</v>
      </c>
      <c r="AA33" s="343">
        <v>5.9293040000000001</v>
      </c>
      <c r="AB33" s="343">
        <v>6.0653139999999999</v>
      </c>
      <c r="AC33" s="343">
        <v>6.1177419999999998</v>
      </c>
      <c r="AD33" s="343">
        <v>6.1906249999999998</v>
      </c>
      <c r="AE33" s="343">
        <v>6.110665</v>
      </c>
      <c r="AF33" s="343">
        <v>5.9736120000000001</v>
      </c>
      <c r="AG33" s="343">
        <v>5.7295020000000001</v>
      </c>
      <c r="AH33" s="343">
        <v>5.5725439999999997</v>
      </c>
      <c r="AI33" s="343">
        <v>5.4647579999999998</v>
      </c>
      <c r="AJ33" s="343">
        <v>5.4348289999999997</v>
      </c>
      <c r="AK33" s="343">
        <v>5.419028</v>
      </c>
      <c r="AL33" s="343">
        <v>5.2909959999999998</v>
      </c>
      <c r="AM33" s="343">
        <v>4.7137149999999997</v>
      </c>
      <c r="AN33" s="343">
        <v>4.5352699999999997</v>
      </c>
      <c r="AO33" s="343">
        <v>4.8327720000000003</v>
      </c>
      <c r="AP33" s="343">
        <v>4.9106370000000004</v>
      </c>
      <c r="AQ33" s="343">
        <v>5.0068489999999999</v>
      </c>
      <c r="AR33" s="343">
        <v>4.8521320000000001</v>
      </c>
      <c r="AS33" s="343">
        <v>4.6883350000000004</v>
      </c>
      <c r="AT33" s="343">
        <v>4.7435729999999996</v>
      </c>
      <c r="AU33" s="343">
        <v>4.6200289999999997</v>
      </c>
      <c r="AV33" s="343">
        <v>4.6160920000000001</v>
      </c>
      <c r="AW33" s="343">
        <v>4.7499349999999998</v>
      </c>
      <c r="AX33" s="343">
        <v>4.392379</v>
      </c>
      <c r="AY33" s="343">
        <v>3.5347490000000001</v>
      </c>
      <c r="AZ33" s="894">
        <v>3.6844350000000001</v>
      </c>
      <c r="BA33" s="894">
        <v>4.4092570000000002</v>
      </c>
      <c r="BB33" s="354">
        <v>4.6042069999999997</v>
      </c>
      <c r="BC33" s="354">
        <v>4.4843209999999996</v>
      </c>
      <c r="BD33" s="354">
        <v>4.3672599999999999</v>
      </c>
      <c r="BE33" s="354">
        <v>4.0495130000000001</v>
      </c>
      <c r="BF33" s="354">
        <v>3.588012</v>
      </c>
      <c r="BG33" s="354">
        <v>3.6193040000000001</v>
      </c>
      <c r="BH33" s="354">
        <v>3.588225</v>
      </c>
      <c r="BI33" s="354">
        <v>3.7501549999999999</v>
      </c>
      <c r="BJ33" s="354">
        <v>3.7657609999999999</v>
      </c>
      <c r="BK33" s="354">
        <v>3.5978080000000001</v>
      </c>
      <c r="BL33" s="354">
        <v>3.5877620000000001</v>
      </c>
      <c r="BM33" s="354">
        <v>3.8307060000000002</v>
      </c>
      <c r="BN33" s="354">
        <v>4.0091900000000003</v>
      </c>
      <c r="BO33" s="354">
        <v>3.9033760000000002</v>
      </c>
      <c r="BP33" s="354">
        <v>3.8044530000000001</v>
      </c>
      <c r="BQ33" s="354">
        <v>3.4962</v>
      </c>
      <c r="BR33" s="354">
        <v>3.030189</v>
      </c>
      <c r="BS33" s="354">
        <v>3.0348350000000002</v>
      </c>
      <c r="BT33" s="354">
        <v>2.9768659999999998</v>
      </c>
      <c r="BU33" s="354">
        <v>3.1392579999999999</v>
      </c>
      <c r="BV33" s="354">
        <v>3.2392940000000001</v>
      </c>
    </row>
    <row r="34" spans="1:74" ht="11.1" customHeight="1" x14ac:dyDescent="0.2">
      <c r="A34" s="51" t="s">
        <v>51</v>
      </c>
      <c r="B34" s="445" t="s">
        <v>1377</v>
      </c>
      <c r="C34" s="343">
        <v>17.369537000000001</v>
      </c>
      <c r="D34" s="343">
        <v>17.448029999999999</v>
      </c>
      <c r="E34" s="343">
        <v>17.331572000000001</v>
      </c>
      <c r="F34" s="343">
        <v>17.184718</v>
      </c>
      <c r="G34" s="343">
        <v>17.529952000000002</v>
      </c>
      <c r="H34" s="343">
        <v>17.297056000000001</v>
      </c>
      <c r="I34" s="343">
        <v>19.049918999999999</v>
      </c>
      <c r="J34" s="343">
        <v>16.459589000000001</v>
      </c>
      <c r="K34" s="343">
        <v>16.218233000000001</v>
      </c>
      <c r="L34" s="343">
        <v>16.263347</v>
      </c>
      <c r="M34" s="343">
        <v>16.969798999999998</v>
      </c>
      <c r="N34" s="343">
        <v>16.520990000000001</v>
      </c>
      <c r="O34" s="343">
        <v>17.716260999999999</v>
      </c>
      <c r="P34" s="343">
        <v>17.878634999999999</v>
      </c>
      <c r="Q34" s="343">
        <v>17.474688</v>
      </c>
      <c r="R34" s="343">
        <v>17.418696000000001</v>
      </c>
      <c r="S34" s="343">
        <v>17.331206999999999</v>
      </c>
      <c r="T34" s="343">
        <v>17.535737000000001</v>
      </c>
      <c r="U34" s="343">
        <v>17.393391999999999</v>
      </c>
      <c r="V34" s="343">
        <v>16.776799</v>
      </c>
      <c r="W34" s="343">
        <v>16.837015000000001</v>
      </c>
      <c r="X34" s="343">
        <v>16.796182999999999</v>
      </c>
      <c r="Y34" s="343">
        <v>16.887785000000001</v>
      </c>
      <c r="Z34" s="343">
        <v>17.627676000000001</v>
      </c>
      <c r="AA34" s="343">
        <v>17.608985000000001</v>
      </c>
      <c r="AB34" s="343">
        <v>17.564159</v>
      </c>
      <c r="AC34" s="343">
        <v>17.430726</v>
      </c>
      <c r="AD34" s="343">
        <v>17.099232000000001</v>
      </c>
      <c r="AE34" s="343">
        <v>17.002988999999999</v>
      </c>
      <c r="AF34" s="343">
        <v>17.300176</v>
      </c>
      <c r="AG34" s="343">
        <v>17.040289999999999</v>
      </c>
      <c r="AH34" s="343">
        <v>16.520012999999999</v>
      </c>
      <c r="AI34" s="343">
        <v>16.812543000000002</v>
      </c>
      <c r="AJ34" s="343">
        <v>16.489998</v>
      </c>
      <c r="AK34" s="343">
        <v>16.633319</v>
      </c>
      <c r="AL34" s="343">
        <v>17.044466</v>
      </c>
      <c r="AM34" s="343">
        <v>16.039798999999999</v>
      </c>
      <c r="AN34" s="343">
        <v>16.215817000000001</v>
      </c>
      <c r="AO34" s="343">
        <v>16.151585000000001</v>
      </c>
      <c r="AP34" s="343">
        <v>16.454537999999999</v>
      </c>
      <c r="AQ34" s="343">
        <v>16.637353000000001</v>
      </c>
      <c r="AR34" s="343">
        <v>15.907520999999999</v>
      </c>
      <c r="AS34" s="343">
        <v>15.687537000000001</v>
      </c>
      <c r="AT34" s="343">
        <v>15.880447</v>
      </c>
      <c r="AU34" s="343">
        <v>15.862235</v>
      </c>
      <c r="AV34" s="343">
        <v>15.865594</v>
      </c>
      <c r="AW34" s="343">
        <v>15.890765</v>
      </c>
      <c r="AX34" s="343">
        <v>16.078334999999999</v>
      </c>
      <c r="AY34" s="343">
        <v>14.457948</v>
      </c>
      <c r="AZ34" s="894">
        <v>14.46729</v>
      </c>
      <c r="BA34" s="894">
        <v>14.467560000000001</v>
      </c>
      <c r="BB34" s="354">
        <v>14.32826</v>
      </c>
      <c r="BC34" s="354">
        <v>14.255319999999999</v>
      </c>
      <c r="BD34" s="354">
        <v>14.335369999999999</v>
      </c>
      <c r="BE34" s="354">
        <v>14.29088</v>
      </c>
      <c r="BF34" s="354">
        <v>14.287890000000001</v>
      </c>
      <c r="BG34" s="354">
        <v>14.31428</v>
      </c>
      <c r="BH34" s="354">
        <v>14.41168</v>
      </c>
      <c r="BI34" s="354">
        <v>14.607010000000001</v>
      </c>
      <c r="BJ34" s="354">
        <v>14.66924</v>
      </c>
      <c r="BK34" s="354">
        <v>14.7662</v>
      </c>
      <c r="BL34" s="354">
        <v>14.7121</v>
      </c>
      <c r="BM34" s="354">
        <v>14.61608</v>
      </c>
      <c r="BN34" s="354">
        <v>14.49141</v>
      </c>
      <c r="BO34" s="354">
        <v>14.43356</v>
      </c>
      <c r="BP34" s="354">
        <v>14.521599999999999</v>
      </c>
      <c r="BQ34" s="354">
        <v>14.476520000000001</v>
      </c>
      <c r="BR34" s="354">
        <v>14.467309999999999</v>
      </c>
      <c r="BS34" s="354">
        <v>14.48803</v>
      </c>
      <c r="BT34" s="354">
        <v>14.57451</v>
      </c>
      <c r="BU34" s="354">
        <v>14.75916</v>
      </c>
      <c r="BV34" s="354">
        <v>14.810370000000001</v>
      </c>
    </row>
    <row r="35" spans="1:74" ht="11.1" customHeight="1" x14ac:dyDescent="0.2">
      <c r="A35" s="51"/>
      <c r="B35" s="730"/>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441"/>
      <c r="AZ35" s="934"/>
      <c r="BA35" s="934"/>
      <c r="BB35" s="444"/>
      <c r="BC35" s="444"/>
      <c r="BD35" s="444"/>
      <c r="BE35" s="444"/>
      <c r="BF35" s="444"/>
      <c r="BG35" s="444"/>
      <c r="BH35" s="444"/>
      <c r="BI35" s="444"/>
      <c r="BJ35" s="444"/>
      <c r="BK35" s="444"/>
      <c r="BL35" s="444"/>
      <c r="BM35" s="444"/>
      <c r="BN35" s="444"/>
      <c r="BO35" s="444"/>
      <c r="BP35" s="444"/>
      <c r="BQ35" s="444"/>
      <c r="BR35" s="444"/>
      <c r="BS35" s="444"/>
      <c r="BT35" s="444"/>
      <c r="BU35" s="444"/>
      <c r="BV35" s="444"/>
    </row>
    <row r="36" spans="1:74" ht="11.1" customHeight="1" x14ac:dyDescent="0.2">
      <c r="A36" s="51"/>
      <c r="B36" s="733" t="s">
        <v>67</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441"/>
      <c r="AZ36" s="934"/>
      <c r="BA36" s="934"/>
      <c r="BB36" s="444"/>
      <c r="BC36" s="444"/>
      <c r="BD36" s="444"/>
      <c r="BE36" s="444"/>
      <c r="BF36" s="444"/>
      <c r="BG36" s="444"/>
      <c r="BH36" s="444"/>
      <c r="BI36" s="444"/>
      <c r="BJ36" s="444"/>
      <c r="BK36" s="444"/>
      <c r="BL36" s="444"/>
      <c r="BM36" s="444"/>
      <c r="BN36" s="444"/>
      <c r="BO36" s="444"/>
      <c r="BP36" s="444"/>
      <c r="BQ36" s="444"/>
      <c r="BR36" s="444"/>
      <c r="BS36" s="444"/>
      <c r="BT36" s="444"/>
      <c r="BU36" s="444"/>
      <c r="BV36" s="444"/>
    </row>
    <row r="37" spans="1:74" ht="11.1" customHeight="1" x14ac:dyDescent="0.2">
      <c r="A37" s="51"/>
      <c r="B37" s="382" t="s">
        <v>1378</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441"/>
      <c r="AZ37" s="934"/>
      <c r="BA37" s="934"/>
      <c r="BB37" s="444"/>
      <c r="BC37" s="444"/>
      <c r="BD37" s="444"/>
      <c r="BE37" s="444"/>
      <c r="BF37" s="444"/>
      <c r="BG37" s="444"/>
      <c r="BH37" s="444"/>
      <c r="BI37" s="444"/>
      <c r="BJ37" s="444"/>
      <c r="BK37" s="444"/>
      <c r="BL37" s="444"/>
      <c r="BM37" s="444"/>
      <c r="BN37" s="444"/>
      <c r="BO37" s="444"/>
      <c r="BP37" s="444"/>
      <c r="BQ37" s="444"/>
      <c r="BR37" s="444"/>
      <c r="BS37" s="444"/>
      <c r="BT37" s="444"/>
      <c r="BU37" s="444"/>
      <c r="BV37" s="444"/>
    </row>
    <row r="38" spans="1:74" ht="11.1" customHeight="1" x14ac:dyDescent="0.2">
      <c r="A38" s="29" t="s">
        <v>254</v>
      </c>
      <c r="B38" s="446" t="s">
        <v>473</v>
      </c>
      <c r="C38" s="429">
        <v>2.1999997519000001</v>
      </c>
      <c r="D38" s="429">
        <v>2.1699923609999998</v>
      </c>
      <c r="E38" s="429">
        <v>2.1519612245999999</v>
      </c>
      <c r="F38" s="429">
        <v>2.1814958866</v>
      </c>
      <c r="G38" s="429">
        <v>2.2321288404000001</v>
      </c>
      <c r="H38" s="429">
        <v>2.3155552371999999</v>
      </c>
      <c r="I38" s="429">
        <v>2.4693298204</v>
      </c>
      <c r="J38" s="429">
        <v>2.5065243406</v>
      </c>
      <c r="K38" s="429">
        <v>2.5078223408000002</v>
      </c>
      <c r="L38" s="429">
        <v>2.4609091750999998</v>
      </c>
      <c r="M38" s="429">
        <v>2.4777312747</v>
      </c>
      <c r="N38" s="429">
        <v>2.6450427794000002</v>
      </c>
      <c r="O38" s="429">
        <v>2.5903686218000002</v>
      </c>
      <c r="P38" s="429">
        <v>2.5892527438999999</v>
      </c>
      <c r="Q38" s="429">
        <v>2.4979914435000001</v>
      </c>
      <c r="R38" s="429">
        <v>2.4713572313999999</v>
      </c>
      <c r="S38" s="429">
        <v>2.5092990619000002</v>
      </c>
      <c r="T38" s="429">
        <v>2.4623011391</v>
      </c>
      <c r="U38" s="429">
        <v>2.4738063500999998</v>
      </c>
      <c r="V38" s="429">
        <v>2.4908998937</v>
      </c>
      <c r="W38" s="429">
        <v>2.5303277523999999</v>
      </c>
      <c r="X38" s="429">
        <v>2.5308087511999999</v>
      </c>
      <c r="Y38" s="429">
        <v>2.5057355774999999</v>
      </c>
      <c r="Z38" s="429">
        <v>2.4743834294</v>
      </c>
      <c r="AA38" s="429">
        <v>2.4806339994000002</v>
      </c>
      <c r="AB38" s="429">
        <v>2.4818840379</v>
      </c>
      <c r="AC38" s="429">
        <v>2.4990102975999999</v>
      </c>
      <c r="AD38" s="429">
        <v>2.5358311646999998</v>
      </c>
      <c r="AE38" s="429">
        <v>2.5624787641000002</v>
      </c>
      <c r="AF38" s="429">
        <v>2.5077763424000001</v>
      </c>
      <c r="AG38" s="429">
        <v>2.4719804123000002</v>
      </c>
      <c r="AH38" s="429">
        <v>2.4424824922999999</v>
      </c>
      <c r="AI38" s="429">
        <v>2.4158504054000001</v>
      </c>
      <c r="AJ38" s="429">
        <v>2.4734106157000002</v>
      </c>
      <c r="AK38" s="429">
        <v>2.4189353316000002</v>
      </c>
      <c r="AL38" s="429">
        <v>2.4001598331</v>
      </c>
      <c r="AM38" s="429">
        <v>2.4074516031000002</v>
      </c>
      <c r="AN38" s="429">
        <v>2.4218919803999999</v>
      </c>
      <c r="AO38" s="429">
        <v>2.4480426473999999</v>
      </c>
      <c r="AP38" s="429">
        <v>2.4750664440999999</v>
      </c>
      <c r="AQ38" s="429">
        <v>2.4976897628999999</v>
      </c>
      <c r="AR38" s="429">
        <v>2.4556935038000001</v>
      </c>
      <c r="AS38" s="429">
        <v>2.4038538293</v>
      </c>
      <c r="AT38" s="429">
        <v>2.4052350316000002</v>
      </c>
      <c r="AU38" s="429">
        <v>2.4085215382</v>
      </c>
      <c r="AV38" s="429">
        <v>2.3886597709999999</v>
      </c>
      <c r="AW38" s="429">
        <v>2.3943675542</v>
      </c>
      <c r="AX38" s="429">
        <v>2.3848649649999998</v>
      </c>
      <c r="AY38" s="429">
        <v>2.4454179549999999</v>
      </c>
      <c r="AZ38" s="892">
        <v>2.4330310000000002</v>
      </c>
      <c r="BA38" s="892">
        <v>2.4018060000000001</v>
      </c>
      <c r="BB38" s="352">
        <v>2.3812639999999998</v>
      </c>
      <c r="BC38" s="352">
        <v>2.3876240000000002</v>
      </c>
      <c r="BD38" s="352">
        <v>2.377265</v>
      </c>
      <c r="BE38" s="352">
        <v>2.3842180000000002</v>
      </c>
      <c r="BF38" s="352">
        <v>2.3918140000000001</v>
      </c>
      <c r="BG38" s="352">
        <v>2.3866390000000002</v>
      </c>
      <c r="BH38" s="352">
        <v>2.3690709999999999</v>
      </c>
      <c r="BI38" s="352">
        <v>2.3729659999999999</v>
      </c>
      <c r="BJ38" s="352">
        <v>2.393195</v>
      </c>
      <c r="BK38" s="352">
        <v>2.3960400000000002</v>
      </c>
      <c r="BL38" s="352">
        <v>2.3866809999999998</v>
      </c>
      <c r="BM38" s="352">
        <v>2.3885399999999999</v>
      </c>
      <c r="BN38" s="352">
        <v>2.396077</v>
      </c>
      <c r="BO38" s="352">
        <v>2.400668</v>
      </c>
      <c r="BP38" s="352">
        <v>2.3883420000000002</v>
      </c>
      <c r="BQ38" s="352">
        <v>2.3917760000000001</v>
      </c>
      <c r="BR38" s="352">
        <v>2.3973629999999999</v>
      </c>
      <c r="BS38" s="352">
        <v>2.389688</v>
      </c>
      <c r="BT38" s="352">
        <v>2.3712960000000001</v>
      </c>
      <c r="BU38" s="352">
        <v>2.3757969999999999</v>
      </c>
      <c r="BV38" s="352">
        <v>2.393535</v>
      </c>
    </row>
    <row r="39" spans="1:74" ht="11.1" customHeight="1" x14ac:dyDescent="0.2">
      <c r="A39" s="51" t="s">
        <v>256</v>
      </c>
      <c r="B39" s="446" t="s">
        <v>1021</v>
      </c>
      <c r="C39" s="429">
        <v>6.5615685707000004</v>
      </c>
      <c r="D39" s="429">
        <v>5.9972804982000003</v>
      </c>
      <c r="E39" s="429">
        <v>5.0999950249000001</v>
      </c>
      <c r="F39" s="429">
        <v>6.2112152114999999</v>
      </c>
      <c r="G39" s="429">
        <v>7.5658022316000002</v>
      </c>
      <c r="H39" s="429">
        <v>8.0109598412</v>
      </c>
      <c r="I39" s="429">
        <v>7.5251204563999998</v>
      </c>
      <c r="J39" s="429">
        <v>9.0036781665000003</v>
      </c>
      <c r="K39" s="429">
        <v>8.1459769853000008</v>
      </c>
      <c r="L39" s="429">
        <v>5.8016812475000004</v>
      </c>
      <c r="M39" s="429">
        <v>5.7086230943</v>
      </c>
      <c r="N39" s="429">
        <v>8.9206060783000005</v>
      </c>
      <c r="O39" s="429">
        <v>7.0480798877000002</v>
      </c>
      <c r="P39" s="429">
        <v>4.3766906663</v>
      </c>
      <c r="Q39" s="429">
        <v>3.3688401705</v>
      </c>
      <c r="R39" s="429">
        <v>2.6996565491000002</v>
      </c>
      <c r="S39" s="429">
        <v>2.5466016362000001</v>
      </c>
      <c r="T39" s="429">
        <v>2.5965598186999999</v>
      </c>
      <c r="U39" s="429">
        <v>2.9999010815</v>
      </c>
      <c r="V39" s="429">
        <v>2.9442115459</v>
      </c>
      <c r="W39" s="429">
        <v>2.8748364672000002</v>
      </c>
      <c r="X39" s="429">
        <v>2.9244336025000002</v>
      </c>
      <c r="Y39" s="429">
        <v>3.3889108793</v>
      </c>
      <c r="Z39" s="429">
        <v>3.2818352851000001</v>
      </c>
      <c r="AA39" s="429">
        <v>4.8608804644000001</v>
      </c>
      <c r="AB39" s="429">
        <v>2.9022368507</v>
      </c>
      <c r="AC39" s="429">
        <v>2.1884128342000002</v>
      </c>
      <c r="AD39" s="429">
        <v>2.047106334</v>
      </c>
      <c r="AE39" s="429">
        <v>2.2880624256000002</v>
      </c>
      <c r="AF39" s="429">
        <v>2.6821510191</v>
      </c>
      <c r="AG39" s="429">
        <v>2.5068160717999999</v>
      </c>
      <c r="AH39" s="429">
        <v>2.2496043330000002</v>
      </c>
      <c r="AI39" s="429">
        <v>2.3651181378000001</v>
      </c>
      <c r="AJ39" s="429">
        <v>2.6065868264000001</v>
      </c>
      <c r="AK39" s="429">
        <v>2.633446819</v>
      </c>
      <c r="AL39" s="429">
        <v>3.8545030258000001</v>
      </c>
      <c r="AM39" s="429">
        <v>5.8751660674000004</v>
      </c>
      <c r="AN39" s="429">
        <v>4.8104435451000001</v>
      </c>
      <c r="AO39" s="429">
        <v>4.1730048768000003</v>
      </c>
      <c r="AP39" s="429">
        <v>3.5806145393</v>
      </c>
      <c r="AQ39" s="429">
        <v>3.2834531185000002</v>
      </c>
      <c r="AR39" s="429">
        <v>3.3355905506000001</v>
      </c>
      <c r="AS39" s="429">
        <v>3.5245461805999998</v>
      </c>
      <c r="AT39" s="429">
        <v>3.1676547364999998</v>
      </c>
      <c r="AU39" s="429">
        <v>3.0409609649</v>
      </c>
      <c r="AV39" s="429">
        <v>3.0820126627</v>
      </c>
      <c r="AW39" s="429">
        <v>3.8880261140000001</v>
      </c>
      <c r="AX39" s="429">
        <v>5.0377258979999997</v>
      </c>
      <c r="AY39" s="429">
        <v>9.8066621323999996</v>
      </c>
      <c r="AZ39" s="892">
        <v>4.5951139999999997</v>
      </c>
      <c r="BA39" s="892">
        <v>3.5353439999999998</v>
      </c>
      <c r="BB39" s="352">
        <v>3.2049699999999999</v>
      </c>
      <c r="BC39" s="352">
        <v>3.147443</v>
      </c>
      <c r="BD39" s="352">
        <v>3.140326</v>
      </c>
      <c r="BE39" s="352">
        <v>3.235236</v>
      </c>
      <c r="BF39" s="352">
        <v>3.2617229999999999</v>
      </c>
      <c r="BG39" s="352">
        <v>3.3038780000000001</v>
      </c>
      <c r="BH39" s="352">
        <v>3.4038270000000002</v>
      </c>
      <c r="BI39" s="352">
        <v>3.6175799999999998</v>
      </c>
      <c r="BJ39" s="352">
        <v>4.5382899999999999</v>
      </c>
      <c r="BK39" s="352">
        <v>4.8506539999999996</v>
      </c>
      <c r="BL39" s="352">
        <v>4.2613120000000002</v>
      </c>
      <c r="BM39" s="352">
        <v>3.6643759999999999</v>
      </c>
      <c r="BN39" s="352">
        <v>3.1996470000000001</v>
      </c>
      <c r="BO39" s="352">
        <v>3.2656520000000002</v>
      </c>
      <c r="BP39" s="352">
        <v>3.272008</v>
      </c>
      <c r="BQ39" s="352">
        <v>3.42848</v>
      </c>
      <c r="BR39" s="352">
        <v>3.495355</v>
      </c>
      <c r="BS39" s="352">
        <v>3.5278230000000002</v>
      </c>
      <c r="BT39" s="352">
        <v>3.7133669999999999</v>
      </c>
      <c r="BU39" s="352">
        <v>3.8927640000000001</v>
      </c>
      <c r="BV39" s="352">
        <v>4.4809720000000004</v>
      </c>
    </row>
    <row r="40" spans="1:74" ht="11.1" customHeight="1" x14ac:dyDescent="0.2">
      <c r="A40" s="29" t="s">
        <v>255</v>
      </c>
      <c r="B40" s="446" t="s">
        <v>1107</v>
      </c>
      <c r="C40" s="429">
        <v>15.49</v>
      </c>
      <c r="D40" s="429">
        <v>16.489999999999998</v>
      </c>
      <c r="E40" s="429">
        <v>20.329999999999998</v>
      </c>
      <c r="F40" s="429">
        <v>25.06</v>
      </c>
      <c r="G40" s="429">
        <v>26.15</v>
      </c>
      <c r="H40" s="429">
        <v>26.3</v>
      </c>
      <c r="I40" s="429">
        <v>30.36</v>
      </c>
      <c r="J40" s="429">
        <v>25.72</v>
      </c>
      <c r="K40" s="429">
        <v>23.76</v>
      </c>
      <c r="L40" s="429">
        <v>21.76</v>
      </c>
      <c r="M40" s="429">
        <v>23.74</v>
      </c>
      <c r="N40" s="429">
        <v>19.86</v>
      </c>
      <c r="O40" s="429">
        <v>19.440000000000001</v>
      </c>
      <c r="P40" s="429">
        <v>18.559999999999999</v>
      </c>
      <c r="Q40" s="429">
        <v>19.920000000000002</v>
      </c>
      <c r="R40" s="429">
        <v>18.77</v>
      </c>
      <c r="S40" s="429">
        <v>18.11</v>
      </c>
      <c r="T40" s="429">
        <v>16.82</v>
      </c>
      <c r="U40" s="429">
        <v>16.739999999999998</v>
      </c>
      <c r="V40" s="429">
        <v>19.03</v>
      </c>
      <c r="W40" s="429">
        <v>22.2</v>
      </c>
      <c r="X40" s="429">
        <v>21.47</v>
      </c>
      <c r="Y40" s="429">
        <v>20.75</v>
      </c>
      <c r="Z40" s="429">
        <v>20.25</v>
      </c>
      <c r="AA40" s="429">
        <v>18.22</v>
      </c>
      <c r="AB40" s="429">
        <v>18.940000000000001</v>
      </c>
      <c r="AC40" s="429">
        <v>19.670000000000002</v>
      </c>
      <c r="AD40" s="429">
        <v>19.239999999999998</v>
      </c>
      <c r="AE40" s="429">
        <v>18.809999999999999</v>
      </c>
      <c r="AF40" s="429">
        <v>17.68</v>
      </c>
      <c r="AG40" s="429">
        <v>18.149999999999999</v>
      </c>
      <c r="AH40" s="429">
        <v>18.23</v>
      </c>
      <c r="AI40" s="429">
        <v>17.079999999999998</v>
      </c>
      <c r="AJ40" s="429">
        <v>15.76</v>
      </c>
      <c r="AK40" s="429">
        <v>16.25</v>
      </c>
      <c r="AL40" s="429">
        <v>16.43</v>
      </c>
      <c r="AM40" s="429">
        <v>16.07</v>
      </c>
      <c r="AN40" s="429">
        <v>17.059999999999999</v>
      </c>
      <c r="AO40" s="429">
        <v>15.83</v>
      </c>
      <c r="AP40" s="429">
        <v>15.6</v>
      </c>
      <c r="AQ40" s="429">
        <v>15.05</v>
      </c>
      <c r="AR40" s="429">
        <v>15.04</v>
      </c>
      <c r="AS40" s="429">
        <v>16.16</v>
      </c>
      <c r="AT40" s="429">
        <v>16.12</v>
      </c>
      <c r="AU40" s="429">
        <v>15.34</v>
      </c>
      <c r="AV40" s="429">
        <v>15.67</v>
      </c>
      <c r="AW40" s="429">
        <v>15.41</v>
      </c>
      <c r="AX40" s="429">
        <v>15.022028433999999</v>
      </c>
      <c r="AY40" s="429">
        <v>13.990861854</v>
      </c>
      <c r="AZ40" s="892">
        <v>13.46312</v>
      </c>
      <c r="BA40" s="892">
        <v>15.020849999999999</v>
      </c>
      <c r="BB40" s="352">
        <v>20.207460000000001</v>
      </c>
      <c r="BC40" s="352">
        <v>22.69951</v>
      </c>
      <c r="BD40" s="352">
        <v>23.00573</v>
      </c>
      <c r="BE40" s="352">
        <v>22.02957</v>
      </c>
      <c r="BF40" s="352">
        <v>20.910889999999998</v>
      </c>
      <c r="BG40" s="352">
        <v>19.816849999999999</v>
      </c>
      <c r="BH40" s="352">
        <v>18.67605</v>
      </c>
      <c r="BI40" s="352">
        <v>17.702940000000002</v>
      </c>
      <c r="BJ40" s="352">
        <v>17.476659999999999</v>
      </c>
      <c r="BK40" s="352">
        <v>17.141559999999998</v>
      </c>
      <c r="BL40" s="352">
        <v>16.37499</v>
      </c>
      <c r="BM40" s="352">
        <v>16.323619999999998</v>
      </c>
      <c r="BN40" s="352">
        <v>16.577459999999999</v>
      </c>
      <c r="BO40" s="352">
        <v>15.77341</v>
      </c>
      <c r="BP40" s="352">
        <v>15.876150000000001</v>
      </c>
      <c r="BQ40" s="352">
        <v>15.311820000000001</v>
      </c>
      <c r="BR40" s="352">
        <v>14.84911</v>
      </c>
      <c r="BS40" s="352">
        <v>14.59294</v>
      </c>
      <c r="BT40" s="352">
        <v>14.36994</v>
      </c>
      <c r="BU40" s="352">
        <v>14.094060000000001</v>
      </c>
      <c r="BV40" s="352">
        <v>14.17426</v>
      </c>
    </row>
    <row r="41" spans="1:74" ht="11.1" customHeight="1" x14ac:dyDescent="0.2">
      <c r="A41" s="29" t="s">
        <v>7</v>
      </c>
      <c r="B41" s="446" t="s">
        <v>1106</v>
      </c>
      <c r="C41" s="429">
        <v>20.100000000000001</v>
      </c>
      <c r="D41" s="429">
        <v>20.79</v>
      </c>
      <c r="E41" s="429">
        <v>25.68</v>
      </c>
      <c r="F41" s="429">
        <v>28.32</v>
      </c>
      <c r="G41" s="429">
        <v>30.12</v>
      </c>
      <c r="H41" s="429">
        <v>33.020000000000003</v>
      </c>
      <c r="I41" s="429">
        <v>27.38</v>
      </c>
      <c r="J41" s="429">
        <v>26.9</v>
      </c>
      <c r="K41" s="429">
        <v>25.57</v>
      </c>
      <c r="L41" s="429">
        <v>27.81</v>
      </c>
      <c r="M41" s="429">
        <v>29.28</v>
      </c>
      <c r="N41" s="429">
        <v>23.17</v>
      </c>
      <c r="O41" s="429">
        <v>24.09</v>
      </c>
      <c r="P41" s="429">
        <v>23.1</v>
      </c>
      <c r="Q41" s="429">
        <v>21.42</v>
      </c>
      <c r="R41" s="429">
        <v>20.9</v>
      </c>
      <c r="S41" s="429">
        <v>19.87</v>
      </c>
      <c r="T41" s="429">
        <v>19.21</v>
      </c>
      <c r="U41" s="429">
        <v>19.84</v>
      </c>
      <c r="V41" s="429">
        <v>23</v>
      </c>
      <c r="W41" s="429">
        <v>24.18</v>
      </c>
      <c r="X41" s="429">
        <v>24.23</v>
      </c>
      <c r="Y41" s="429">
        <v>21.75</v>
      </c>
      <c r="Z41" s="429">
        <v>20.74</v>
      </c>
      <c r="AA41" s="429">
        <v>19.64</v>
      </c>
      <c r="AB41" s="429">
        <v>20.84</v>
      </c>
      <c r="AC41" s="429">
        <v>20.6</v>
      </c>
      <c r="AD41" s="429">
        <v>20.84</v>
      </c>
      <c r="AE41" s="429">
        <v>19.440000000000001</v>
      </c>
      <c r="AF41" s="429">
        <v>18.62</v>
      </c>
      <c r="AG41" s="429">
        <v>19.57</v>
      </c>
      <c r="AH41" s="429">
        <v>18.37</v>
      </c>
      <c r="AI41" s="429">
        <v>17.79</v>
      </c>
      <c r="AJ41" s="429">
        <v>17.32</v>
      </c>
      <c r="AK41" s="429">
        <v>18.850000000000001</v>
      </c>
      <c r="AL41" s="429">
        <v>17.670000000000002</v>
      </c>
      <c r="AM41" s="429">
        <v>18.899999999999999</v>
      </c>
      <c r="AN41" s="429">
        <v>18.420000000000002</v>
      </c>
      <c r="AO41" s="429">
        <v>17.420000000000002</v>
      </c>
      <c r="AP41" s="429">
        <v>17.899999999999999</v>
      </c>
      <c r="AQ41" s="429">
        <v>16.75</v>
      </c>
      <c r="AR41" s="429">
        <v>17.64</v>
      </c>
      <c r="AS41" s="429">
        <v>18.39</v>
      </c>
      <c r="AT41" s="429">
        <v>17.809999999999999</v>
      </c>
      <c r="AU41" s="429">
        <v>18.13</v>
      </c>
      <c r="AV41" s="429">
        <v>18.07</v>
      </c>
      <c r="AW41" s="429">
        <v>18.3</v>
      </c>
      <c r="AX41" s="429">
        <v>17.331479615999999</v>
      </c>
      <c r="AY41" s="429">
        <v>17.727223581000001</v>
      </c>
      <c r="AZ41" s="892">
        <v>18.511389999999999</v>
      </c>
      <c r="BA41" s="892">
        <v>24.07883</v>
      </c>
      <c r="BB41" s="352">
        <v>32.734099999999998</v>
      </c>
      <c r="BC41" s="352">
        <v>31.664239999999999</v>
      </c>
      <c r="BD41" s="352">
        <v>30.155480000000001</v>
      </c>
      <c r="BE41" s="352">
        <v>29.031459999999999</v>
      </c>
      <c r="BF41" s="352">
        <v>27.590440000000001</v>
      </c>
      <c r="BG41" s="352">
        <v>26.20448</v>
      </c>
      <c r="BH41" s="352">
        <v>24.817730000000001</v>
      </c>
      <c r="BI41" s="352">
        <v>24.32967</v>
      </c>
      <c r="BJ41" s="352">
        <v>23.184370000000001</v>
      </c>
      <c r="BK41" s="352">
        <v>22.82752</v>
      </c>
      <c r="BL41" s="352">
        <v>22.125330000000002</v>
      </c>
      <c r="BM41" s="352">
        <v>21.885529999999999</v>
      </c>
      <c r="BN41" s="352">
        <v>21.12311</v>
      </c>
      <c r="BO41" s="352">
        <v>20.359449999999999</v>
      </c>
      <c r="BP41" s="352">
        <v>20.229209999999998</v>
      </c>
      <c r="BQ41" s="352">
        <v>20.591619999999999</v>
      </c>
      <c r="BR41" s="352">
        <v>20.589880000000001</v>
      </c>
      <c r="BS41" s="352">
        <v>20.563300000000002</v>
      </c>
      <c r="BT41" s="352">
        <v>20.369330000000001</v>
      </c>
      <c r="BU41" s="352">
        <v>20.283909999999999</v>
      </c>
      <c r="BV41" s="352">
        <v>19.28576</v>
      </c>
    </row>
    <row r="42" spans="1:74" ht="11.1" customHeight="1" x14ac:dyDescent="0.2">
      <c r="A42" s="29"/>
      <c r="B42" s="382" t="s">
        <v>1379</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892"/>
      <c r="BA42" s="892"/>
      <c r="BB42" s="352"/>
      <c r="BC42" s="352"/>
      <c r="BD42" s="352"/>
      <c r="BE42" s="352"/>
      <c r="BF42" s="352"/>
      <c r="BG42" s="352"/>
      <c r="BH42" s="352"/>
      <c r="BI42" s="352"/>
      <c r="BJ42" s="352"/>
      <c r="BK42" s="352"/>
      <c r="BL42" s="352"/>
      <c r="BM42" s="352"/>
      <c r="BN42" s="352"/>
      <c r="BO42" s="352"/>
      <c r="BP42" s="352"/>
      <c r="BQ42" s="352"/>
      <c r="BR42" s="352"/>
      <c r="BS42" s="352"/>
      <c r="BT42" s="352"/>
      <c r="BU42" s="352"/>
      <c r="BV42" s="352"/>
    </row>
    <row r="43" spans="1:74" ht="11.1" customHeight="1" x14ac:dyDescent="0.2">
      <c r="A43" s="29" t="s">
        <v>258</v>
      </c>
      <c r="B43" s="446" t="s">
        <v>1035</v>
      </c>
      <c r="C43" s="429">
        <v>13.64</v>
      </c>
      <c r="D43" s="429">
        <v>13.76</v>
      </c>
      <c r="E43" s="429">
        <v>14.41</v>
      </c>
      <c r="F43" s="429">
        <v>14.57</v>
      </c>
      <c r="G43" s="429">
        <v>14.89</v>
      </c>
      <c r="H43" s="429">
        <v>15.3</v>
      </c>
      <c r="I43" s="429">
        <v>15.31</v>
      </c>
      <c r="J43" s="429">
        <v>15.82</v>
      </c>
      <c r="K43" s="429">
        <v>16.190000000000001</v>
      </c>
      <c r="L43" s="429">
        <v>15.99</v>
      </c>
      <c r="M43" s="429">
        <v>15.55</v>
      </c>
      <c r="N43" s="429">
        <v>14.94</v>
      </c>
      <c r="O43" s="429">
        <v>15.47</v>
      </c>
      <c r="P43" s="429">
        <v>15.98</v>
      </c>
      <c r="Q43" s="429">
        <v>16.04</v>
      </c>
      <c r="R43" s="429">
        <v>16.100000000000001</v>
      </c>
      <c r="S43" s="429">
        <v>16.14</v>
      </c>
      <c r="T43" s="429">
        <v>16.09</v>
      </c>
      <c r="U43" s="429">
        <v>15.86</v>
      </c>
      <c r="V43" s="429">
        <v>15.91</v>
      </c>
      <c r="W43" s="429">
        <v>16.27</v>
      </c>
      <c r="X43" s="429">
        <v>16.48</v>
      </c>
      <c r="Y43" s="429">
        <v>16.190000000000001</v>
      </c>
      <c r="Z43" s="429">
        <v>15.69</v>
      </c>
      <c r="AA43" s="429">
        <v>15.41</v>
      </c>
      <c r="AB43" s="429">
        <v>16.100000000000001</v>
      </c>
      <c r="AC43" s="429">
        <v>16.670000000000002</v>
      </c>
      <c r="AD43" s="429">
        <v>16.86</v>
      </c>
      <c r="AE43" s="429">
        <v>16.399999999999999</v>
      </c>
      <c r="AF43" s="429">
        <v>16.38</v>
      </c>
      <c r="AG43" s="429">
        <v>16.62</v>
      </c>
      <c r="AH43" s="429">
        <v>16.600000000000001</v>
      </c>
      <c r="AI43" s="429">
        <v>16.82</v>
      </c>
      <c r="AJ43" s="429">
        <v>17.09</v>
      </c>
      <c r="AK43" s="429">
        <v>16.850000000000001</v>
      </c>
      <c r="AL43" s="429">
        <v>16.27</v>
      </c>
      <c r="AM43" s="429">
        <v>15.94</v>
      </c>
      <c r="AN43" s="429">
        <v>16.43</v>
      </c>
      <c r="AO43" s="429">
        <v>17.09</v>
      </c>
      <c r="AP43" s="429">
        <v>17.55</v>
      </c>
      <c r="AQ43" s="429">
        <v>17.37</v>
      </c>
      <c r="AR43" s="429">
        <v>17.47</v>
      </c>
      <c r="AS43" s="429">
        <v>17.45</v>
      </c>
      <c r="AT43" s="429">
        <v>17.61</v>
      </c>
      <c r="AU43" s="429">
        <v>18.079999999999998</v>
      </c>
      <c r="AV43" s="429">
        <v>17.97</v>
      </c>
      <c r="AW43" s="429">
        <v>17.78</v>
      </c>
      <c r="AX43" s="429">
        <v>17.239999999999998</v>
      </c>
      <c r="AY43" s="429">
        <v>17.45</v>
      </c>
      <c r="AZ43" s="892">
        <v>17.73423</v>
      </c>
      <c r="BA43" s="892">
        <v>18.169989999999999</v>
      </c>
      <c r="BB43" s="352">
        <v>18.608989999999999</v>
      </c>
      <c r="BC43" s="352">
        <v>18.234660000000002</v>
      </c>
      <c r="BD43" s="352">
        <v>18.33212</v>
      </c>
      <c r="BE43" s="352">
        <v>18.26492</v>
      </c>
      <c r="BF43" s="352">
        <v>18.249400000000001</v>
      </c>
      <c r="BG43" s="352">
        <v>18.673410000000001</v>
      </c>
      <c r="BH43" s="352">
        <v>18.533539999999999</v>
      </c>
      <c r="BI43" s="352">
        <v>18.30743</v>
      </c>
      <c r="BJ43" s="352">
        <v>17.789300000000001</v>
      </c>
      <c r="BK43" s="352">
        <v>18.093260000000001</v>
      </c>
      <c r="BL43" s="352">
        <v>18.17371</v>
      </c>
      <c r="BM43" s="352">
        <v>18.490179999999999</v>
      </c>
      <c r="BN43" s="352">
        <v>19.139970000000002</v>
      </c>
      <c r="BO43" s="352">
        <v>18.72073</v>
      </c>
      <c r="BP43" s="352">
        <v>18.759460000000001</v>
      </c>
      <c r="BQ43" s="352">
        <v>18.65578</v>
      </c>
      <c r="BR43" s="352">
        <v>18.594519999999999</v>
      </c>
      <c r="BS43" s="352">
        <v>19.04926</v>
      </c>
      <c r="BT43" s="352">
        <v>18.82405</v>
      </c>
      <c r="BU43" s="352">
        <v>18.730350000000001</v>
      </c>
      <c r="BV43" s="352">
        <v>18.20646</v>
      </c>
    </row>
    <row r="44" spans="1:74" ht="11.1" customHeight="1" x14ac:dyDescent="0.2">
      <c r="A44" s="29" t="s">
        <v>2</v>
      </c>
      <c r="B44" s="446" t="s">
        <v>989</v>
      </c>
      <c r="C44" s="429">
        <v>11.26</v>
      </c>
      <c r="D44" s="429">
        <v>11.66</v>
      </c>
      <c r="E44" s="429">
        <v>11.65</v>
      </c>
      <c r="F44" s="429">
        <v>11.82</v>
      </c>
      <c r="G44" s="429">
        <v>12</v>
      </c>
      <c r="H44" s="429">
        <v>12.75</v>
      </c>
      <c r="I44" s="429">
        <v>13.02</v>
      </c>
      <c r="J44" s="429">
        <v>13.41</v>
      </c>
      <c r="K44" s="429">
        <v>13.28</v>
      </c>
      <c r="L44" s="429">
        <v>12.89</v>
      </c>
      <c r="M44" s="429">
        <v>12.33</v>
      </c>
      <c r="N44" s="429">
        <v>12.28</v>
      </c>
      <c r="O44" s="429">
        <v>12.61</v>
      </c>
      <c r="P44" s="429">
        <v>12.53</v>
      </c>
      <c r="Q44" s="429">
        <v>12.36</v>
      </c>
      <c r="R44" s="429">
        <v>12.08</v>
      </c>
      <c r="S44" s="429">
        <v>12.16</v>
      </c>
      <c r="T44" s="429">
        <v>12.63</v>
      </c>
      <c r="U44" s="429">
        <v>12.91</v>
      </c>
      <c r="V44" s="429">
        <v>13.08</v>
      </c>
      <c r="W44" s="429">
        <v>13.07</v>
      </c>
      <c r="X44" s="429">
        <v>12.73</v>
      </c>
      <c r="Y44" s="429">
        <v>12.43</v>
      </c>
      <c r="Z44" s="429">
        <v>12.24</v>
      </c>
      <c r="AA44" s="429">
        <v>12.5</v>
      </c>
      <c r="AB44" s="429">
        <v>12.53</v>
      </c>
      <c r="AC44" s="429">
        <v>12.47</v>
      </c>
      <c r="AD44" s="429">
        <v>12.35</v>
      </c>
      <c r="AE44" s="429">
        <v>12.32</v>
      </c>
      <c r="AF44" s="429">
        <v>12.89</v>
      </c>
      <c r="AG44" s="429">
        <v>13.37</v>
      </c>
      <c r="AH44" s="429">
        <v>13.16</v>
      </c>
      <c r="AI44" s="429">
        <v>13.23</v>
      </c>
      <c r="AJ44" s="429">
        <v>12.89</v>
      </c>
      <c r="AK44" s="429">
        <v>12.35</v>
      </c>
      <c r="AL44" s="429">
        <v>12.64</v>
      </c>
      <c r="AM44" s="429">
        <v>12.82</v>
      </c>
      <c r="AN44" s="429">
        <v>12.98</v>
      </c>
      <c r="AO44" s="429">
        <v>13.16</v>
      </c>
      <c r="AP44" s="429">
        <v>12.89</v>
      </c>
      <c r="AQ44" s="429">
        <v>12.93</v>
      </c>
      <c r="AR44" s="429">
        <v>13.54</v>
      </c>
      <c r="AS44" s="429">
        <v>14.05</v>
      </c>
      <c r="AT44" s="429">
        <v>13.93</v>
      </c>
      <c r="AU44" s="429">
        <v>13.99</v>
      </c>
      <c r="AV44" s="429">
        <v>13.49</v>
      </c>
      <c r="AW44" s="429">
        <v>13.19</v>
      </c>
      <c r="AX44" s="429">
        <v>13.63</v>
      </c>
      <c r="AY44" s="429">
        <v>13.64</v>
      </c>
      <c r="AZ44" s="892">
        <v>13.68167</v>
      </c>
      <c r="BA44" s="892">
        <v>13.764889999999999</v>
      </c>
      <c r="BB44" s="352">
        <v>13.474959999999999</v>
      </c>
      <c r="BC44" s="352">
        <v>13.435269999999999</v>
      </c>
      <c r="BD44" s="352">
        <v>14.027060000000001</v>
      </c>
      <c r="BE44" s="352">
        <v>14.50271</v>
      </c>
      <c r="BF44" s="352">
        <v>14.34735</v>
      </c>
      <c r="BG44" s="352">
        <v>14.38612</v>
      </c>
      <c r="BH44" s="352">
        <v>13.84084</v>
      </c>
      <c r="BI44" s="352">
        <v>13.48823</v>
      </c>
      <c r="BJ44" s="352">
        <v>13.938090000000001</v>
      </c>
      <c r="BK44" s="352">
        <v>13.860150000000001</v>
      </c>
      <c r="BL44" s="352">
        <v>13.786949999999999</v>
      </c>
      <c r="BM44" s="352">
        <v>13.91588</v>
      </c>
      <c r="BN44" s="352">
        <v>13.550979999999999</v>
      </c>
      <c r="BO44" s="352">
        <v>13.510759999999999</v>
      </c>
      <c r="BP44" s="352">
        <v>14.080500000000001</v>
      </c>
      <c r="BQ44" s="352">
        <v>14.561299999999999</v>
      </c>
      <c r="BR44" s="352">
        <v>14.355499999999999</v>
      </c>
      <c r="BS44" s="352">
        <v>14.4091</v>
      </c>
      <c r="BT44" s="352">
        <v>13.903029999999999</v>
      </c>
      <c r="BU44" s="352">
        <v>13.554970000000001</v>
      </c>
      <c r="BV44" s="352">
        <v>14.0319</v>
      </c>
    </row>
    <row r="45" spans="1:74" ht="11.1" customHeight="1" x14ac:dyDescent="0.2">
      <c r="A45" s="29" t="s">
        <v>1</v>
      </c>
      <c r="B45" s="446" t="s">
        <v>988</v>
      </c>
      <c r="C45" s="429">
        <v>7.19</v>
      </c>
      <c r="D45" s="429">
        <v>7.28</v>
      </c>
      <c r="E45" s="429">
        <v>7.37</v>
      </c>
      <c r="F45" s="429">
        <v>7.7</v>
      </c>
      <c r="G45" s="429">
        <v>8.25</v>
      </c>
      <c r="H45" s="429">
        <v>8.85</v>
      </c>
      <c r="I45" s="429">
        <v>9.31</v>
      </c>
      <c r="J45" s="429">
        <v>9.3800000000000008</v>
      </c>
      <c r="K45" s="429">
        <v>9.06</v>
      </c>
      <c r="L45" s="429">
        <v>8.4499999999999993</v>
      </c>
      <c r="M45" s="429">
        <v>8.14</v>
      </c>
      <c r="N45" s="429">
        <v>8.5</v>
      </c>
      <c r="O45" s="429">
        <v>8.18</v>
      </c>
      <c r="P45" s="429">
        <v>8.01</v>
      </c>
      <c r="Q45" s="429">
        <v>7.8</v>
      </c>
      <c r="R45" s="429">
        <v>7.51</v>
      </c>
      <c r="S45" s="429">
        <v>7.64</v>
      </c>
      <c r="T45" s="429">
        <v>8.11</v>
      </c>
      <c r="U45" s="429">
        <v>8.36</v>
      </c>
      <c r="V45" s="429">
        <v>8.9</v>
      </c>
      <c r="W45" s="429">
        <v>8.43</v>
      </c>
      <c r="X45" s="429">
        <v>8.01</v>
      </c>
      <c r="Y45" s="429">
        <v>7.79</v>
      </c>
      <c r="Z45" s="429">
        <v>7.61</v>
      </c>
      <c r="AA45" s="429">
        <v>8.07</v>
      </c>
      <c r="AB45" s="429">
        <v>7.76</v>
      </c>
      <c r="AC45" s="429">
        <v>7.68</v>
      </c>
      <c r="AD45" s="429">
        <v>7.79</v>
      </c>
      <c r="AE45" s="429">
        <v>7.87</v>
      </c>
      <c r="AF45" s="429">
        <v>8.41</v>
      </c>
      <c r="AG45" s="429">
        <v>8.73</v>
      </c>
      <c r="AH45" s="429">
        <v>8.67</v>
      </c>
      <c r="AI45" s="429">
        <v>8.4499999999999993</v>
      </c>
      <c r="AJ45" s="429">
        <v>8.11</v>
      </c>
      <c r="AK45" s="429">
        <v>7.85</v>
      </c>
      <c r="AL45" s="429">
        <v>7.96</v>
      </c>
      <c r="AM45" s="429">
        <v>8.34</v>
      </c>
      <c r="AN45" s="429">
        <v>8.24</v>
      </c>
      <c r="AO45" s="429">
        <v>8.26</v>
      </c>
      <c r="AP45" s="429">
        <v>8.2100000000000009</v>
      </c>
      <c r="AQ45" s="429">
        <v>8.2899999999999991</v>
      </c>
      <c r="AR45" s="429">
        <v>8.9</v>
      </c>
      <c r="AS45" s="429">
        <v>9.33</v>
      </c>
      <c r="AT45" s="429">
        <v>9.08</v>
      </c>
      <c r="AU45" s="429">
        <v>9.02</v>
      </c>
      <c r="AV45" s="429">
        <v>8.65</v>
      </c>
      <c r="AW45" s="429">
        <v>8.44</v>
      </c>
      <c r="AX45" s="429">
        <v>8.5299999999999994</v>
      </c>
      <c r="AY45" s="429">
        <v>9.2899999999999991</v>
      </c>
      <c r="AZ45" s="892">
        <v>8.5076619999999998</v>
      </c>
      <c r="BA45" s="892">
        <v>8.5570129999999995</v>
      </c>
      <c r="BB45" s="352">
        <v>8.6094840000000001</v>
      </c>
      <c r="BC45" s="352">
        <v>8.5794979999999992</v>
      </c>
      <c r="BD45" s="352">
        <v>9.1620840000000001</v>
      </c>
      <c r="BE45" s="352">
        <v>9.460502</v>
      </c>
      <c r="BF45" s="352">
        <v>9.3102099999999997</v>
      </c>
      <c r="BG45" s="352">
        <v>9.2813409999999994</v>
      </c>
      <c r="BH45" s="352">
        <v>8.8345190000000002</v>
      </c>
      <c r="BI45" s="352">
        <v>8.6502909999999993</v>
      </c>
      <c r="BJ45" s="352">
        <v>8.8042160000000003</v>
      </c>
      <c r="BK45" s="352">
        <v>8.9065349999999999</v>
      </c>
      <c r="BL45" s="352">
        <v>8.5545190000000009</v>
      </c>
      <c r="BM45" s="352">
        <v>8.7463029999999993</v>
      </c>
      <c r="BN45" s="352">
        <v>8.5837420000000009</v>
      </c>
      <c r="BO45" s="352">
        <v>8.5325129999999998</v>
      </c>
      <c r="BP45" s="352">
        <v>9.0806869999999993</v>
      </c>
      <c r="BQ45" s="352">
        <v>9.3761519999999994</v>
      </c>
      <c r="BR45" s="352">
        <v>9.2207519999999992</v>
      </c>
      <c r="BS45" s="352">
        <v>9.2062559999999998</v>
      </c>
      <c r="BT45" s="352">
        <v>8.7981669999999994</v>
      </c>
      <c r="BU45" s="352">
        <v>8.6218350000000008</v>
      </c>
      <c r="BV45" s="352">
        <v>8.7676990000000004</v>
      </c>
    </row>
    <row r="46" spans="1:74" ht="11.1" customHeight="1" x14ac:dyDescent="0.2">
      <c r="A46" s="29"/>
      <c r="B46" s="382" t="s">
        <v>1380</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892"/>
      <c r="BA46" s="892"/>
      <c r="BB46" s="352"/>
      <c r="BC46" s="352"/>
      <c r="BD46" s="352"/>
      <c r="BE46" s="352"/>
      <c r="BF46" s="352"/>
      <c r="BG46" s="352"/>
      <c r="BH46" s="352"/>
      <c r="BI46" s="352"/>
      <c r="BJ46" s="352"/>
      <c r="BK46" s="352"/>
      <c r="BL46" s="352"/>
      <c r="BM46" s="352"/>
      <c r="BN46" s="352"/>
      <c r="BO46" s="352"/>
      <c r="BP46" s="352"/>
      <c r="BQ46" s="352"/>
      <c r="BR46" s="352"/>
      <c r="BS46" s="352"/>
      <c r="BT46" s="352"/>
      <c r="BU46" s="352"/>
      <c r="BV46" s="352"/>
    </row>
    <row r="47" spans="1:74" ht="11.1" customHeight="1" x14ac:dyDescent="0.2">
      <c r="A47" s="29" t="s">
        <v>583</v>
      </c>
      <c r="B47" s="446" t="s">
        <v>993</v>
      </c>
      <c r="C47" s="429">
        <v>37.020238095000003</v>
      </c>
      <c r="D47" s="429">
        <v>45.358343750000003</v>
      </c>
      <c r="E47" s="429">
        <v>45.798532608999999</v>
      </c>
      <c r="F47" s="429">
        <v>61.274136904999999</v>
      </c>
      <c r="G47" s="429">
        <v>89.660505951999994</v>
      </c>
      <c r="H47" s="429">
        <v>98.627159090999996</v>
      </c>
      <c r="I47" s="429">
        <v>181.97046875000001</v>
      </c>
      <c r="J47" s="429">
        <v>128.60089674</v>
      </c>
      <c r="K47" s="429">
        <v>81.564553571000005</v>
      </c>
      <c r="L47" s="429">
        <v>55.301666666999999</v>
      </c>
      <c r="M47" s="429">
        <v>50.543125000000003</v>
      </c>
      <c r="N47" s="429">
        <v>53.196369048000001</v>
      </c>
      <c r="O47" s="429">
        <v>31.211279762</v>
      </c>
      <c r="P47" s="429">
        <v>25.3151875</v>
      </c>
      <c r="Q47" s="429">
        <v>27.626005435</v>
      </c>
      <c r="R47" s="429">
        <v>27.627031250000002</v>
      </c>
      <c r="S47" s="429">
        <v>34.649261363999997</v>
      </c>
      <c r="T47" s="429">
        <v>109.52284091</v>
      </c>
      <c r="U47" s="429">
        <v>73.906562500000007</v>
      </c>
      <c r="V47" s="429">
        <v>377.17500000000001</v>
      </c>
      <c r="W47" s="429">
        <v>115.35753124999999</v>
      </c>
      <c r="X47" s="429">
        <v>42.604119318000002</v>
      </c>
      <c r="Y47" s="429">
        <v>36.419196429000003</v>
      </c>
      <c r="Z47" s="429">
        <v>22.53034375</v>
      </c>
      <c r="AA47" s="429">
        <v>57.936250000000001</v>
      </c>
      <c r="AB47" s="429">
        <v>16.405684524000002</v>
      </c>
      <c r="AC47" s="429">
        <v>23.238630952000001</v>
      </c>
      <c r="AD47" s="429">
        <v>25.823977273000001</v>
      </c>
      <c r="AE47" s="429">
        <v>58.941960227000003</v>
      </c>
      <c r="AF47" s="429">
        <v>35.060281250000003</v>
      </c>
      <c r="AG47" s="429">
        <v>26.182159090999999</v>
      </c>
      <c r="AH47" s="429">
        <v>47.939232955000001</v>
      </c>
      <c r="AI47" s="429">
        <v>26.499749999999999</v>
      </c>
      <c r="AJ47" s="429">
        <v>31.440353260999998</v>
      </c>
      <c r="AK47" s="429">
        <v>26.479375000000001</v>
      </c>
      <c r="AL47" s="429">
        <v>27.689196428999999</v>
      </c>
      <c r="AM47" s="429">
        <v>36.455198864000003</v>
      </c>
      <c r="AN47" s="429">
        <v>39.538687500000002</v>
      </c>
      <c r="AO47" s="429">
        <v>31.157559524</v>
      </c>
      <c r="AP47" s="429">
        <v>35.502301136</v>
      </c>
      <c r="AQ47" s="429">
        <v>42.985714285999997</v>
      </c>
      <c r="AR47" s="429">
        <v>33.499940475999999</v>
      </c>
      <c r="AS47" s="429">
        <v>42.968636363999998</v>
      </c>
      <c r="AT47" s="429">
        <v>46.819642856999998</v>
      </c>
      <c r="AU47" s="429">
        <v>33.225208332999998</v>
      </c>
      <c r="AV47" s="429">
        <v>34.287934782999997</v>
      </c>
      <c r="AW47" s="429">
        <v>35.743124999999999</v>
      </c>
      <c r="AX47" s="429">
        <v>35.726846590999997</v>
      </c>
      <c r="AY47" s="429">
        <v>54.282812499999999</v>
      </c>
      <c r="AZ47" s="892">
        <v>18.322906249999999</v>
      </c>
      <c r="BA47" s="892">
        <v>23.424573863999999</v>
      </c>
      <c r="BB47" s="352">
        <v>33.228450000000002</v>
      </c>
      <c r="BC47" s="352">
        <v>34.674590000000002</v>
      </c>
      <c r="BD47" s="352">
        <v>37.708039999999997</v>
      </c>
      <c r="BE47" s="352">
        <v>40.659059999999997</v>
      </c>
      <c r="BF47" s="352">
        <v>44.096380000000003</v>
      </c>
      <c r="BG47" s="352">
        <v>41.900309999999998</v>
      </c>
      <c r="BH47" s="352">
        <v>35.347259999999999</v>
      </c>
      <c r="BI47" s="352">
        <v>38.77214</v>
      </c>
      <c r="BJ47" s="352">
        <v>42.0794</v>
      </c>
      <c r="BK47" s="352">
        <v>38.898710000000001</v>
      </c>
      <c r="BL47" s="352">
        <v>33.423369999999998</v>
      </c>
      <c r="BM47" s="352">
        <v>27.979780000000002</v>
      </c>
      <c r="BN47" s="352">
        <v>30.265139999999999</v>
      </c>
      <c r="BO47" s="352">
        <v>34.280380000000001</v>
      </c>
      <c r="BP47" s="352">
        <v>39.692239999999998</v>
      </c>
      <c r="BQ47" s="352">
        <v>42.702159999999999</v>
      </c>
      <c r="BR47" s="352">
        <v>46.496839999999999</v>
      </c>
      <c r="BS47" s="352">
        <v>44.655540000000002</v>
      </c>
      <c r="BT47" s="352">
        <v>38.28304</v>
      </c>
      <c r="BU47" s="352">
        <v>41.373220000000003</v>
      </c>
      <c r="BV47" s="352">
        <v>43.644010000000002</v>
      </c>
    </row>
    <row r="48" spans="1:74" ht="11.1" customHeight="1" x14ac:dyDescent="0.2">
      <c r="A48" s="29" t="s">
        <v>584</v>
      </c>
      <c r="B48" s="446" t="s">
        <v>994</v>
      </c>
      <c r="C48" s="429">
        <v>52.502912774999999</v>
      </c>
      <c r="D48" s="429">
        <v>42.160836432000004</v>
      </c>
      <c r="E48" s="429">
        <v>40.941233681</v>
      </c>
      <c r="F48" s="429">
        <v>53.028571587000002</v>
      </c>
      <c r="G48" s="429">
        <v>57.101920649999997</v>
      </c>
      <c r="H48" s="429">
        <v>70.883371827000005</v>
      </c>
      <c r="I48" s="429">
        <v>82.301034999999999</v>
      </c>
      <c r="J48" s="429">
        <v>113.88414014</v>
      </c>
      <c r="K48" s="429">
        <v>133.89192188000001</v>
      </c>
      <c r="L48" s="429">
        <v>65.326257956999996</v>
      </c>
      <c r="M48" s="429">
        <v>82.952213325000002</v>
      </c>
      <c r="N48" s="429">
        <v>257.10885553000003</v>
      </c>
      <c r="O48" s="429">
        <v>144.56550315000001</v>
      </c>
      <c r="P48" s="429">
        <v>68.92131474</v>
      </c>
      <c r="Q48" s="429">
        <v>64.127105301</v>
      </c>
      <c r="R48" s="429">
        <v>46.354542950000003</v>
      </c>
      <c r="S48" s="429">
        <v>18.098112667999999</v>
      </c>
      <c r="T48" s="429">
        <v>25.537256058000001</v>
      </c>
      <c r="U48" s="429">
        <v>79.269368025000006</v>
      </c>
      <c r="V48" s="429">
        <v>87.155469397999994</v>
      </c>
      <c r="W48" s="429">
        <v>36.350401325</v>
      </c>
      <c r="X48" s="429">
        <v>54.557046538000002</v>
      </c>
      <c r="Y48" s="429">
        <v>51.697415024999998</v>
      </c>
      <c r="Z48" s="429">
        <v>45.374193124999998</v>
      </c>
      <c r="AA48" s="429">
        <v>62.807229904000003</v>
      </c>
      <c r="AB48" s="429">
        <v>29.2941401</v>
      </c>
      <c r="AC48" s="429">
        <v>8.1378612260000001</v>
      </c>
      <c r="AD48" s="429">
        <v>-8.0206129808000001E-2</v>
      </c>
      <c r="AE48" s="429">
        <v>3.3027552644</v>
      </c>
      <c r="AF48" s="429">
        <v>20.680497825</v>
      </c>
      <c r="AG48" s="429">
        <v>51.756776682999998</v>
      </c>
      <c r="AH48" s="429">
        <v>39.827738101999998</v>
      </c>
      <c r="AI48" s="429">
        <v>37.786145832999999</v>
      </c>
      <c r="AJ48" s="429">
        <v>35.272231898000001</v>
      </c>
      <c r="AK48" s="429">
        <v>30.885471800000001</v>
      </c>
      <c r="AL48" s="429">
        <v>39.797897775000003</v>
      </c>
      <c r="AM48" s="429">
        <v>36.709777860999999</v>
      </c>
      <c r="AN48" s="429">
        <v>25.114275521</v>
      </c>
      <c r="AO48" s="429">
        <v>17.563313917999999</v>
      </c>
      <c r="AP48" s="429">
        <v>10.349898462000001</v>
      </c>
      <c r="AQ48" s="429">
        <v>17.335739615000001</v>
      </c>
      <c r="AR48" s="429">
        <v>22.873317725</v>
      </c>
      <c r="AS48" s="429">
        <v>33.432900553000003</v>
      </c>
      <c r="AT48" s="429">
        <v>38.713194254999998</v>
      </c>
      <c r="AU48" s="429">
        <v>36.8882908</v>
      </c>
      <c r="AV48" s="429">
        <v>27.178118008999999</v>
      </c>
      <c r="AW48" s="429">
        <v>39.587685495000002</v>
      </c>
      <c r="AX48" s="429">
        <v>36.949807860999996</v>
      </c>
      <c r="AY48" s="429">
        <v>31.808463633999999</v>
      </c>
      <c r="AZ48" s="892">
        <v>21.729896693000001</v>
      </c>
      <c r="BA48" s="892">
        <v>12.682203774</v>
      </c>
      <c r="BB48" s="352">
        <v>19.78781</v>
      </c>
      <c r="BC48" s="352">
        <v>21.229099999999999</v>
      </c>
      <c r="BD48" s="352">
        <v>24.44248</v>
      </c>
      <c r="BE48" s="352">
        <v>28.438140000000001</v>
      </c>
      <c r="BF48" s="352">
        <v>30.671600000000002</v>
      </c>
      <c r="BG48" s="352">
        <v>28.936440000000001</v>
      </c>
      <c r="BH48" s="352">
        <v>29.410820000000001</v>
      </c>
      <c r="BI48" s="352">
        <v>33.120269999999998</v>
      </c>
      <c r="BJ48" s="352">
        <v>35.963569999999997</v>
      </c>
      <c r="BK48" s="352">
        <v>36.32864</v>
      </c>
      <c r="BL48" s="352">
        <v>25.862380000000002</v>
      </c>
      <c r="BM48" s="352">
        <v>22.268319999999999</v>
      </c>
      <c r="BN48" s="352">
        <v>20.182839999999999</v>
      </c>
      <c r="BO48" s="352">
        <v>20.74953</v>
      </c>
      <c r="BP48" s="352">
        <v>23.596969999999999</v>
      </c>
      <c r="BQ48" s="352">
        <v>28.007940000000001</v>
      </c>
      <c r="BR48" s="352">
        <v>30.513670000000001</v>
      </c>
      <c r="BS48" s="352">
        <v>29.146070000000002</v>
      </c>
      <c r="BT48" s="352">
        <v>29.062830000000002</v>
      </c>
      <c r="BU48" s="352">
        <v>32.949779999999997</v>
      </c>
      <c r="BV48" s="352">
        <v>35.193849999999998</v>
      </c>
    </row>
    <row r="49" spans="1:74" ht="11.1" customHeight="1" x14ac:dyDescent="0.2">
      <c r="A49" s="29" t="s">
        <v>585</v>
      </c>
      <c r="B49" s="446" t="s">
        <v>995</v>
      </c>
      <c r="C49" s="429">
        <v>159.59824405000001</v>
      </c>
      <c r="D49" s="429">
        <v>121.0331875</v>
      </c>
      <c r="E49" s="429">
        <v>68.807554347999996</v>
      </c>
      <c r="F49" s="429">
        <v>67.538928571</v>
      </c>
      <c r="G49" s="429">
        <v>78.202351190000002</v>
      </c>
      <c r="H49" s="429">
        <v>74.099318182000005</v>
      </c>
      <c r="I49" s="429">
        <v>109.34878125</v>
      </c>
      <c r="J49" s="429">
        <v>116.34991848</v>
      </c>
      <c r="K49" s="429">
        <v>71.719553571000006</v>
      </c>
      <c r="L49" s="429">
        <v>58.917619047999999</v>
      </c>
      <c r="M49" s="429">
        <v>66.569880952000005</v>
      </c>
      <c r="N49" s="429">
        <v>116.82470238000001</v>
      </c>
      <c r="O49" s="429">
        <v>55.820833333000003</v>
      </c>
      <c r="P49" s="429">
        <v>64.519656249999997</v>
      </c>
      <c r="Q49" s="429">
        <v>37.555407609</v>
      </c>
      <c r="R49" s="429">
        <v>31.68103125</v>
      </c>
      <c r="S49" s="429">
        <v>28.045767045000002</v>
      </c>
      <c r="T49" s="429">
        <v>37.936647727</v>
      </c>
      <c r="U49" s="429">
        <v>54.796999999999997</v>
      </c>
      <c r="V49" s="429">
        <v>29.175000000000001</v>
      </c>
      <c r="W49" s="429">
        <v>37.270031250000002</v>
      </c>
      <c r="X49" s="429">
        <v>30.244857955000001</v>
      </c>
      <c r="Y49" s="429">
        <v>43.701071429000002</v>
      </c>
      <c r="Z49" s="429">
        <v>45.577468750000001</v>
      </c>
      <c r="AA49" s="429">
        <v>77.437670455000003</v>
      </c>
      <c r="AB49" s="429">
        <v>38.760684523999998</v>
      </c>
      <c r="AC49" s="429">
        <v>26.311726190000002</v>
      </c>
      <c r="AD49" s="429">
        <v>28.124318182</v>
      </c>
      <c r="AE49" s="429">
        <v>30.207954545</v>
      </c>
      <c r="AF49" s="429">
        <v>45.17</v>
      </c>
      <c r="AG49" s="429">
        <v>60.639744317999998</v>
      </c>
      <c r="AH49" s="429">
        <v>41.292301135999999</v>
      </c>
      <c r="AI49" s="429">
        <v>35.66765625</v>
      </c>
      <c r="AJ49" s="429">
        <v>40.456086956999997</v>
      </c>
      <c r="AK49" s="429">
        <v>44.303531249999999</v>
      </c>
      <c r="AL49" s="429">
        <v>90.745148810000003</v>
      </c>
      <c r="AM49" s="429">
        <v>147.42207386000001</v>
      </c>
      <c r="AN49" s="429">
        <v>131.17384375</v>
      </c>
      <c r="AO49" s="429">
        <v>47.905535714000003</v>
      </c>
      <c r="AP49" s="429">
        <v>42.884886364000003</v>
      </c>
      <c r="AQ49" s="429">
        <v>39.24077381</v>
      </c>
      <c r="AR49" s="429">
        <v>55.417559523999998</v>
      </c>
      <c r="AS49" s="429">
        <v>94.141221591000004</v>
      </c>
      <c r="AT49" s="429">
        <v>56.773809524000001</v>
      </c>
      <c r="AU49" s="429">
        <v>37.381547619000003</v>
      </c>
      <c r="AV49" s="429">
        <v>42.701630434999998</v>
      </c>
      <c r="AW49" s="429">
        <v>66.423651316000004</v>
      </c>
      <c r="AX49" s="429">
        <v>145.46735795000001</v>
      </c>
      <c r="AY49" s="429">
        <v>186.50994317999999</v>
      </c>
      <c r="AZ49" s="892">
        <v>130.00496874999999</v>
      </c>
      <c r="BA49" s="892">
        <v>50.519090908999999</v>
      </c>
      <c r="BB49" s="352">
        <v>44.095829999999999</v>
      </c>
      <c r="BC49" s="352">
        <v>39.276620000000001</v>
      </c>
      <c r="BD49" s="352">
        <v>53.220219999999998</v>
      </c>
      <c r="BE49" s="352">
        <v>62.925980000000003</v>
      </c>
      <c r="BF49" s="352">
        <v>56.334820000000001</v>
      </c>
      <c r="BG49" s="352">
        <v>50.049460000000003</v>
      </c>
      <c r="BH49" s="352">
        <v>57.675890000000003</v>
      </c>
      <c r="BI49" s="352">
        <v>73.168390000000002</v>
      </c>
      <c r="BJ49" s="352">
        <v>114.77460000000001</v>
      </c>
      <c r="BK49" s="352">
        <v>101.46380000000001</v>
      </c>
      <c r="BL49" s="352">
        <v>62.393030000000003</v>
      </c>
      <c r="BM49" s="352">
        <v>53.746749999999999</v>
      </c>
      <c r="BN49" s="352">
        <v>48.10716</v>
      </c>
      <c r="BO49" s="352">
        <v>39.152070000000002</v>
      </c>
      <c r="BP49" s="352">
        <v>65.822289999999995</v>
      </c>
      <c r="BQ49" s="352">
        <v>66.775260000000003</v>
      </c>
      <c r="BR49" s="352">
        <v>57.008809999999997</v>
      </c>
      <c r="BS49" s="352">
        <v>50.081440000000001</v>
      </c>
      <c r="BT49" s="352">
        <v>57.025030000000001</v>
      </c>
      <c r="BU49" s="352">
        <v>73.511769999999999</v>
      </c>
      <c r="BV49" s="352">
        <v>92.478359999999995</v>
      </c>
    </row>
    <row r="50" spans="1:74" ht="11.1" customHeight="1" x14ac:dyDescent="0.2">
      <c r="A50" s="29" t="s">
        <v>586</v>
      </c>
      <c r="B50" s="446" t="s">
        <v>996</v>
      </c>
      <c r="C50" s="429">
        <v>143.98764881</v>
      </c>
      <c r="D50" s="429">
        <v>93.698125000000005</v>
      </c>
      <c r="E50" s="429">
        <v>62.611195651999999</v>
      </c>
      <c r="F50" s="429">
        <v>71.077767856999998</v>
      </c>
      <c r="G50" s="429">
        <v>84.392351189999999</v>
      </c>
      <c r="H50" s="429">
        <v>83.691988636000005</v>
      </c>
      <c r="I50" s="429">
        <v>109.76190625</v>
      </c>
      <c r="J50" s="429">
        <v>118.97173913</v>
      </c>
      <c r="K50" s="429">
        <v>85.382202380999999</v>
      </c>
      <c r="L50" s="429">
        <v>61.397172619000003</v>
      </c>
      <c r="M50" s="429">
        <v>64.492410714000002</v>
      </c>
      <c r="N50" s="429">
        <v>105.61160714</v>
      </c>
      <c r="O50" s="429">
        <v>46.809613095000003</v>
      </c>
      <c r="P50" s="429">
        <v>50.390749999999997</v>
      </c>
      <c r="Q50" s="429">
        <v>36.755652173999998</v>
      </c>
      <c r="R50" s="429">
        <v>34.021312500000001</v>
      </c>
      <c r="S50" s="429">
        <v>28.061335227000001</v>
      </c>
      <c r="T50" s="429">
        <v>32.064772726999998</v>
      </c>
      <c r="U50" s="429">
        <v>51.214218750000001</v>
      </c>
      <c r="V50" s="429">
        <v>31.028614130000001</v>
      </c>
      <c r="W50" s="429">
        <v>36.109781249999997</v>
      </c>
      <c r="X50" s="429">
        <v>31.933551135999998</v>
      </c>
      <c r="Y50" s="429">
        <v>39.123065476000001</v>
      </c>
      <c r="Z50" s="429">
        <v>37.979125000000003</v>
      </c>
      <c r="AA50" s="429">
        <v>70.201789773000002</v>
      </c>
      <c r="AB50" s="429">
        <v>31.658541667000001</v>
      </c>
      <c r="AC50" s="429">
        <v>28.572053571000001</v>
      </c>
      <c r="AD50" s="429">
        <v>28.287784090999999</v>
      </c>
      <c r="AE50" s="429">
        <v>30.684232954999999</v>
      </c>
      <c r="AF50" s="429">
        <v>42.490906250000002</v>
      </c>
      <c r="AG50" s="429">
        <v>51.186846590999998</v>
      </c>
      <c r="AH50" s="429">
        <v>39.458238635999997</v>
      </c>
      <c r="AI50" s="429">
        <v>35.528093749999996</v>
      </c>
      <c r="AJ50" s="429">
        <v>37.723858696000001</v>
      </c>
      <c r="AK50" s="429">
        <v>37.497812500000002</v>
      </c>
      <c r="AL50" s="429">
        <v>77.181339285999996</v>
      </c>
      <c r="AM50" s="429">
        <v>141.15593749999999</v>
      </c>
      <c r="AN50" s="429">
        <v>108.72253125</v>
      </c>
      <c r="AO50" s="429">
        <v>49.370327381000003</v>
      </c>
      <c r="AP50" s="429">
        <v>43.468664773</v>
      </c>
      <c r="AQ50" s="429">
        <v>40.989821429000003</v>
      </c>
      <c r="AR50" s="429">
        <v>59.767857143000001</v>
      </c>
      <c r="AS50" s="429">
        <v>89.770823863999993</v>
      </c>
      <c r="AT50" s="429">
        <v>57.942321429000003</v>
      </c>
      <c r="AU50" s="429">
        <v>44.250952380999998</v>
      </c>
      <c r="AV50" s="429">
        <v>51.790923913</v>
      </c>
      <c r="AW50" s="429">
        <v>63.825230263000002</v>
      </c>
      <c r="AX50" s="429">
        <v>114.17159091000001</v>
      </c>
      <c r="AY50" s="429">
        <v>216.27784091000001</v>
      </c>
      <c r="AZ50" s="892">
        <v>124.59446875</v>
      </c>
      <c r="BA50" s="892">
        <v>52.835284090999998</v>
      </c>
      <c r="BB50" s="352">
        <v>52.870980000000003</v>
      </c>
      <c r="BC50" s="352">
        <v>48.718769999999999</v>
      </c>
      <c r="BD50" s="352">
        <v>59.630159999999997</v>
      </c>
      <c r="BE50" s="352">
        <v>64.724940000000004</v>
      </c>
      <c r="BF50" s="352">
        <v>61.96734</v>
      </c>
      <c r="BG50" s="352">
        <v>58.891689999999997</v>
      </c>
      <c r="BH50" s="352">
        <v>61.421259999999997</v>
      </c>
      <c r="BI50" s="352">
        <v>83.692750000000004</v>
      </c>
      <c r="BJ50" s="352">
        <v>95.530469999999994</v>
      </c>
      <c r="BK50" s="352">
        <v>99.949889999999996</v>
      </c>
      <c r="BL50" s="352">
        <v>70.414760000000001</v>
      </c>
      <c r="BM50" s="352">
        <v>63.410769999999999</v>
      </c>
      <c r="BN50" s="352">
        <v>57.642389999999999</v>
      </c>
      <c r="BO50" s="352">
        <v>51.905749999999998</v>
      </c>
      <c r="BP50" s="352">
        <v>59.416609999999999</v>
      </c>
      <c r="BQ50" s="352">
        <v>65.488380000000006</v>
      </c>
      <c r="BR50" s="352">
        <v>63.576160000000002</v>
      </c>
      <c r="BS50" s="352">
        <v>59.381529999999998</v>
      </c>
      <c r="BT50" s="352">
        <v>63.739980000000003</v>
      </c>
      <c r="BU50" s="352">
        <v>87.802199999999999</v>
      </c>
      <c r="BV50" s="352">
        <v>96.359610000000004</v>
      </c>
    </row>
    <row r="51" spans="1:74" ht="11.1" customHeight="1" x14ac:dyDescent="0.2">
      <c r="A51" s="29" t="s">
        <v>587</v>
      </c>
      <c r="B51" s="446" t="s">
        <v>997</v>
      </c>
      <c r="C51" s="429">
        <v>73.319438422999994</v>
      </c>
      <c r="D51" s="429">
        <v>53.101617406000003</v>
      </c>
      <c r="E51" s="429">
        <v>48.560714457000003</v>
      </c>
      <c r="F51" s="429">
        <v>75.350930356999996</v>
      </c>
      <c r="G51" s="429">
        <v>93.500499583000007</v>
      </c>
      <c r="H51" s="429">
        <v>110.14373630999999</v>
      </c>
      <c r="I51" s="429">
        <v>115.37026849999999</v>
      </c>
      <c r="J51" s="429">
        <v>120.03855383</v>
      </c>
      <c r="K51" s="429">
        <v>97.575998987999995</v>
      </c>
      <c r="L51" s="429">
        <v>73.648034374999995</v>
      </c>
      <c r="M51" s="429">
        <v>61.698989613000002</v>
      </c>
      <c r="N51" s="429">
        <v>79.460300267999997</v>
      </c>
      <c r="O51" s="429">
        <v>42.697725505999998</v>
      </c>
      <c r="P51" s="429">
        <v>35.472524968999998</v>
      </c>
      <c r="Q51" s="429">
        <v>31.303521629999999</v>
      </c>
      <c r="R51" s="429">
        <v>35.541890905999999</v>
      </c>
      <c r="S51" s="429">
        <v>36.463730312999999</v>
      </c>
      <c r="T51" s="429">
        <v>34.214656335000001</v>
      </c>
      <c r="U51" s="429">
        <v>53.027761593999998</v>
      </c>
      <c r="V51" s="429">
        <v>36.061768125</v>
      </c>
      <c r="W51" s="429">
        <v>40.728821406000002</v>
      </c>
      <c r="X51" s="429">
        <v>45.312962186999997</v>
      </c>
      <c r="Y51" s="429">
        <v>43.942413274000003</v>
      </c>
      <c r="Z51" s="429">
        <v>37.257233280999998</v>
      </c>
      <c r="AA51" s="429">
        <v>53.034599346999997</v>
      </c>
      <c r="AB51" s="429">
        <v>26.815823244000001</v>
      </c>
      <c r="AC51" s="429">
        <v>27.419240119000001</v>
      </c>
      <c r="AD51" s="429">
        <v>32.152011874999999</v>
      </c>
      <c r="AE51" s="429">
        <v>40.813777784000003</v>
      </c>
      <c r="AF51" s="429">
        <v>40.277638437</v>
      </c>
      <c r="AG51" s="429">
        <v>62.776141676000002</v>
      </c>
      <c r="AH51" s="429">
        <v>47.141407159000003</v>
      </c>
      <c r="AI51" s="429">
        <v>39.171070530999998</v>
      </c>
      <c r="AJ51" s="429">
        <v>41.899773478</v>
      </c>
      <c r="AK51" s="429">
        <v>35.916607499999998</v>
      </c>
      <c r="AL51" s="429">
        <v>41.609876280000002</v>
      </c>
      <c r="AM51" s="429">
        <v>76.040869290000003</v>
      </c>
      <c r="AN51" s="429">
        <v>54.730237625000001</v>
      </c>
      <c r="AO51" s="429">
        <v>49.721589137000002</v>
      </c>
      <c r="AP51" s="429">
        <v>50.276256363999998</v>
      </c>
      <c r="AQ51" s="429">
        <v>44.107135476000003</v>
      </c>
      <c r="AR51" s="429">
        <v>63.868066726000002</v>
      </c>
      <c r="AS51" s="429">
        <v>87.515959488999997</v>
      </c>
      <c r="AT51" s="429">
        <v>44.883585148999998</v>
      </c>
      <c r="AU51" s="429">
        <v>52.045988362999999</v>
      </c>
      <c r="AV51" s="429">
        <v>58.404345136000003</v>
      </c>
      <c r="AW51" s="429">
        <v>60.973164210999997</v>
      </c>
      <c r="AX51" s="429">
        <v>78.535580455000002</v>
      </c>
      <c r="AY51" s="429">
        <v>166.30364668000001</v>
      </c>
      <c r="AZ51" s="892">
        <v>81.862416249999995</v>
      </c>
      <c r="BA51" s="892">
        <v>56.601634631000003</v>
      </c>
      <c r="BB51" s="352">
        <v>53.893320000000003</v>
      </c>
      <c r="BC51" s="352">
        <v>54.061979999999998</v>
      </c>
      <c r="BD51" s="352">
        <v>62.674370000000003</v>
      </c>
      <c r="BE51" s="352">
        <v>65.494020000000006</v>
      </c>
      <c r="BF51" s="352">
        <v>63.656500000000001</v>
      </c>
      <c r="BG51" s="352">
        <v>60.844279999999998</v>
      </c>
      <c r="BH51" s="352">
        <v>58.605310000000003</v>
      </c>
      <c r="BI51" s="352">
        <v>71.734949999999998</v>
      </c>
      <c r="BJ51" s="352">
        <v>82.472729999999999</v>
      </c>
      <c r="BK51" s="352">
        <v>82.208629999999999</v>
      </c>
      <c r="BL51" s="352">
        <v>60.787750000000003</v>
      </c>
      <c r="BM51" s="352">
        <v>59.388159999999999</v>
      </c>
      <c r="BN51" s="352">
        <v>56.955269999999999</v>
      </c>
      <c r="BO51" s="352">
        <v>56.693989999999999</v>
      </c>
      <c r="BP51" s="352">
        <v>62.226129999999998</v>
      </c>
      <c r="BQ51" s="352">
        <v>67.972930000000005</v>
      </c>
      <c r="BR51" s="352">
        <v>66.023489999999995</v>
      </c>
      <c r="BS51" s="352">
        <v>61.082940000000001</v>
      </c>
      <c r="BT51" s="352">
        <v>60.650419999999997</v>
      </c>
      <c r="BU51" s="352">
        <v>73.386259999999993</v>
      </c>
      <c r="BV51" s="352">
        <v>83.330889999999997</v>
      </c>
    </row>
    <row r="52" spans="1:74" ht="11.1" customHeight="1" x14ac:dyDescent="0.2">
      <c r="A52" s="29" t="s">
        <v>588</v>
      </c>
      <c r="B52" s="446" t="s">
        <v>998</v>
      </c>
      <c r="C52" s="429">
        <v>51.535863095000003</v>
      </c>
      <c r="D52" s="429">
        <v>48.197031250000002</v>
      </c>
      <c r="E52" s="429">
        <v>43.903233696000001</v>
      </c>
      <c r="F52" s="429">
        <v>68.639732143000003</v>
      </c>
      <c r="G52" s="429">
        <v>91.160416667000007</v>
      </c>
      <c r="H52" s="429">
        <v>107.8190625</v>
      </c>
      <c r="I52" s="429">
        <v>106.0715</v>
      </c>
      <c r="J52" s="429">
        <v>110.22307065</v>
      </c>
      <c r="K52" s="429">
        <v>89.092619048000003</v>
      </c>
      <c r="L52" s="429">
        <v>59.216011905000002</v>
      </c>
      <c r="M52" s="429">
        <v>53.040148809999998</v>
      </c>
      <c r="N52" s="429">
        <v>61.347232142999999</v>
      </c>
      <c r="O52" s="429">
        <v>37.986398809999997</v>
      </c>
      <c r="P52" s="429">
        <v>29.38415625</v>
      </c>
      <c r="Q52" s="429">
        <v>26.801711956999998</v>
      </c>
      <c r="R52" s="429">
        <v>26.878562500000001</v>
      </c>
      <c r="S52" s="429">
        <v>33.739943181999998</v>
      </c>
      <c r="T52" s="429">
        <v>35.762840908999998</v>
      </c>
      <c r="U52" s="429">
        <v>46.551218749999997</v>
      </c>
      <c r="V52" s="429">
        <v>40.552853261000003</v>
      </c>
      <c r="W52" s="429">
        <v>34.6983125</v>
      </c>
      <c r="X52" s="429">
        <v>37.238636364000001</v>
      </c>
      <c r="Y52" s="429">
        <v>33.091041666999999</v>
      </c>
      <c r="Z52" s="429">
        <v>30.4088125</v>
      </c>
      <c r="AA52" s="429">
        <v>50.084630681999997</v>
      </c>
      <c r="AB52" s="429">
        <v>25.216488094999999</v>
      </c>
      <c r="AC52" s="429">
        <v>22.253958333</v>
      </c>
      <c r="AD52" s="429">
        <v>22.691448864000002</v>
      </c>
      <c r="AE52" s="429">
        <v>29.754289773</v>
      </c>
      <c r="AF52" s="429">
        <v>38.706812499999998</v>
      </c>
      <c r="AG52" s="429">
        <v>41.814034091000003</v>
      </c>
      <c r="AH52" s="429">
        <v>37.952187500000001</v>
      </c>
      <c r="AI52" s="429">
        <v>34.087687500000001</v>
      </c>
      <c r="AJ52" s="429">
        <v>30.176902173999999</v>
      </c>
      <c r="AK52" s="429">
        <v>29.287812500000001</v>
      </c>
      <c r="AL52" s="429">
        <v>35.237559523999998</v>
      </c>
      <c r="AM52" s="429">
        <v>52.514857954999997</v>
      </c>
      <c r="AN52" s="429">
        <v>51.134687499999998</v>
      </c>
      <c r="AO52" s="429">
        <v>33.974404761999999</v>
      </c>
      <c r="AP52" s="429">
        <v>31.686761363999999</v>
      </c>
      <c r="AQ52" s="429">
        <v>37.140595238000003</v>
      </c>
      <c r="AR52" s="429">
        <v>56.081577381000002</v>
      </c>
      <c r="AS52" s="429">
        <v>74.563181818000004</v>
      </c>
      <c r="AT52" s="429">
        <v>49.125059524000001</v>
      </c>
      <c r="AU52" s="429">
        <v>45.995505952000002</v>
      </c>
      <c r="AV52" s="429">
        <v>41.067744564999998</v>
      </c>
      <c r="AW52" s="429">
        <v>40.844046053</v>
      </c>
      <c r="AX52" s="429">
        <v>47.664460226999999</v>
      </c>
      <c r="AY52" s="429">
        <v>86.053494318000006</v>
      </c>
      <c r="AZ52" s="892">
        <v>42.306656250000003</v>
      </c>
      <c r="BA52" s="892">
        <v>35.183380681999999</v>
      </c>
      <c r="BB52" s="352">
        <v>40.3294</v>
      </c>
      <c r="BC52" s="352">
        <v>41.840470000000003</v>
      </c>
      <c r="BD52" s="352">
        <v>47.283250000000002</v>
      </c>
      <c r="BE52" s="352">
        <v>49.440930000000002</v>
      </c>
      <c r="BF52" s="352">
        <v>48.134140000000002</v>
      </c>
      <c r="BG52" s="352">
        <v>44.413080000000001</v>
      </c>
      <c r="BH52" s="352">
        <v>40.080089999999998</v>
      </c>
      <c r="BI52" s="352">
        <v>44.812249999999999</v>
      </c>
      <c r="BJ52" s="352">
        <v>51.25347</v>
      </c>
      <c r="BK52" s="352">
        <v>51.375959999999999</v>
      </c>
      <c r="BL52" s="352">
        <v>41.580869999999997</v>
      </c>
      <c r="BM52" s="352">
        <v>40.297519999999999</v>
      </c>
      <c r="BN52" s="352">
        <v>39.329859999999996</v>
      </c>
      <c r="BO52" s="352">
        <v>40.634779999999999</v>
      </c>
      <c r="BP52" s="352">
        <v>44.212769999999999</v>
      </c>
      <c r="BQ52" s="352">
        <v>46.716410000000003</v>
      </c>
      <c r="BR52" s="352">
        <v>46.44858</v>
      </c>
      <c r="BS52" s="352">
        <v>43.967559999999999</v>
      </c>
      <c r="BT52" s="352">
        <v>41.558669999999999</v>
      </c>
      <c r="BU52" s="352">
        <v>46.452889999999996</v>
      </c>
      <c r="BV52" s="352">
        <v>52.640990000000002</v>
      </c>
    </row>
    <row r="53" spans="1:74" ht="11.1" customHeight="1" x14ac:dyDescent="0.2">
      <c r="A53" s="29" t="s">
        <v>589</v>
      </c>
      <c r="B53" s="446" t="s">
        <v>999</v>
      </c>
      <c r="C53" s="429">
        <v>39.692211905000001</v>
      </c>
      <c r="D53" s="429">
        <v>39.732824375</v>
      </c>
      <c r="E53" s="429">
        <v>32.312095380000002</v>
      </c>
      <c r="F53" s="429">
        <v>40.189811012</v>
      </c>
      <c r="G53" s="429">
        <v>79.637198511999998</v>
      </c>
      <c r="H53" s="429">
        <v>98.716374148</v>
      </c>
      <c r="I53" s="429">
        <v>119.30634563</v>
      </c>
      <c r="J53" s="429">
        <v>115.77019375</v>
      </c>
      <c r="K53" s="429">
        <v>94.832144345000003</v>
      </c>
      <c r="L53" s="429">
        <v>60.747954167000003</v>
      </c>
      <c r="M53" s="429">
        <v>56.417576189999998</v>
      </c>
      <c r="N53" s="429">
        <v>50.458671373999998</v>
      </c>
      <c r="O53" s="429">
        <v>35.781913095</v>
      </c>
      <c r="P53" s="429">
        <v>27.201062188000002</v>
      </c>
      <c r="Q53" s="429">
        <v>23.896104958999999</v>
      </c>
      <c r="R53" s="429">
        <v>30.696065624999999</v>
      </c>
      <c r="S53" s="429">
        <v>34.502565625000003</v>
      </c>
      <c r="T53" s="429">
        <v>38.493171023000002</v>
      </c>
      <c r="U53" s="429">
        <v>44.559060313000003</v>
      </c>
      <c r="V53" s="429">
        <v>57.052853571</v>
      </c>
      <c r="W53" s="429">
        <v>39.253269688000003</v>
      </c>
      <c r="X53" s="429">
        <v>30.175610510999999</v>
      </c>
      <c r="Y53" s="429">
        <v>29.229162202000001</v>
      </c>
      <c r="Z53" s="429">
        <v>26.088739062999998</v>
      </c>
      <c r="AA53" s="429">
        <v>61.353395739</v>
      </c>
      <c r="AB53" s="429">
        <v>16.651892262</v>
      </c>
      <c r="AC53" s="429">
        <v>16.984853570999999</v>
      </c>
      <c r="AD53" s="429">
        <v>29.314342898</v>
      </c>
      <c r="AE53" s="429">
        <v>31.093550568000001</v>
      </c>
      <c r="AF53" s="429">
        <v>41.439533437999998</v>
      </c>
      <c r="AG53" s="429">
        <v>43.406281249999999</v>
      </c>
      <c r="AH53" s="429">
        <v>48.202319318000001</v>
      </c>
      <c r="AI53" s="429">
        <v>52.138098438</v>
      </c>
      <c r="AJ53" s="429">
        <v>68.601395108999995</v>
      </c>
      <c r="AK53" s="429">
        <v>39.175595313000002</v>
      </c>
      <c r="AL53" s="429">
        <v>31.790829887000001</v>
      </c>
      <c r="AM53" s="429">
        <v>48.382975567999999</v>
      </c>
      <c r="AN53" s="429">
        <v>45.148195938000001</v>
      </c>
      <c r="AO53" s="429">
        <v>21.698301189999999</v>
      </c>
      <c r="AP53" s="429">
        <v>31.784836932000001</v>
      </c>
      <c r="AQ53" s="429">
        <v>37.793150595</v>
      </c>
      <c r="AR53" s="429">
        <v>38.466145535999999</v>
      </c>
      <c r="AS53" s="429">
        <v>46.943614488999998</v>
      </c>
      <c r="AT53" s="429">
        <v>41.465256547999999</v>
      </c>
      <c r="AU53" s="429">
        <v>34.976545238</v>
      </c>
      <c r="AV53" s="429">
        <v>38.333798641000001</v>
      </c>
      <c r="AW53" s="429">
        <v>37.579130591999999</v>
      </c>
      <c r="AX53" s="429">
        <v>32.379060226999997</v>
      </c>
      <c r="AY53" s="429">
        <v>56.196237783999997</v>
      </c>
      <c r="AZ53" s="892">
        <v>20.995489063000001</v>
      </c>
      <c r="BA53" s="892">
        <v>18.407797159000001</v>
      </c>
      <c r="BB53" s="352">
        <v>34.701590000000003</v>
      </c>
      <c r="BC53" s="352">
        <v>36.485520000000001</v>
      </c>
      <c r="BD53" s="352">
        <v>40.624519999999997</v>
      </c>
      <c r="BE53" s="352">
        <v>42.099240000000002</v>
      </c>
      <c r="BF53" s="352">
        <v>43.128770000000003</v>
      </c>
      <c r="BG53" s="352">
        <v>40.429740000000002</v>
      </c>
      <c r="BH53" s="352">
        <v>35.05039</v>
      </c>
      <c r="BI53" s="352">
        <v>36.111719999999998</v>
      </c>
      <c r="BJ53" s="352">
        <v>39.14378</v>
      </c>
      <c r="BK53" s="352">
        <v>41.97878</v>
      </c>
      <c r="BL53" s="352">
        <v>36.276009999999999</v>
      </c>
      <c r="BM53" s="352">
        <v>34.608870000000003</v>
      </c>
      <c r="BN53" s="352">
        <v>33.974469999999997</v>
      </c>
      <c r="BO53" s="352">
        <v>35.081299999999999</v>
      </c>
      <c r="BP53" s="352">
        <v>39.654949999999999</v>
      </c>
      <c r="BQ53" s="352">
        <v>41.458680000000001</v>
      </c>
      <c r="BR53" s="352">
        <v>42.966259999999998</v>
      </c>
      <c r="BS53" s="352">
        <v>39.910710000000002</v>
      </c>
      <c r="BT53" s="352">
        <v>34.72278</v>
      </c>
      <c r="BU53" s="352">
        <v>36.580539999999999</v>
      </c>
      <c r="BV53" s="352">
        <v>40.361939999999997</v>
      </c>
    </row>
    <row r="54" spans="1:74" ht="11.1" customHeight="1" x14ac:dyDescent="0.2">
      <c r="A54" s="51" t="s">
        <v>590</v>
      </c>
      <c r="B54" s="446" t="s">
        <v>1608</v>
      </c>
      <c r="C54" s="429">
        <v>41.612499999999997</v>
      </c>
      <c r="D54" s="429">
        <v>41.171052631999999</v>
      </c>
      <c r="E54" s="429">
        <v>44.554347825999997</v>
      </c>
      <c r="F54" s="429">
        <v>64.537499999999994</v>
      </c>
      <c r="G54" s="429">
        <v>82.916666667000001</v>
      </c>
      <c r="H54" s="429">
        <v>107.41666667</v>
      </c>
      <c r="I54" s="429">
        <v>97.4375</v>
      </c>
      <c r="J54" s="429">
        <v>98.476086957000007</v>
      </c>
      <c r="K54" s="429">
        <v>88.559523810000002</v>
      </c>
      <c r="L54" s="429">
        <v>58.940476189999998</v>
      </c>
      <c r="M54" s="429">
        <v>57.421052631999999</v>
      </c>
      <c r="N54" s="429">
        <v>61.619047619</v>
      </c>
      <c r="O54" s="429">
        <v>35.962499999999999</v>
      </c>
      <c r="P54" s="429">
        <v>26.907894736999999</v>
      </c>
      <c r="Q54" s="429">
        <v>28.72826087</v>
      </c>
      <c r="R54" s="429">
        <v>31.631578947000001</v>
      </c>
      <c r="S54" s="429">
        <v>30.965909091</v>
      </c>
      <c r="T54" s="429">
        <v>32.386363635999999</v>
      </c>
      <c r="U54" s="429">
        <v>39.75</v>
      </c>
      <c r="V54" s="429">
        <v>37.836956522000001</v>
      </c>
      <c r="W54" s="429">
        <v>31.75</v>
      </c>
      <c r="X54" s="429">
        <v>32.545454544999998</v>
      </c>
      <c r="Y54" s="429">
        <v>31.592105263000001</v>
      </c>
      <c r="Z54" s="429">
        <v>27.074999999999999</v>
      </c>
      <c r="AA54" s="429">
        <v>40.678571429000002</v>
      </c>
      <c r="AB54" s="429">
        <v>21.287500000000001</v>
      </c>
      <c r="AC54" s="429">
        <v>21.9</v>
      </c>
      <c r="AD54" s="429">
        <v>25.159090909</v>
      </c>
      <c r="AE54" s="429">
        <v>31.761363635999999</v>
      </c>
      <c r="AF54" s="429">
        <v>30.684210526000001</v>
      </c>
      <c r="AG54" s="429">
        <v>31.202380951999999</v>
      </c>
      <c r="AH54" s="429">
        <v>32.306818182000001</v>
      </c>
      <c r="AI54" s="429">
        <v>31.087499999999999</v>
      </c>
      <c r="AJ54" s="429">
        <v>31.397727273000001</v>
      </c>
      <c r="AK54" s="429">
        <v>27.291666667000001</v>
      </c>
      <c r="AL54" s="429">
        <v>30.869047619</v>
      </c>
      <c r="AM54" s="429">
        <v>46.607142856999999</v>
      </c>
      <c r="AN54" s="429">
        <v>46.210526315999999</v>
      </c>
      <c r="AO54" s="429">
        <v>37.023809524000001</v>
      </c>
      <c r="AP54" s="429">
        <v>40.085238095000001</v>
      </c>
      <c r="AQ54" s="429">
        <v>38.285714286000001</v>
      </c>
      <c r="AR54" s="429">
        <v>42.024999999999999</v>
      </c>
      <c r="AS54" s="429">
        <v>51.409090909</v>
      </c>
      <c r="AT54" s="429">
        <v>36.809523810000002</v>
      </c>
      <c r="AU54" s="429">
        <v>36.75</v>
      </c>
      <c r="AV54" s="429">
        <v>39.625</v>
      </c>
      <c r="AW54" s="429">
        <v>41.132352941000001</v>
      </c>
      <c r="AX54" s="429">
        <v>40.973809524000004</v>
      </c>
      <c r="AY54" s="429">
        <v>83.684210526000001</v>
      </c>
      <c r="AZ54" s="892">
        <v>43.302631579</v>
      </c>
      <c r="BA54" s="892">
        <v>36.386363635999999</v>
      </c>
      <c r="BB54" s="352">
        <v>36.201009999999997</v>
      </c>
      <c r="BC54" s="352">
        <v>37.777659999999997</v>
      </c>
      <c r="BD54" s="352">
        <v>43.378839999999997</v>
      </c>
      <c r="BE54" s="352">
        <v>45.524749999999997</v>
      </c>
      <c r="BF54" s="352">
        <v>44.942810000000001</v>
      </c>
      <c r="BG54" s="352">
        <v>42.028550000000003</v>
      </c>
      <c r="BH54" s="352">
        <v>37.083849999999998</v>
      </c>
      <c r="BI54" s="352">
        <v>41.492739999999998</v>
      </c>
      <c r="BJ54" s="352">
        <v>47.070099999999996</v>
      </c>
      <c r="BK54" s="352">
        <v>48.461309999999997</v>
      </c>
      <c r="BL54" s="352">
        <v>39.480339999999998</v>
      </c>
      <c r="BM54" s="352">
        <v>37.437730000000002</v>
      </c>
      <c r="BN54" s="352">
        <v>36.3172</v>
      </c>
      <c r="BO54" s="352">
        <v>36.930540000000001</v>
      </c>
      <c r="BP54" s="352">
        <v>40.068049999999999</v>
      </c>
      <c r="BQ54" s="352">
        <v>42.251550000000002</v>
      </c>
      <c r="BR54" s="352">
        <v>42.180929999999996</v>
      </c>
      <c r="BS54" s="352">
        <v>40.521470000000001</v>
      </c>
      <c r="BT54" s="352">
        <v>38.386060000000001</v>
      </c>
      <c r="BU54" s="352">
        <v>42.038510000000002</v>
      </c>
      <c r="BV54" s="352">
        <v>46.68065</v>
      </c>
    </row>
    <row r="55" spans="1:74" ht="11.1" customHeight="1" x14ac:dyDescent="0.2">
      <c r="A55" s="29" t="s">
        <v>591</v>
      </c>
      <c r="B55" s="446" t="s">
        <v>1609</v>
      </c>
      <c r="C55" s="429">
        <v>40.262500000000003</v>
      </c>
      <c r="D55" s="429">
        <v>39.486842105000001</v>
      </c>
      <c r="E55" s="429">
        <v>43.586956522000001</v>
      </c>
      <c r="F55" s="429">
        <v>62.287500000000001</v>
      </c>
      <c r="G55" s="429">
        <v>75.714285713999999</v>
      </c>
      <c r="H55" s="429">
        <v>98.107142856999999</v>
      </c>
      <c r="I55" s="429">
        <v>92.775000000000006</v>
      </c>
      <c r="J55" s="429">
        <v>94.641304348000006</v>
      </c>
      <c r="K55" s="429">
        <v>90.726190475999999</v>
      </c>
      <c r="L55" s="429">
        <v>59.297619048000001</v>
      </c>
      <c r="M55" s="429">
        <v>57.3</v>
      </c>
      <c r="N55" s="429">
        <v>59.035714286000001</v>
      </c>
      <c r="O55" s="429">
        <v>34.075000000000003</v>
      </c>
      <c r="P55" s="429">
        <v>27.921052631999999</v>
      </c>
      <c r="Q55" s="429">
        <v>28.934782608999999</v>
      </c>
      <c r="R55" s="429">
        <v>33.828947368000001</v>
      </c>
      <c r="S55" s="429">
        <v>31.954545455000002</v>
      </c>
      <c r="T55" s="429">
        <v>33.386363635999999</v>
      </c>
      <c r="U55" s="429">
        <v>39.328947368000001</v>
      </c>
      <c r="V55" s="429">
        <v>38.793478260999997</v>
      </c>
      <c r="W55" s="429">
        <v>32.237499999999997</v>
      </c>
      <c r="X55" s="429">
        <v>34.272727273000001</v>
      </c>
      <c r="Y55" s="429">
        <v>33.276315789000002</v>
      </c>
      <c r="Z55" s="429">
        <v>28.6</v>
      </c>
      <c r="AA55" s="429">
        <v>42.023809524000001</v>
      </c>
      <c r="AB55" s="429">
        <v>24.3125</v>
      </c>
      <c r="AC55" s="429">
        <v>23.7</v>
      </c>
      <c r="AD55" s="429">
        <v>27.397727273000001</v>
      </c>
      <c r="AE55" s="429">
        <v>35.477272726999999</v>
      </c>
      <c r="AF55" s="429">
        <v>32.565789473999999</v>
      </c>
      <c r="AG55" s="429">
        <v>33.035714286000001</v>
      </c>
      <c r="AH55" s="429">
        <v>34.295454544999998</v>
      </c>
      <c r="AI55" s="429">
        <v>32.450000000000003</v>
      </c>
      <c r="AJ55" s="429">
        <v>31.295454544999998</v>
      </c>
      <c r="AK55" s="429">
        <v>29.097222221999999</v>
      </c>
      <c r="AL55" s="429">
        <v>32.273809524000001</v>
      </c>
      <c r="AM55" s="429">
        <v>49.226190475999999</v>
      </c>
      <c r="AN55" s="429">
        <v>49.236842105000001</v>
      </c>
      <c r="AO55" s="429">
        <v>39.845238094999999</v>
      </c>
      <c r="AP55" s="429">
        <v>41.761904762</v>
      </c>
      <c r="AQ55" s="429">
        <v>40.238095238</v>
      </c>
      <c r="AR55" s="429">
        <v>45.3</v>
      </c>
      <c r="AS55" s="429">
        <v>53.613636364000001</v>
      </c>
      <c r="AT55" s="429">
        <v>39.083333332999999</v>
      </c>
      <c r="AU55" s="429">
        <v>41.202380951999999</v>
      </c>
      <c r="AV55" s="429">
        <v>44.210869565000003</v>
      </c>
      <c r="AW55" s="429">
        <v>47.352941176000002</v>
      </c>
      <c r="AX55" s="429">
        <v>44.166666667000001</v>
      </c>
      <c r="AY55" s="429">
        <v>92.842105262999993</v>
      </c>
      <c r="AZ55" s="892">
        <v>47.828947368000001</v>
      </c>
      <c r="BA55" s="892">
        <v>41.875</v>
      </c>
      <c r="BB55" s="352">
        <v>41.743650000000002</v>
      </c>
      <c r="BC55" s="352">
        <v>43.721089999999997</v>
      </c>
      <c r="BD55" s="352">
        <v>46.626489999999997</v>
      </c>
      <c r="BE55" s="352">
        <v>47.865810000000003</v>
      </c>
      <c r="BF55" s="352">
        <v>47.877499999999998</v>
      </c>
      <c r="BG55" s="352">
        <v>49.991190000000003</v>
      </c>
      <c r="BH55" s="352">
        <v>46.155149999999999</v>
      </c>
      <c r="BI55" s="352">
        <v>45.424190000000003</v>
      </c>
      <c r="BJ55" s="352">
        <v>48.768610000000002</v>
      </c>
      <c r="BK55" s="352">
        <v>50.386719999999997</v>
      </c>
      <c r="BL55" s="352">
        <v>44.20185</v>
      </c>
      <c r="BM55" s="352">
        <v>44.655029999999996</v>
      </c>
      <c r="BN55" s="352">
        <v>43.692019999999999</v>
      </c>
      <c r="BO55" s="352">
        <v>44.476689999999998</v>
      </c>
      <c r="BP55" s="352">
        <v>47.13982</v>
      </c>
      <c r="BQ55" s="352">
        <v>49.279310000000002</v>
      </c>
      <c r="BR55" s="352">
        <v>49.243340000000003</v>
      </c>
      <c r="BS55" s="352">
        <v>50.718119999999999</v>
      </c>
      <c r="BT55" s="352">
        <v>47.516770000000001</v>
      </c>
      <c r="BU55" s="352">
        <v>46.301430000000003</v>
      </c>
      <c r="BV55" s="352">
        <v>48.223759999999999</v>
      </c>
    </row>
    <row r="56" spans="1:74" ht="11.1" customHeight="1" x14ac:dyDescent="0.2">
      <c r="A56" s="51" t="s">
        <v>592</v>
      </c>
      <c r="B56" s="446" t="s">
        <v>1610</v>
      </c>
      <c r="C56" s="429">
        <v>43.232500000000002</v>
      </c>
      <c r="D56" s="429">
        <v>40.961578947</v>
      </c>
      <c r="E56" s="429">
        <v>35.341739130000001</v>
      </c>
      <c r="F56" s="429">
        <v>75.004999999999995</v>
      </c>
      <c r="G56" s="429">
        <v>62.478571428999999</v>
      </c>
      <c r="H56" s="429">
        <v>40.696190475999998</v>
      </c>
      <c r="I56" s="429">
        <v>75.810500000000005</v>
      </c>
      <c r="J56" s="429">
        <v>113.55869565</v>
      </c>
      <c r="K56" s="429">
        <v>224.09428571000001</v>
      </c>
      <c r="L56" s="429">
        <v>75.009523810000005</v>
      </c>
      <c r="M56" s="429">
        <v>95.880526316000001</v>
      </c>
      <c r="N56" s="429">
        <v>283.27142857000001</v>
      </c>
      <c r="O56" s="429">
        <v>132.94999999999999</v>
      </c>
      <c r="P56" s="429">
        <v>97.488421052999996</v>
      </c>
      <c r="Q56" s="429">
        <v>87.541304347999997</v>
      </c>
      <c r="R56" s="429">
        <v>105.29052632</v>
      </c>
      <c r="S56" s="429">
        <v>20.886818181999999</v>
      </c>
      <c r="T56" s="429">
        <v>49.663181817999998</v>
      </c>
      <c r="U56" s="429">
        <v>94.384210526000004</v>
      </c>
      <c r="V56" s="429">
        <v>90.652608696000001</v>
      </c>
      <c r="W56" s="429">
        <v>62.055</v>
      </c>
      <c r="X56" s="429">
        <v>100.48272727</v>
      </c>
      <c r="Y56" s="429">
        <v>82.177368420999997</v>
      </c>
      <c r="Z56" s="429">
        <v>55.805500000000002</v>
      </c>
      <c r="AA56" s="429">
        <v>209.24809524</v>
      </c>
      <c r="AB56" s="429">
        <v>52.073</v>
      </c>
      <c r="AC56" s="429">
        <v>37.895499999999998</v>
      </c>
      <c r="AD56" s="429">
        <v>32.375909090999997</v>
      </c>
      <c r="AE56" s="429">
        <v>32.343636363999998</v>
      </c>
      <c r="AF56" s="429">
        <v>34.020526316000002</v>
      </c>
      <c r="AG56" s="429">
        <v>70.551428571000002</v>
      </c>
      <c r="AH56" s="429">
        <v>50.288181817999998</v>
      </c>
      <c r="AI56" s="429">
        <v>62.106499999999997</v>
      </c>
      <c r="AJ56" s="429">
        <v>52.388636364</v>
      </c>
      <c r="AK56" s="429">
        <v>37.519444444000001</v>
      </c>
      <c r="AL56" s="429">
        <v>45.374761905</v>
      </c>
      <c r="AM56" s="429">
        <v>50.754285713999998</v>
      </c>
      <c r="AN56" s="429">
        <v>73.842105262999993</v>
      </c>
      <c r="AO56" s="429">
        <v>36.567142857</v>
      </c>
      <c r="AP56" s="429">
        <v>26.173333332999999</v>
      </c>
      <c r="AQ56" s="429">
        <v>36.675238094999997</v>
      </c>
      <c r="AR56" s="429">
        <v>42.4895</v>
      </c>
      <c r="AS56" s="429">
        <v>49.759090909000001</v>
      </c>
      <c r="AT56" s="429">
        <v>52.531904762000003</v>
      </c>
      <c r="AU56" s="429">
        <v>56.996190476000002</v>
      </c>
      <c r="AV56" s="429">
        <v>43.427391303999997</v>
      </c>
      <c r="AW56" s="429">
        <v>44.048823529000003</v>
      </c>
      <c r="AX56" s="429">
        <v>33.544761905000001</v>
      </c>
      <c r="AY56" s="429">
        <v>35.657894736999999</v>
      </c>
      <c r="AZ56" s="892">
        <v>27.263157894999999</v>
      </c>
      <c r="BA56" s="892">
        <v>19.882727273</v>
      </c>
      <c r="BB56" s="352">
        <v>28.692689999999999</v>
      </c>
      <c r="BC56" s="352">
        <v>29.321169999999999</v>
      </c>
      <c r="BD56" s="352">
        <v>31.282820000000001</v>
      </c>
      <c r="BE56" s="352">
        <v>32.083269999999999</v>
      </c>
      <c r="BF56" s="352">
        <v>34.056690000000003</v>
      </c>
      <c r="BG56" s="352">
        <v>33.900930000000002</v>
      </c>
      <c r="BH56" s="352">
        <v>35.864829999999998</v>
      </c>
      <c r="BI56" s="352">
        <v>39.111040000000003</v>
      </c>
      <c r="BJ56" s="352">
        <v>42.746920000000003</v>
      </c>
      <c r="BK56" s="352">
        <v>42.97213</v>
      </c>
      <c r="BL56" s="352">
        <v>32.57499</v>
      </c>
      <c r="BM56" s="352">
        <v>27.467320000000001</v>
      </c>
      <c r="BN56" s="352">
        <v>25.59686</v>
      </c>
      <c r="BO56" s="352">
        <v>23.970369999999999</v>
      </c>
      <c r="BP56" s="352">
        <v>25.739170000000001</v>
      </c>
      <c r="BQ56" s="352">
        <v>30.442430000000002</v>
      </c>
      <c r="BR56" s="352">
        <v>33.891939999999998</v>
      </c>
      <c r="BS56" s="352">
        <v>34.487690000000001</v>
      </c>
      <c r="BT56" s="352">
        <v>35.626660000000001</v>
      </c>
      <c r="BU56" s="352">
        <v>39.741860000000003</v>
      </c>
      <c r="BV56" s="352">
        <v>42.60284</v>
      </c>
    </row>
    <row r="57" spans="1:74" ht="11.1" customHeight="1" x14ac:dyDescent="0.2">
      <c r="A57" s="53" t="s">
        <v>593</v>
      </c>
      <c r="B57" s="447" t="s">
        <v>1611</v>
      </c>
      <c r="C57" s="431">
        <v>39.200000000000003</v>
      </c>
      <c r="D57" s="431">
        <v>41.792105263000003</v>
      </c>
      <c r="E57" s="431">
        <v>36.076086957000001</v>
      </c>
      <c r="F57" s="431">
        <v>54.552500000000002</v>
      </c>
      <c r="G57" s="431">
        <v>55.416666667000001</v>
      </c>
      <c r="H57" s="431">
        <v>71.521428571000001</v>
      </c>
      <c r="I57" s="431">
        <v>84.98</v>
      </c>
      <c r="J57" s="431">
        <v>113.96391303999999</v>
      </c>
      <c r="K57" s="431">
        <v>185.8</v>
      </c>
      <c r="L57" s="431">
        <v>63.321428570999998</v>
      </c>
      <c r="M57" s="431">
        <v>74.605263158</v>
      </c>
      <c r="N57" s="431">
        <v>252.42047618999999</v>
      </c>
      <c r="O57" s="431">
        <v>128.33750000000001</v>
      </c>
      <c r="P57" s="431">
        <v>64.715789474000005</v>
      </c>
      <c r="Q57" s="431">
        <v>59.52173913</v>
      </c>
      <c r="R57" s="431">
        <v>50.842105263000001</v>
      </c>
      <c r="S57" s="431">
        <v>19.155454545000001</v>
      </c>
      <c r="T57" s="431">
        <v>24.795454544999998</v>
      </c>
      <c r="U57" s="431">
        <v>96.09</v>
      </c>
      <c r="V57" s="431">
        <v>82.195652174000003</v>
      </c>
      <c r="W57" s="431">
        <v>37.575000000000003</v>
      </c>
      <c r="X57" s="431">
        <v>52.988636364000001</v>
      </c>
      <c r="Y57" s="431">
        <v>55.592631578999999</v>
      </c>
      <c r="Z57" s="431">
        <v>41.725000000000001</v>
      </c>
      <c r="AA57" s="431">
        <v>51.699047618999998</v>
      </c>
      <c r="AB57" s="431">
        <v>27.398</v>
      </c>
      <c r="AC57" s="431">
        <v>9.75</v>
      </c>
      <c r="AD57" s="431">
        <v>0.82954545454999995</v>
      </c>
      <c r="AE57" s="431">
        <v>5.375</v>
      </c>
      <c r="AF57" s="431">
        <v>27.457368421000002</v>
      </c>
      <c r="AG57" s="431">
        <v>65</v>
      </c>
      <c r="AH57" s="431">
        <v>45.765000000000001</v>
      </c>
      <c r="AI57" s="431">
        <v>39.75</v>
      </c>
      <c r="AJ57" s="431">
        <v>36.840909091</v>
      </c>
      <c r="AK57" s="431">
        <v>29.861111111</v>
      </c>
      <c r="AL57" s="431">
        <v>38.238095238</v>
      </c>
      <c r="AM57" s="431">
        <v>38.75</v>
      </c>
      <c r="AN57" s="431">
        <v>25.342105263000001</v>
      </c>
      <c r="AO57" s="431">
        <v>19.535714286000001</v>
      </c>
      <c r="AP57" s="431">
        <v>16.02</v>
      </c>
      <c r="AQ57" s="431">
        <v>19.857142856999999</v>
      </c>
      <c r="AR57" s="431">
        <v>34.475000000000001</v>
      </c>
      <c r="AS57" s="431">
        <v>36.286363635999997</v>
      </c>
      <c r="AT57" s="431">
        <v>42.559523810000002</v>
      </c>
      <c r="AU57" s="431">
        <v>38.476190475999999</v>
      </c>
      <c r="AV57" s="431">
        <v>29.902173912999999</v>
      </c>
      <c r="AW57" s="431">
        <v>38.267647058999998</v>
      </c>
      <c r="AX57" s="431">
        <v>37.642857143000001</v>
      </c>
      <c r="AY57" s="431">
        <v>33.815789473999999</v>
      </c>
      <c r="AZ57" s="906">
        <v>21.578947368000001</v>
      </c>
      <c r="BA57" s="906">
        <v>14.227272727000001</v>
      </c>
      <c r="BB57" s="378">
        <v>20.810510000000001</v>
      </c>
      <c r="BC57" s="378">
        <v>22.93197</v>
      </c>
      <c r="BD57" s="378">
        <v>28.965730000000001</v>
      </c>
      <c r="BE57" s="378">
        <v>32.95158</v>
      </c>
      <c r="BF57" s="378">
        <v>34.668790000000001</v>
      </c>
      <c r="BG57" s="378">
        <v>31.07479</v>
      </c>
      <c r="BH57" s="378">
        <v>32.669820000000001</v>
      </c>
      <c r="BI57" s="378">
        <v>35.429929999999999</v>
      </c>
      <c r="BJ57" s="378">
        <v>37.9724</v>
      </c>
      <c r="BK57" s="378">
        <v>39.591169999999998</v>
      </c>
      <c r="BL57" s="378">
        <v>24.67475</v>
      </c>
      <c r="BM57" s="378">
        <v>22.525539999999999</v>
      </c>
      <c r="BN57" s="378">
        <v>21.290880000000001</v>
      </c>
      <c r="BO57" s="378">
        <v>24.208320000000001</v>
      </c>
      <c r="BP57" s="378">
        <v>28.97316</v>
      </c>
      <c r="BQ57" s="378">
        <v>33.024650000000001</v>
      </c>
      <c r="BR57" s="378">
        <v>34.241010000000003</v>
      </c>
      <c r="BS57" s="378">
        <v>31.250409999999999</v>
      </c>
      <c r="BT57" s="378">
        <v>31.507400000000001</v>
      </c>
      <c r="BU57" s="378">
        <v>34.58905</v>
      </c>
      <c r="BV57" s="378">
        <v>36.966929999999998</v>
      </c>
    </row>
    <row r="58" spans="1:74" s="336" customFormat="1" ht="12" customHeight="1" x14ac:dyDescent="0.2">
      <c r="A58" s="335"/>
      <c r="B58" s="1066" t="s">
        <v>1418</v>
      </c>
      <c r="C58" s="1067"/>
      <c r="D58" s="1067"/>
      <c r="E58" s="1067"/>
      <c r="F58" s="1067"/>
      <c r="G58" s="1067"/>
      <c r="H58" s="1067"/>
      <c r="I58" s="1067"/>
      <c r="J58" s="1067"/>
      <c r="K58" s="1067"/>
      <c r="L58" s="1067"/>
      <c r="M58" s="1067"/>
      <c r="N58" s="1067"/>
      <c r="O58" s="1067"/>
      <c r="P58" s="1067"/>
      <c r="Q58" s="1067"/>
      <c r="R58" s="780"/>
      <c r="AY58" s="339"/>
      <c r="AZ58" s="339"/>
      <c r="BA58" s="339"/>
      <c r="BB58" s="339"/>
      <c r="BC58" s="339"/>
      <c r="BD58" s="339"/>
      <c r="BE58" s="339"/>
      <c r="BF58" s="339"/>
      <c r="BG58" s="339"/>
      <c r="BH58" s="339"/>
      <c r="BI58" s="339"/>
    </row>
    <row r="59" spans="1:74" s="180" customFormat="1" ht="12" customHeight="1" x14ac:dyDescent="0.2">
      <c r="A59" s="179"/>
      <c r="B59" s="1054" t="s">
        <v>1419</v>
      </c>
      <c r="C59" s="995"/>
      <c r="D59" s="995"/>
      <c r="E59" s="995"/>
      <c r="F59" s="995"/>
      <c r="G59" s="995"/>
      <c r="H59" s="995"/>
      <c r="I59" s="995"/>
      <c r="J59" s="995"/>
      <c r="K59" s="995"/>
      <c r="L59" s="995"/>
      <c r="M59" s="995"/>
      <c r="N59" s="995"/>
      <c r="O59" s="995"/>
      <c r="P59" s="995"/>
      <c r="Q59" s="996"/>
      <c r="R59" s="780"/>
      <c r="AY59" s="669"/>
      <c r="AZ59" s="669"/>
      <c r="BA59" s="669"/>
      <c r="BB59" s="669"/>
      <c r="BC59" s="669"/>
      <c r="BD59" s="669"/>
      <c r="BE59" s="669"/>
      <c r="BF59" s="669"/>
      <c r="BG59" s="669"/>
      <c r="BH59" s="669"/>
      <c r="BI59" s="669"/>
      <c r="BJ59" s="207"/>
    </row>
    <row r="60" spans="1:74" s="180" customFormat="1" ht="12" customHeight="1" x14ac:dyDescent="0.2">
      <c r="A60" s="179"/>
      <c r="B60" s="1065" t="s">
        <v>1420</v>
      </c>
      <c r="C60" s="1065"/>
      <c r="D60" s="1065"/>
      <c r="E60" s="1065"/>
      <c r="F60" s="1065"/>
      <c r="G60" s="1065"/>
      <c r="H60" s="1065"/>
      <c r="I60" s="1065"/>
      <c r="J60" s="1065"/>
      <c r="K60" s="1065"/>
      <c r="L60" s="1065"/>
      <c r="M60" s="1065"/>
      <c r="N60" s="1065"/>
      <c r="O60" s="1065"/>
      <c r="P60" s="1065"/>
      <c r="Q60" s="1065"/>
      <c r="R60" s="780"/>
      <c r="AY60" s="669"/>
      <c r="AZ60" s="669"/>
      <c r="BA60" s="669"/>
      <c r="BB60" s="669"/>
      <c r="BC60" s="669"/>
      <c r="BD60" s="670"/>
      <c r="BE60" s="670"/>
      <c r="BF60" s="670"/>
      <c r="BG60" s="669"/>
      <c r="BH60" s="669"/>
      <c r="BI60" s="669"/>
      <c r="BJ60" s="207"/>
    </row>
    <row r="61" spans="1:74" s="180" customFormat="1" ht="24" customHeight="1" x14ac:dyDescent="0.2">
      <c r="A61" s="181"/>
      <c r="B61" s="1054" t="s">
        <v>1428</v>
      </c>
      <c r="C61" s="995"/>
      <c r="D61" s="995"/>
      <c r="E61" s="995"/>
      <c r="F61" s="995"/>
      <c r="G61" s="995"/>
      <c r="H61" s="995"/>
      <c r="I61" s="995"/>
      <c r="J61" s="995"/>
      <c r="K61" s="995"/>
      <c r="L61" s="995"/>
      <c r="M61" s="995"/>
      <c r="N61" s="995"/>
      <c r="O61" s="995"/>
      <c r="P61" s="995"/>
      <c r="Q61" s="996"/>
      <c r="R61" s="780"/>
      <c r="AY61" s="669"/>
      <c r="AZ61" s="669"/>
      <c r="BA61" s="669"/>
      <c r="BB61" s="669"/>
      <c r="BC61" s="669"/>
      <c r="BD61" s="670"/>
      <c r="BE61" s="670"/>
      <c r="BF61" s="670"/>
      <c r="BG61" s="669"/>
      <c r="BH61" s="669"/>
      <c r="BI61" s="669"/>
      <c r="BJ61" s="207"/>
    </row>
    <row r="62" spans="1:74" s="180" customFormat="1" ht="12.75" hidden="1" x14ac:dyDescent="0.2">
      <c r="A62" s="181"/>
      <c r="B62" s="1054" t="s">
        <v>1584</v>
      </c>
      <c r="C62" s="995"/>
      <c r="D62" s="995"/>
      <c r="E62" s="995"/>
      <c r="F62" s="995"/>
      <c r="G62" s="995"/>
      <c r="H62" s="995"/>
      <c r="I62" s="995"/>
      <c r="J62" s="995"/>
      <c r="K62" s="995"/>
      <c r="L62" s="995"/>
      <c r="M62" s="995"/>
      <c r="N62" s="995"/>
      <c r="O62" s="995"/>
      <c r="P62" s="995"/>
      <c r="Q62" s="996"/>
      <c r="R62" s="780"/>
      <c r="AY62" s="669"/>
      <c r="AZ62" s="669"/>
      <c r="BA62" s="669"/>
      <c r="BB62" s="669"/>
      <c r="BC62" s="669"/>
      <c r="BD62" s="670"/>
      <c r="BE62" s="670"/>
      <c r="BF62" s="670"/>
      <c r="BG62" s="669"/>
      <c r="BH62" s="669"/>
      <c r="BI62" s="669"/>
      <c r="BJ62" s="207"/>
    </row>
    <row r="63" spans="1:74" s="180" customFormat="1" ht="12" customHeight="1" x14ac:dyDescent="0.2">
      <c r="A63" s="181"/>
      <c r="B63" s="773" t="s">
        <v>809</v>
      </c>
      <c r="C63" s="773"/>
      <c r="D63" s="773"/>
      <c r="E63" s="773"/>
      <c r="F63" s="773"/>
      <c r="G63" s="773"/>
      <c r="H63" s="774"/>
      <c r="I63" s="773"/>
      <c r="J63" s="773"/>
      <c r="K63" s="773"/>
      <c r="L63" s="773"/>
      <c r="M63" s="773"/>
      <c r="N63" s="773"/>
      <c r="O63" s="773"/>
      <c r="P63" s="773"/>
      <c r="Q63" s="773"/>
      <c r="R63" s="775"/>
      <c r="AY63" s="669"/>
      <c r="AZ63" s="669"/>
      <c r="BA63" s="669"/>
      <c r="BB63" s="669"/>
      <c r="BC63" s="669"/>
      <c r="BD63" s="670"/>
      <c r="BE63" s="670"/>
      <c r="BF63" s="670"/>
      <c r="BG63" s="669"/>
      <c r="BH63" s="669"/>
      <c r="BI63" s="669"/>
      <c r="BJ63" s="207"/>
    </row>
    <row r="64" spans="1:74" s="180" customFormat="1" ht="12" customHeight="1" x14ac:dyDescent="0.2">
      <c r="A64" s="181"/>
      <c r="B64" s="990" t="str">
        <f>Dates!$G$2</f>
        <v>EIA completed modeling and analysis for this report on Monday, April 6, 2026.</v>
      </c>
      <c r="C64" s="977"/>
      <c r="D64" s="977"/>
      <c r="E64" s="977"/>
      <c r="F64" s="977"/>
      <c r="G64" s="977"/>
      <c r="H64" s="977"/>
      <c r="I64" s="977"/>
      <c r="J64" s="977"/>
      <c r="K64" s="977"/>
      <c r="L64" s="977"/>
      <c r="M64" s="977"/>
      <c r="N64" s="977"/>
      <c r="O64" s="977"/>
      <c r="P64" s="977"/>
      <c r="Q64" s="977"/>
      <c r="R64" s="776"/>
      <c r="AY64" s="669"/>
      <c r="AZ64" s="669"/>
      <c r="BA64" s="669"/>
      <c r="BB64" s="669"/>
      <c r="BC64" s="669"/>
      <c r="BD64" s="670"/>
      <c r="BE64" s="670"/>
      <c r="BF64" s="670"/>
      <c r="BG64" s="669"/>
      <c r="BH64" s="669"/>
      <c r="BI64" s="669"/>
      <c r="BJ64" s="207"/>
    </row>
    <row r="65" spans="1:74" s="112" customFormat="1" ht="12" customHeight="1" x14ac:dyDescent="0.2">
      <c r="A65" s="50"/>
      <c r="B65" s="999" t="s">
        <v>1405</v>
      </c>
      <c r="C65" s="986"/>
      <c r="D65" s="986"/>
      <c r="E65" s="986"/>
      <c r="F65" s="986"/>
      <c r="G65" s="986"/>
      <c r="H65" s="986"/>
      <c r="I65" s="986"/>
      <c r="J65" s="986"/>
      <c r="K65" s="986"/>
      <c r="L65" s="986"/>
      <c r="M65" s="986"/>
      <c r="N65" s="986"/>
      <c r="O65" s="986"/>
      <c r="P65" s="986"/>
      <c r="Q65" s="986"/>
      <c r="R65" s="780"/>
      <c r="AY65" s="828"/>
      <c r="AZ65" s="828"/>
      <c r="BA65" s="828"/>
      <c r="BB65" s="828"/>
      <c r="BC65" s="828"/>
      <c r="BD65" s="668"/>
      <c r="BE65" s="668"/>
      <c r="BF65" s="668"/>
      <c r="BG65" s="828"/>
      <c r="BH65" s="828"/>
      <c r="BI65" s="828"/>
      <c r="BJ65" s="206"/>
    </row>
    <row r="66" spans="1:74" s="180" customFormat="1" ht="12" customHeight="1" x14ac:dyDescent="0.2">
      <c r="A66" s="181"/>
      <c r="B66" s="985" t="s">
        <v>799</v>
      </c>
      <c r="C66" s="986"/>
      <c r="D66" s="986"/>
      <c r="E66" s="986"/>
      <c r="F66" s="986"/>
      <c r="G66" s="986"/>
      <c r="H66" s="986"/>
      <c r="I66" s="986"/>
      <c r="J66" s="986"/>
      <c r="K66" s="986"/>
      <c r="L66" s="986"/>
      <c r="M66" s="986"/>
      <c r="N66" s="986"/>
      <c r="O66" s="986"/>
      <c r="P66" s="986"/>
      <c r="Q66" s="986"/>
      <c r="R66" s="780"/>
      <c r="AY66" s="669"/>
      <c r="AZ66" s="669"/>
      <c r="BA66" s="669"/>
      <c r="BB66" s="669"/>
      <c r="BC66" s="669"/>
      <c r="BD66" s="670"/>
      <c r="BE66" s="670"/>
      <c r="BF66" s="670"/>
      <c r="BG66" s="669"/>
      <c r="BH66" s="669"/>
      <c r="BI66" s="669"/>
      <c r="BJ66" s="207"/>
    </row>
    <row r="67" spans="1:74" s="180" customFormat="1" ht="12.75" x14ac:dyDescent="0.2">
      <c r="A67" s="181"/>
      <c r="B67" s="985" t="s">
        <v>66</v>
      </c>
      <c r="C67" s="986"/>
      <c r="D67" s="986"/>
      <c r="E67" s="986"/>
      <c r="F67" s="986"/>
      <c r="G67" s="986"/>
      <c r="H67" s="986"/>
      <c r="I67" s="986"/>
      <c r="J67" s="986"/>
      <c r="K67" s="986"/>
      <c r="L67" s="986"/>
      <c r="M67" s="986"/>
      <c r="N67" s="986"/>
      <c r="O67" s="986"/>
      <c r="P67" s="986"/>
      <c r="Q67" s="986"/>
      <c r="R67" s="780"/>
      <c r="AY67" s="669"/>
      <c r="AZ67" s="669"/>
      <c r="BA67" s="669"/>
      <c r="BB67" s="669"/>
      <c r="BC67" s="669"/>
      <c r="BD67" s="670"/>
      <c r="BE67" s="670"/>
      <c r="BF67" s="670"/>
      <c r="BG67" s="669"/>
      <c r="BH67" s="669"/>
      <c r="BI67" s="669"/>
      <c r="BJ67" s="207"/>
    </row>
    <row r="68" spans="1:74" s="180" customFormat="1" x14ac:dyDescent="0.2">
      <c r="A68" s="181"/>
      <c r="B68" s="991" t="s">
        <v>823</v>
      </c>
      <c r="C68" s="991"/>
      <c r="D68" s="991"/>
      <c r="E68" s="991"/>
      <c r="F68" s="991"/>
      <c r="G68" s="991"/>
      <c r="H68" s="991"/>
      <c r="I68" s="991"/>
      <c r="J68" s="991"/>
      <c r="K68" s="991"/>
      <c r="L68" s="991"/>
      <c r="M68" s="991"/>
      <c r="N68" s="991"/>
      <c r="O68" s="991"/>
      <c r="P68" s="991"/>
      <c r="Q68" s="991"/>
      <c r="R68" s="991"/>
      <c r="AY68" s="669"/>
      <c r="AZ68" s="669"/>
      <c r="BA68" s="669"/>
      <c r="BB68" s="669"/>
      <c r="BC68" s="669"/>
      <c r="BD68" s="670"/>
      <c r="BE68" s="670"/>
      <c r="BF68" s="670"/>
      <c r="BG68" s="669"/>
      <c r="BH68" s="669"/>
      <c r="BI68" s="669"/>
      <c r="BJ68" s="207"/>
    </row>
    <row r="69" spans="1:74" s="180" customFormat="1" ht="24.75" customHeight="1" x14ac:dyDescent="0.2">
      <c r="A69" s="179"/>
      <c r="B69" s="1069" t="s">
        <v>1602</v>
      </c>
      <c r="C69" s="995"/>
      <c r="D69" s="995"/>
      <c r="E69" s="995"/>
      <c r="F69" s="995"/>
      <c r="G69" s="995"/>
      <c r="H69" s="995"/>
      <c r="I69" s="995"/>
      <c r="J69" s="995"/>
      <c r="K69" s="995"/>
      <c r="L69" s="995"/>
      <c r="M69" s="995"/>
      <c r="N69" s="995"/>
      <c r="O69" s="995"/>
      <c r="P69" s="995"/>
      <c r="Q69" s="996"/>
      <c r="R69" s="780"/>
      <c r="AY69" s="669"/>
      <c r="AZ69" s="669"/>
      <c r="BA69" s="669"/>
      <c r="BB69" s="669"/>
      <c r="BC69" s="669"/>
      <c r="BD69" s="670"/>
      <c r="BE69" s="670"/>
      <c r="BF69" s="670"/>
      <c r="BG69" s="669"/>
      <c r="BH69" s="669"/>
      <c r="BI69" s="669"/>
      <c r="BJ69" s="207"/>
    </row>
    <row r="70" spans="1:74" s="180" customFormat="1" ht="14.25" x14ac:dyDescent="0.2">
      <c r="A70" s="179"/>
      <c r="B70" s="994" t="s">
        <v>800</v>
      </c>
      <c r="C70" s="996"/>
      <c r="D70" s="996"/>
      <c r="E70" s="996"/>
      <c r="F70" s="996"/>
      <c r="G70" s="996"/>
      <c r="H70" s="996"/>
      <c r="I70" s="996"/>
      <c r="J70" s="996"/>
      <c r="K70" s="996"/>
      <c r="L70" s="996"/>
      <c r="M70" s="996"/>
      <c r="N70" s="996"/>
      <c r="O70" s="996"/>
      <c r="P70" s="996"/>
      <c r="Q70" s="1070"/>
      <c r="R70" s="780"/>
      <c r="AY70" s="669"/>
      <c r="AZ70" s="669"/>
      <c r="BA70" s="669"/>
      <c r="BB70" s="669"/>
      <c r="BC70" s="669"/>
      <c r="BD70" s="670"/>
      <c r="BE70" s="670"/>
      <c r="BF70" s="670"/>
      <c r="BG70" s="669"/>
      <c r="BH70" s="669"/>
      <c r="BI70" s="669"/>
      <c r="BJ70" s="207"/>
    </row>
    <row r="71" spans="1:74" s="180" customFormat="1" ht="12" customHeight="1" x14ac:dyDescent="0.2">
      <c r="A71" s="179"/>
      <c r="B71" s="1071" t="s">
        <v>825</v>
      </c>
      <c r="C71" s="996"/>
      <c r="D71" s="996"/>
      <c r="E71" s="996"/>
      <c r="F71" s="996"/>
      <c r="G71" s="996"/>
      <c r="H71" s="996"/>
      <c r="I71" s="996"/>
      <c r="J71" s="996"/>
      <c r="K71" s="996"/>
      <c r="L71" s="996"/>
      <c r="M71" s="996"/>
      <c r="N71" s="996"/>
      <c r="O71" s="996"/>
      <c r="P71" s="996"/>
      <c r="Q71" s="996"/>
      <c r="R71" s="780"/>
      <c r="AY71" s="669"/>
      <c r="AZ71" s="669"/>
      <c r="BA71" s="669"/>
      <c r="BB71" s="669"/>
      <c r="BC71" s="669"/>
      <c r="BD71" s="670"/>
      <c r="BE71" s="670"/>
      <c r="BF71" s="670"/>
      <c r="BG71" s="669"/>
      <c r="BH71" s="669"/>
      <c r="BI71" s="669"/>
      <c r="BJ71" s="207"/>
    </row>
    <row r="72" spans="1:74" s="182" customFormat="1" ht="12" customHeight="1" x14ac:dyDescent="0.2">
      <c r="A72" s="49"/>
      <c r="B72" s="1011"/>
      <c r="C72" s="1068"/>
      <c r="D72" s="1068"/>
      <c r="E72" s="1068"/>
      <c r="F72" s="1068"/>
      <c r="G72" s="1068"/>
      <c r="H72" s="1068"/>
      <c r="I72" s="1068"/>
      <c r="J72" s="1068"/>
      <c r="K72" s="1068"/>
      <c r="L72" s="1068"/>
      <c r="M72" s="1068"/>
      <c r="N72" s="1068"/>
      <c r="O72" s="1068"/>
      <c r="P72" s="1068"/>
      <c r="Q72" s="1012"/>
      <c r="AY72" s="829"/>
      <c r="AZ72" s="829"/>
      <c r="BA72" s="829"/>
      <c r="BB72" s="829"/>
      <c r="BC72" s="829"/>
      <c r="BD72" s="671"/>
      <c r="BE72" s="671"/>
      <c r="BF72" s="671"/>
      <c r="BG72" s="829"/>
      <c r="BH72" s="829"/>
      <c r="BI72" s="829"/>
      <c r="BJ72" s="203"/>
    </row>
    <row r="73" spans="1:74" ht="12.6" customHeight="1" x14ac:dyDescent="0.2">
      <c r="B73" s="1011"/>
      <c r="C73" s="1012"/>
      <c r="D73" s="1012"/>
      <c r="E73" s="1012"/>
      <c r="F73" s="1012"/>
      <c r="G73" s="1012"/>
      <c r="H73" s="1012"/>
      <c r="I73" s="1012"/>
      <c r="J73" s="1012"/>
      <c r="K73" s="1012"/>
      <c r="L73" s="1012"/>
      <c r="M73" s="1012"/>
      <c r="N73" s="1012"/>
      <c r="O73" s="1012"/>
      <c r="P73" s="1012"/>
      <c r="Q73" s="993"/>
      <c r="BK73" s="142"/>
      <c r="BL73" s="142"/>
      <c r="BM73" s="142"/>
      <c r="BN73" s="142"/>
      <c r="BO73" s="142"/>
      <c r="BP73" s="142"/>
      <c r="BQ73" s="142"/>
      <c r="BR73" s="142"/>
      <c r="BS73" s="142"/>
      <c r="BT73" s="142"/>
      <c r="BU73" s="142"/>
      <c r="BV73" s="142"/>
    </row>
    <row r="74" spans="1:74" ht="12.6" customHeight="1" x14ac:dyDescent="0.2">
      <c r="B74" s="1009"/>
      <c r="C74" s="993"/>
      <c r="D74" s="993"/>
      <c r="E74" s="993"/>
      <c r="F74" s="993"/>
      <c r="G74" s="993"/>
      <c r="H74" s="993"/>
      <c r="I74" s="993"/>
      <c r="J74" s="993"/>
      <c r="K74" s="993"/>
      <c r="L74" s="993"/>
      <c r="M74" s="993"/>
      <c r="N74" s="993"/>
      <c r="O74" s="993"/>
      <c r="P74" s="993"/>
      <c r="Q74" s="993"/>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row r="168" spans="63:74" x14ac:dyDescent="0.2">
      <c r="BK168" s="142"/>
      <c r="BL168" s="142"/>
      <c r="BM168" s="142"/>
      <c r="BN168" s="142"/>
      <c r="BO168" s="142"/>
      <c r="BP168" s="142"/>
      <c r="BQ168" s="142"/>
      <c r="BR168" s="142"/>
      <c r="BS168" s="142"/>
      <c r="BT168" s="142"/>
      <c r="BU168" s="142"/>
      <c r="BV168" s="142"/>
    </row>
  </sheetData>
  <mergeCells count="24">
    <mergeCell ref="B68:R68"/>
    <mergeCell ref="AM3:AX3"/>
    <mergeCell ref="B73:Q73"/>
    <mergeCell ref="B74:Q74"/>
    <mergeCell ref="A1:A2"/>
    <mergeCell ref="B72:Q72"/>
    <mergeCell ref="B64:Q64"/>
    <mergeCell ref="B69:Q69"/>
    <mergeCell ref="B70:Q70"/>
    <mergeCell ref="B71:Q71"/>
    <mergeCell ref="B65:Q65"/>
    <mergeCell ref="B59:Q59"/>
    <mergeCell ref="B61:Q61"/>
    <mergeCell ref="B67:Q67"/>
    <mergeCell ref="B1:AL1"/>
    <mergeCell ref="C3:N3"/>
    <mergeCell ref="AY3:BJ3"/>
    <mergeCell ref="BK3:BV3"/>
    <mergeCell ref="B66:Q66"/>
    <mergeCell ref="B60:Q60"/>
    <mergeCell ref="B58:Q58"/>
    <mergeCell ref="O3:Z3"/>
    <mergeCell ref="AA3:AL3"/>
    <mergeCell ref="B62:Q62"/>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O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42578125" style="55" customWidth="1"/>
    <col min="2" max="2" width="25.5703125" style="55" customWidth="1"/>
    <col min="3" max="50" width="6.5703125" style="55" customWidth="1"/>
    <col min="51" max="55" width="6.5703125" style="830" customWidth="1"/>
    <col min="56" max="58" width="6.5703125" style="672" customWidth="1"/>
    <col min="59" max="61" width="6.5703125" style="830" customWidth="1"/>
    <col min="62" max="62" width="6.5703125" style="141" customWidth="1"/>
    <col min="63" max="74" width="6.5703125" style="55" customWidth="1"/>
    <col min="75" max="16384" width="9.5703125" style="55"/>
  </cols>
  <sheetData>
    <row r="1" spans="1:74" ht="15.6" customHeight="1" x14ac:dyDescent="0.2">
      <c r="A1" s="974" t="s">
        <v>478</v>
      </c>
      <c r="B1" s="1074" t="s">
        <v>757</v>
      </c>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Z1" s="1075"/>
      <c r="AA1" s="1075"/>
      <c r="AB1" s="1075"/>
      <c r="AC1" s="1075"/>
      <c r="AD1" s="1075"/>
      <c r="AE1" s="1075"/>
      <c r="AF1" s="1075"/>
      <c r="AG1" s="1075"/>
      <c r="AH1" s="1075"/>
      <c r="AI1" s="1075"/>
      <c r="AJ1" s="1075"/>
      <c r="AK1" s="1075"/>
      <c r="AL1" s="1075"/>
    </row>
    <row r="2" spans="1:74" ht="13.35" customHeight="1"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935"/>
      <c r="BA5" s="935"/>
      <c r="BB5" s="458"/>
      <c r="BC5" s="458"/>
      <c r="BD5" s="458"/>
      <c r="BE5" s="458"/>
      <c r="BF5" s="458"/>
      <c r="BG5" s="458"/>
      <c r="BH5" s="458"/>
      <c r="BI5" s="458"/>
      <c r="BJ5" s="458"/>
      <c r="BK5" s="458"/>
      <c r="BL5" s="458"/>
      <c r="BM5" s="458"/>
      <c r="BN5" s="458"/>
      <c r="BO5" s="458"/>
      <c r="BP5" s="458"/>
      <c r="BQ5" s="458"/>
      <c r="BR5" s="458"/>
      <c r="BS5" s="458"/>
      <c r="BT5" s="458"/>
      <c r="BU5" s="458"/>
      <c r="BV5" s="458"/>
    </row>
    <row r="6" spans="1:74" s="57" customFormat="1" ht="11.1" customHeight="1" x14ac:dyDescent="0.2">
      <c r="A6" s="460" t="s">
        <v>637</v>
      </c>
      <c r="B6" s="738" t="s">
        <v>1381</v>
      </c>
      <c r="C6" s="299">
        <v>338.65604765</v>
      </c>
      <c r="D6" s="299">
        <v>305.86307081000001</v>
      </c>
      <c r="E6" s="299">
        <v>304.30002737000001</v>
      </c>
      <c r="F6" s="299">
        <v>284.93286511999997</v>
      </c>
      <c r="G6" s="299">
        <v>309.69695281999998</v>
      </c>
      <c r="H6" s="299">
        <v>347.10633182999999</v>
      </c>
      <c r="I6" s="299">
        <v>389.21417422000002</v>
      </c>
      <c r="J6" s="299">
        <v>389.62627773999998</v>
      </c>
      <c r="K6" s="299">
        <v>340.54384024000001</v>
      </c>
      <c r="L6" s="299">
        <v>297.19594481000001</v>
      </c>
      <c r="M6" s="299">
        <v>292.25774618999998</v>
      </c>
      <c r="N6" s="299">
        <v>327.77578431000001</v>
      </c>
      <c r="O6" s="299">
        <v>325.41464459000002</v>
      </c>
      <c r="P6" s="299">
        <v>292.94566495999999</v>
      </c>
      <c r="Q6" s="299">
        <v>306.45394307999999</v>
      </c>
      <c r="R6" s="299">
        <v>280.81114563</v>
      </c>
      <c r="S6" s="299">
        <v>298.70556714999998</v>
      </c>
      <c r="T6" s="299">
        <v>328.79808223999999</v>
      </c>
      <c r="U6" s="299">
        <v>387.25610575000002</v>
      </c>
      <c r="V6" s="299">
        <v>392.43603512999999</v>
      </c>
      <c r="W6" s="299">
        <v>346.47644131999999</v>
      </c>
      <c r="X6" s="299">
        <v>308.06540884999998</v>
      </c>
      <c r="Y6" s="299">
        <v>294.24848335000001</v>
      </c>
      <c r="Z6" s="299">
        <v>312.64183413000001</v>
      </c>
      <c r="AA6" s="299">
        <v>343.71651873000002</v>
      </c>
      <c r="AB6" s="299">
        <v>303.25834405000001</v>
      </c>
      <c r="AC6" s="299">
        <v>297.27827827999999</v>
      </c>
      <c r="AD6" s="299">
        <v>286.25679795000002</v>
      </c>
      <c r="AE6" s="299">
        <v>313.96145595000002</v>
      </c>
      <c r="AF6" s="299">
        <v>355.88196768</v>
      </c>
      <c r="AG6" s="299">
        <v>397.87258637000002</v>
      </c>
      <c r="AH6" s="299">
        <v>394.19946302</v>
      </c>
      <c r="AI6" s="299">
        <v>343.07070770000001</v>
      </c>
      <c r="AJ6" s="299">
        <v>315.90198351999999</v>
      </c>
      <c r="AK6" s="299">
        <v>295.79604239999998</v>
      </c>
      <c r="AL6" s="299">
        <v>328.18769680000003</v>
      </c>
      <c r="AM6" s="299">
        <v>361.98107067000001</v>
      </c>
      <c r="AN6" s="299">
        <v>320.56101751</v>
      </c>
      <c r="AO6" s="299">
        <v>307.24125937000002</v>
      </c>
      <c r="AP6" s="299">
        <v>294.84637762</v>
      </c>
      <c r="AQ6" s="299">
        <v>312.48873369</v>
      </c>
      <c r="AR6" s="299">
        <v>357.10037978999998</v>
      </c>
      <c r="AS6" s="299">
        <v>407.62971622999999</v>
      </c>
      <c r="AT6" s="299">
        <v>392.63089488999998</v>
      </c>
      <c r="AU6" s="299">
        <v>346.20217063000001</v>
      </c>
      <c r="AV6" s="299">
        <v>320.58800986</v>
      </c>
      <c r="AW6" s="299">
        <v>299.02180757000002</v>
      </c>
      <c r="AX6" s="299">
        <v>337.71572686000002</v>
      </c>
      <c r="AY6" s="299">
        <v>355.94017294999998</v>
      </c>
      <c r="AZ6" s="912">
        <v>320.35203257000001</v>
      </c>
      <c r="BA6" s="912">
        <v>315.01702492999999</v>
      </c>
      <c r="BB6" s="462">
        <v>295.524</v>
      </c>
      <c r="BC6" s="462">
        <v>317.82549999999998</v>
      </c>
      <c r="BD6" s="462">
        <v>358.71839999999997</v>
      </c>
      <c r="BE6" s="462">
        <v>409.6429</v>
      </c>
      <c r="BF6" s="462">
        <v>412.5548</v>
      </c>
      <c r="BG6" s="462">
        <v>356.71870000000001</v>
      </c>
      <c r="BH6" s="462">
        <v>324.18720000000002</v>
      </c>
      <c r="BI6" s="462">
        <v>304.29289999999997</v>
      </c>
      <c r="BJ6" s="462">
        <v>336.99829999999997</v>
      </c>
      <c r="BK6" s="462">
        <v>357.96359999999999</v>
      </c>
      <c r="BL6" s="462">
        <v>326.1696</v>
      </c>
      <c r="BM6" s="462">
        <v>327.43790000000001</v>
      </c>
      <c r="BN6" s="462">
        <v>307.30470000000003</v>
      </c>
      <c r="BO6" s="462">
        <v>329.31630000000001</v>
      </c>
      <c r="BP6" s="462">
        <v>371.76479999999998</v>
      </c>
      <c r="BQ6" s="462">
        <v>424.51859999999999</v>
      </c>
      <c r="BR6" s="462">
        <v>428.23910000000001</v>
      </c>
      <c r="BS6" s="462">
        <v>370.44310000000002</v>
      </c>
      <c r="BT6" s="462">
        <v>336.6345</v>
      </c>
      <c r="BU6" s="462">
        <v>315.48469999999998</v>
      </c>
      <c r="BV6" s="462">
        <v>348.59859999999998</v>
      </c>
    </row>
    <row r="7" spans="1:74" ht="11.1" customHeight="1" x14ac:dyDescent="0.2">
      <c r="A7" s="54" t="s">
        <v>627</v>
      </c>
      <c r="B7" s="736" t="s">
        <v>1004</v>
      </c>
      <c r="C7" s="452">
        <v>10.41702776</v>
      </c>
      <c r="D7" s="452">
        <v>9.5267438900000005</v>
      </c>
      <c r="E7" s="452">
        <v>9.3516091299999999</v>
      </c>
      <c r="F7" s="452">
        <v>8.6710053400000007</v>
      </c>
      <c r="G7" s="452">
        <v>8.7275764099999993</v>
      </c>
      <c r="H7" s="452">
        <v>9.0606487700000002</v>
      </c>
      <c r="I7" s="452">
        <v>11.1310389</v>
      </c>
      <c r="J7" s="452">
        <v>11.481671860000001</v>
      </c>
      <c r="K7" s="452">
        <v>9.5333639100000003</v>
      </c>
      <c r="L7" s="452">
        <v>8.4980085400000007</v>
      </c>
      <c r="M7" s="452">
        <v>8.5209244399999999</v>
      </c>
      <c r="N7" s="452">
        <v>9.5715591500000006</v>
      </c>
      <c r="O7" s="452">
        <v>9.7749188700000005</v>
      </c>
      <c r="P7" s="452">
        <v>9.1573613900000002</v>
      </c>
      <c r="Q7" s="452">
        <v>9.1614414800000006</v>
      </c>
      <c r="R7" s="452">
        <v>8.0779504200000005</v>
      </c>
      <c r="S7" s="452">
        <v>8.2633916500000009</v>
      </c>
      <c r="T7" s="452">
        <v>8.8696297299999998</v>
      </c>
      <c r="U7" s="452">
        <v>11.301378120000001</v>
      </c>
      <c r="V7" s="452">
        <v>10.549009160000001</v>
      </c>
      <c r="W7" s="452">
        <v>9.7467153599999996</v>
      </c>
      <c r="X7" s="452">
        <v>8.5939703900000008</v>
      </c>
      <c r="Y7" s="452">
        <v>8.6649270600000001</v>
      </c>
      <c r="Z7" s="452">
        <v>9.1685984699999992</v>
      </c>
      <c r="AA7" s="452">
        <v>10.1355033</v>
      </c>
      <c r="AB7" s="452">
        <v>9.4093131999999997</v>
      </c>
      <c r="AC7" s="452">
        <v>9.0861166000000004</v>
      </c>
      <c r="AD7" s="452">
        <v>8.4356609700000007</v>
      </c>
      <c r="AE7" s="452">
        <v>8.5640788299999997</v>
      </c>
      <c r="AF7" s="452">
        <v>9.4266772700000008</v>
      </c>
      <c r="AG7" s="452">
        <v>11.059835550000001</v>
      </c>
      <c r="AH7" s="452">
        <v>10.38305602</v>
      </c>
      <c r="AI7" s="452">
        <v>8.8787949400000006</v>
      </c>
      <c r="AJ7" s="452">
        <v>8.5056834299999995</v>
      </c>
      <c r="AK7" s="452">
        <v>8.3713566499999992</v>
      </c>
      <c r="AL7" s="452">
        <v>9.6425972400000006</v>
      </c>
      <c r="AM7" s="452">
        <v>10.661849</v>
      </c>
      <c r="AN7" s="452">
        <v>9.5081597999999996</v>
      </c>
      <c r="AO7" s="452">
        <v>9.0636031999999993</v>
      </c>
      <c r="AP7" s="452">
        <v>8.5489264299999999</v>
      </c>
      <c r="AQ7" s="452">
        <v>8.4017786000000001</v>
      </c>
      <c r="AR7" s="452">
        <v>9.6086107799999994</v>
      </c>
      <c r="AS7" s="452">
        <v>11.666071390000001</v>
      </c>
      <c r="AT7" s="452">
        <v>10.62560759</v>
      </c>
      <c r="AU7" s="452">
        <v>8.9663759400000007</v>
      </c>
      <c r="AV7" s="452">
        <v>8.6498828900000007</v>
      </c>
      <c r="AW7" s="452">
        <v>8.2833042399999997</v>
      </c>
      <c r="AX7" s="452">
        <v>10.34442301</v>
      </c>
      <c r="AY7" s="452">
        <v>10.59969057</v>
      </c>
      <c r="AZ7" s="913">
        <v>9.6319967848000001</v>
      </c>
      <c r="BA7" s="913">
        <v>9.3844222047999999</v>
      </c>
      <c r="BB7" s="456">
        <v>8.6147919999999996</v>
      </c>
      <c r="BC7" s="456">
        <v>8.4105399999999992</v>
      </c>
      <c r="BD7" s="456">
        <v>9.4513689999999997</v>
      </c>
      <c r="BE7" s="456">
        <v>11.474220000000001</v>
      </c>
      <c r="BF7" s="456">
        <v>11.42807</v>
      </c>
      <c r="BG7" s="456">
        <v>9.2268319999999999</v>
      </c>
      <c r="BH7" s="456">
        <v>8.6789559999999994</v>
      </c>
      <c r="BI7" s="456">
        <v>8.1535489999999999</v>
      </c>
      <c r="BJ7" s="456">
        <v>9.8658959999999993</v>
      </c>
      <c r="BK7" s="456">
        <v>10.07363</v>
      </c>
      <c r="BL7" s="456">
        <v>9.1443189999999994</v>
      </c>
      <c r="BM7" s="456">
        <v>9.2432619999999996</v>
      </c>
      <c r="BN7" s="456">
        <v>8.5711890000000004</v>
      </c>
      <c r="BO7" s="456">
        <v>8.3921969999999995</v>
      </c>
      <c r="BP7" s="456">
        <v>9.4760720000000003</v>
      </c>
      <c r="BQ7" s="456">
        <v>11.54067</v>
      </c>
      <c r="BR7" s="456">
        <v>11.49441</v>
      </c>
      <c r="BS7" s="456">
        <v>9.2531140000000001</v>
      </c>
      <c r="BT7" s="456">
        <v>8.6881640000000004</v>
      </c>
      <c r="BU7" s="456">
        <v>8.1585099999999997</v>
      </c>
      <c r="BV7" s="456">
        <v>9.8719190000000001</v>
      </c>
    </row>
    <row r="8" spans="1:74" ht="11.1" customHeight="1" x14ac:dyDescent="0.2">
      <c r="A8" s="54" t="s">
        <v>628</v>
      </c>
      <c r="B8" s="737" t="s">
        <v>1005</v>
      </c>
      <c r="C8" s="452">
        <v>32.889607669999997</v>
      </c>
      <c r="D8" s="452">
        <v>29.473402579999998</v>
      </c>
      <c r="E8" s="452">
        <v>28.528399579999999</v>
      </c>
      <c r="F8" s="452">
        <v>26.50325582</v>
      </c>
      <c r="G8" s="452">
        <v>26.812190180000002</v>
      </c>
      <c r="H8" s="452">
        <v>30.38978169</v>
      </c>
      <c r="I8" s="452">
        <v>35.811473280000001</v>
      </c>
      <c r="J8" s="452">
        <v>36.981242469999998</v>
      </c>
      <c r="K8" s="452">
        <v>30.981694310000002</v>
      </c>
      <c r="L8" s="452">
        <v>26.756537779999999</v>
      </c>
      <c r="M8" s="452">
        <v>26.489209450000001</v>
      </c>
      <c r="N8" s="452">
        <v>31.081046390000001</v>
      </c>
      <c r="O8" s="452">
        <v>30.50256757</v>
      </c>
      <c r="P8" s="452">
        <v>27.655944529999999</v>
      </c>
      <c r="Q8" s="452">
        <v>28.543037779999999</v>
      </c>
      <c r="R8" s="452">
        <v>25.422525390000001</v>
      </c>
      <c r="S8" s="452">
        <v>25.817637009999999</v>
      </c>
      <c r="T8" s="452">
        <v>28.07117959</v>
      </c>
      <c r="U8" s="452">
        <v>35.374502980000003</v>
      </c>
      <c r="V8" s="452">
        <v>34.024166270000002</v>
      </c>
      <c r="W8" s="452">
        <v>30.699005570000001</v>
      </c>
      <c r="X8" s="452">
        <v>26.778923899999999</v>
      </c>
      <c r="Y8" s="452">
        <v>27.02582718</v>
      </c>
      <c r="Z8" s="452">
        <v>29.31454931</v>
      </c>
      <c r="AA8" s="452">
        <v>31.426691680000001</v>
      </c>
      <c r="AB8" s="452">
        <v>27.852568359999999</v>
      </c>
      <c r="AC8" s="452">
        <v>27.997250149999999</v>
      </c>
      <c r="AD8" s="452">
        <v>26.154576989999999</v>
      </c>
      <c r="AE8" s="452">
        <v>26.62414047</v>
      </c>
      <c r="AF8" s="452">
        <v>31.023954360000001</v>
      </c>
      <c r="AG8" s="452">
        <v>37.495637039999998</v>
      </c>
      <c r="AH8" s="452">
        <v>35.103499540000001</v>
      </c>
      <c r="AI8" s="452">
        <v>29.325090729999999</v>
      </c>
      <c r="AJ8" s="452">
        <v>26.54140241</v>
      </c>
      <c r="AK8" s="452">
        <v>25.94006869</v>
      </c>
      <c r="AL8" s="452">
        <v>30.69056166</v>
      </c>
      <c r="AM8" s="452">
        <v>33.48369349</v>
      </c>
      <c r="AN8" s="452">
        <v>30.077539949999998</v>
      </c>
      <c r="AO8" s="452">
        <v>28.241172339999999</v>
      </c>
      <c r="AP8" s="452">
        <v>25.84183093</v>
      </c>
      <c r="AQ8" s="452">
        <v>26.178571430000002</v>
      </c>
      <c r="AR8" s="452">
        <v>30.445713170000001</v>
      </c>
      <c r="AS8" s="452">
        <v>38.12849567</v>
      </c>
      <c r="AT8" s="452">
        <v>34.016928610000001</v>
      </c>
      <c r="AU8" s="452">
        <v>28.846576710000001</v>
      </c>
      <c r="AV8" s="452">
        <v>26.95080759</v>
      </c>
      <c r="AW8" s="452">
        <v>25.681721809999999</v>
      </c>
      <c r="AX8" s="452">
        <v>31.978582289999999</v>
      </c>
      <c r="AY8" s="452">
        <v>33.471668409999999</v>
      </c>
      <c r="AZ8" s="913">
        <v>30.828004312000001</v>
      </c>
      <c r="BA8" s="913">
        <v>28.962724599000001</v>
      </c>
      <c r="BB8" s="456">
        <v>26.629899999999999</v>
      </c>
      <c r="BC8" s="456">
        <v>26.974640000000001</v>
      </c>
      <c r="BD8" s="456">
        <v>30.751139999999999</v>
      </c>
      <c r="BE8" s="456">
        <v>37.285339999999998</v>
      </c>
      <c r="BF8" s="456">
        <v>36.539810000000003</v>
      </c>
      <c r="BG8" s="456">
        <v>30.787089999999999</v>
      </c>
      <c r="BH8" s="456">
        <v>27.635739999999998</v>
      </c>
      <c r="BI8" s="456">
        <v>26.804400000000001</v>
      </c>
      <c r="BJ8" s="456">
        <v>31.161829999999998</v>
      </c>
      <c r="BK8" s="456">
        <v>33.536160000000002</v>
      </c>
      <c r="BL8" s="456">
        <v>30.300619999999999</v>
      </c>
      <c r="BM8" s="456">
        <v>29.812169999999998</v>
      </c>
      <c r="BN8" s="456">
        <v>27.280100000000001</v>
      </c>
      <c r="BO8" s="456">
        <v>27.601870000000002</v>
      </c>
      <c r="BP8" s="456">
        <v>31.481369999999998</v>
      </c>
      <c r="BQ8" s="456">
        <v>38.183529999999998</v>
      </c>
      <c r="BR8" s="456">
        <v>37.411999999999999</v>
      </c>
      <c r="BS8" s="456">
        <v>31.52196</v>
      </c>
      <c r="BT8" s="456">
        <v>28.286079999999998</v>
      </c>
      <c r="BU8" s="456">
        <v>27.444769999999998</v>
      </c>
      <c r="BV8" s="456">
        <v>31.903220000000001</v>
      </c>
    </row>
    <row r="9" spans="1:74" ht="11.1" customHeight="1" x14ac:dyDescent="0.2">
      <c r="A9" s="54" t="s">
        <v>629</v>
      </c>
      <c r="B9" s="736" t="s">
        <v>1006</v>
      </c>
      <c r="C9" s="452">
        <v>49.957606210000002</v>
      </c>
      <c r="D9" s="452">
        <v>44.804513929999999</v>
      </c>
      <c r="E9" s="452">
        <v>45.122487360000001</v>
      </c>
      <c r="F9" s="452">
        <v>40.761284570000001</v>
      </c>
      <c r="G9" s="452">
        <v>43.677433999999998</v>
      </c>
      <c r="H9" s="452">
        <v>49.015164900000002</v>
      </c>
      <c r="I9" s="452">
        <v>53.455370430000002</v>
      </c>
      <c r="J9" s="452">
        <v>53.228968340000002</v>
      </c>
      <c r="K9" s="452">
        <v>45.474497339999999</v>
      </c>
      <c r="L9" s="452">
        <v>40.967489870000001</v>
      </c>
      <c r="M9" s="452">
        <v>41.906779290000003</v>
      </c>
      <c r="N9" s="452">
        <v>47.55926479</v>
      </c>
      <c r="O9" s="452">
        <v>46.772814529999998</v>
      </c>
      <c r="P9" s="452">
        <v>42.041455120000002</v>
      </c>
      <c r="Q9" s="452">
        <v>44.910349789999998</v>
      </c>
      <c r="R9" s="452">
        <v>39.896091679999998</v>
      </c>
      <c r="S9" s="452">
        <v>41.893136200000001</v>
      </c>
      <c r="T9" s="452">
        <v>45.75967138</v>
      </c>
      <c r="U9" s="452">
        <v>52.552421500000001</v>
      </c>
      <c r="V9" s="452">
        <v>51.31759916</v>
      </c>
      <c r="W9" s="452">
        <v>44.936551969999996</v>
      </c>
      <c r="X9" s="452">
        <v>42.486266520000001</v>
      </c>
      <c r="Y9" s="452">
        <v>42.156323380000003</v>
      </c>
      <c r="Z9" s="452">
        <v>44.644464990000003</v>
      </c>
      <c r="AA9" s="452">
        <v>49.096868039999997</v>
      </c>
      <c r="AB9" s="452">
        <v>43.090056609999998</v>
      </c>
      <c r="AC9" s="452">
        <v>43.624653109999997</v>
      </c>
      <c r="AD9" s="452">
        <v>40.632840180000002</v>
      </c>
      <c r="AE9" s="452">
        <v>43.845822939999998</v>
      </c>
      <c r="AF9" s="452">
        <v>49.303069720000003</v>
      </c>
      <c r="AG9" s="452">
        <v>53.199366089999998</v>
      </c>
      <c r="AH9" s="452">
        <v>53.561202629999997</v>
      </c>
      <c r="AI9" s="452">
        <v>46.111841419999998</v>
      </c>
      <c r="AJ9" s="452">
        <v>42.155389419999999</v>
      </c>
      <c r="AK9" s="452">
        <v>41.650011249999999</v>
      </c>
      <c r="AL9" s="452">
        <v>47.165209269999998</v>
      </c>
      <c r="AM9" s="452">
        <v>51.016240119999999</v>
      </c>
      <c r="AN9" s="452">
        <v>45.87170613</v>
      </c>
      <c r="AO9" s="452">
        <v>44.392553069999998</v>
      </c>
      <c r="AP9" s="452">
        <v>41.38495949</v>
      </c>
      <c r="AQ9" s="452">
        <v>42.532004540000003</v>
      </c>
      <c r="AR9" s="452">
        <v>50.285189699999997</v>
      </c>
      <c r="AS9" s="452">
        <v>58.035358799999997</v>
      </c>
      <c r="AT9" s="452">
        <v>53.91490451</v>
      </c>
      <c r="AU9" s="452">
        <v>46.200331720000001</v>
      </c>
      <c r="AV9" s="452">
        <v>44.089819560000002</v>
      </c>
      <c r="AW9" s="452">
        <v>43.389551339999997</v>
      </c>
      <c r="AX9" s="452">
        <v>50.00150446</v>
      </c>
      <c r="AY9" s="452">
        <v>51.700652759999997</v>
      </c>
      <c r="AZ9" s="913">
        <v>46.535997291000001</v>
      </c>
      <c r="BA9" s="913">
        <v>45.650784576</v>
      </c>
      <c r="BB9" s="456">
        <v>41.624540000000003</v>
      </c>
      <c r="BC9" s="456">
        <v>44.018160000000002</v>
      </c>
      <c r="BD9" s="456">
        <v>49.627980000000001</v>
      </c>
      <c r="BE9" s="456">
        <v>55.595579999999998</v>
      </c>
      <c r="BF9" s="456">
        <v>55.1858</v>
      </c>
      <c r="BG9" s="456">
        <v>46.343040000000002</v>
      </c>
      <c r="BH9" s="456">
        <v>43.856969999999997</v>
      </c>
      <c r="BI9" s="456">
        <v>43.113770000000002</v>
      </c>
      <c r="BJ9" s="456">
        <v>48.74286</v>
      </c>
      <c r="BK9" s="456">
        <v>52.225020000000001</v>
      </c>
      <c r="BL9" s="456">
        <v>47.095550000000003</v>
      </c>
      <c r="BM9" s="456">
        <v>48.092709999999997</v>
      </c>
      <c r="BN9" s="456">
        <v>43.509399999999999</v>
      </c>
      <c r="BO9" s="456">
        <v>46.099739999999997</v>
      </c>
      <c r="BP9" s="456">
        <v>51.835000000000001</v>
      </c>
      <c r="BQ9" s="456">
        <v>58.08522</v>
      </c>
      <c r="BR9" s="456">
        <v>57.764670000000002</v>
      </c>
      <c r="BS9" s="456">
        <v>48.453769999999999</v>
      </c>
      <c r="BT9" s="456">
        <v>45.947360000000003</v>
      </c>
      <c r="BU9" s="456">
        <v>45.14913</v>
      </c>
      <c r="BV9" s="456">
        <v>50.973379999999999</v>
      </c>
    </row>
    <row r="10" spans="1:74" ht="11.1" customHeight="1" x14ac:dyDescent="0.2">
      <c r="A10" s="54" t="s">
        <v>630</v>
      </c>
      <c r="B10" s="736" t="s">
        <v>1007</v>
      </c>
      <c r="C10" s="452">
        <v>28.41722</v>
      </c>
      <c r="D10" s="452">
        <v>25.88279197</v>
      </c>
      <c r="E10" s="452">
        <v>25.552410259999998</v>
      </c>
      <c r="F10" s="452">
        <v>22.91070487</v>
      </c>
      <c r="G10" s="452">
        <v>24.20940079</v>
      </c>
      <c r="H10" s="452">
        <v>26.979452810000002</v>
      </c>
      <c r="I10" s="452">
        <v>30.351028339999999</v>
      </c>
      <c r="J10" s="452">
        <v>29.921976740000002</v>
      </c>
      <c r="K10" s="452">
        <v>26.258264780000001</v>
      </c>
      <c r="L10" s="452">
        <v>23.29116775</v>
      </c>
      <c r="M10" s="452">
        <v>24.363266190000001</v>
      </c>
      <c r="N10" s="452">
        <v>27.673071709999999</v>
      </c>
      <c r="O10" s="452">
        <v>28.118940779999999</v>
      </c>
      <c r="P10" s="452">
        <v>24.56230502</v>
      </c>
      <c r="Q10" s="452">
        <v>25.680400989999999</v>
      </c>
      <c r="R10" s="452">
        <v>23.047498340000001</v>
      </c>
      <c r="S10" s="452">
        <v>24.242167070000001</v>
      </c>
      <c r="T10" s="452">
        <v>27.212395180000001</v>
      </c>
      <c r="U10" s="452">
        <v>29.498256909999998</v>
      </c>
      <c r="V10" s="452">
        <v>30.404318849999999</v>
      </c>
      <c r="W10" s="452">
        <v>26.40418335</v>
      </c>
      <c r="X10" s="452">
        <v>24.16660439</v>
      </c>
      <c r="Y10" s="452">
        <v>24.270304589999999</v>
      </c>
      <c r="Z10" s="452">
        <v>26.31586575</v>
      </c>
      <c r="AA10" s="452">
        <v>29.322627149999999</v>
      </c>
      <c r="AB10" s="452">
        <v>24.806797629999998</v>
      </c>
      <c r="AC10" s="452">
        <v>24.699191089999999</v>
      </c>
      <c r="AD10" s="452">
        <v>23.206588719999999</v>
      </c>
      <c r="AE10" s="452">
        <v>24.563746040000002</v>
      </c>
      <c r="AF10" s="452">
        <v>27.62230134</v>
      </c>
      <c r="AG10" s="452">
        <v>30.08824431</v>
      </c>
      <c r="AH10" s="452">
        <v>30.033774139999998</v>
      </c>
      <c r="AI10" s="452">
        <v>26.473002839999999</v>
      </c>
      <c r="AJ10" s="452">
        <v>24.448730449999999</v>
      </c>
      <c r="AK10" s="452">
        <v>24.14950344</v>
      </c>
      <c r="AL10" s="452">
        <v>27.710214010000001</v>
      </c>
      <c r="AM10" s="452">
        <v>29.978121009999999</v>
      </c>
      <c r="AN10" s="452">
        <v>27.436830730000001</v>
      </c>
      <c r="AO10" s="452">
        <v>25.816893050000001</v>
      </c>
      <c r="AP10" s="452">
        <v>23.778910610000001</v>
      </c>
      <c r="AQ10" s="452">
        <v>24.355779139999999</v>
      </c>
      <c r="AR10" s="452">
        <v>28.054391710000001</v>
      </c>
      <c r="AS10" s="452">
        <v>32.088353359999999</v>
      </c>
      <c r="AT10" s="452">
        <v>30.72026477</v>
      </c>
      <c r="AU10" s="452">
        <v>26.828490420000001</v>
      </c>
      <c r="AV10" s="452">
        <v>25.410688610000001</v>
      </c>
      <c r="AW10" s="452">
        <v>24.82163778</v>
      </c>
      <c r="AX10" s="452">
        <v>28.87513925</v>
      </c>
      <c r="AY10" s="452">
        <v>30.26009913</v>
      </c>
      <c r="AZ10" s="913">
        <v>27.496000211999998</v>
      </c>
      <c r="BA10" s="913">
        <v>26.630238988999999</v>
      </c>
      <c r="BB10" s="456">
        <v>24.34704</v>
      </c>
      <c r="BC10" s="456">
        <v>25.215810000000001</v>
      </c>
      <c r="BD10" s="456">
        <v>28.70965</v>
      </c>
      <c r="BE10" s="456">
        <v>32.872779999999999</v>
      </c>
      <c r="BF10" s="456">
        <v>32.508850000000002</v>
      </c>
      <c r="BG10" s="456">
        <v>27.251100000000001</v>
      </c>
      <c r="BH10" s="456">
        <v>26.138919999999999</v>
      </c>
      <c r="BI10" s="456">
        <v>25.7333</v>
      </c>
      <c r="BJ10" s="456">
        <v>29.394950000000001</v>
      </c>
      <c r="BK10" s="456">
        <v>30.291129999999999</v>
      </c>
      <c r="BL10" s="456">
        <v>28.755579999999998</v>
      </c>
      <c r="BM10" s="456">
        <v>27.905889999999999</v>
      </c>
      <c r="BN10" s="456">
        <v>25.008379999999999</v>
      </c>
      <c r="BO10" s="456">
        <v>25.82995</v>
      </c>
      <c r="BP10" s="456">
        <v>29.421990000000001</v>
      </c>
      <c r="BQ10" s="456">
        <v>33.697270000000003</v>
      </c>
      <c r="BR10" s="456">
        <v>33.356909999999999</v>
      </c>
      <c r="BS10" s="456">
        <v>27.959520000000001</v>
      </c>
      <c r="BT10" s="456">
        <v>26.820489999999999</v>
      </c>
      <c r="BU10" s="456">
        <v>26.390879999999999</v>
      </c>
      <c r="BV10" s="456">
        <v>30.093499999999999</v>
      </c>
    </row>
    <row r="11" spans="1:74" ht="11.1" customHeight="1" x14ac:dyDescent="0.2">
      <c r="A11" s="54" t="s">
        <v>631</v>
      </c>
      <c r="B11" s="736" t="s">
        <v>1008</v>
      </c>
      <c r="C11" s="452">
        <v>75.058636879999995</v>
      </c>
      <c r="D11" s="452">
        <v>66.869598909999993</v>
      </c>
      <c r="E11" s="452">
        <v>64.440902890000004</v>
      </c>
      <c r="F11" s="452">
        <v>61.475465849999999</v>
      </c>
      <c r="G11" s="452">
        <v>70.119828990000002</v>
      </c>
      <c r="H11" s="452">
        <v>77.671634190000006</v>
      </c>
      <c r="I11" s="452">
        <v>87.324520519999993</v>
      </c>
      <c r="J11" s="452">
        <v>84.930460049999994</v>
      </c>
      <c r="K11" s="452">
        <v>73.543933730000006</v>
      </c>
      <c r="L11" s="452">
        <v>64.34216807</v>
      </c>
      <c r="M11" s="452">
        <v>64.665444890000003</v>
      </c>
      <c r="N11" s="452">
        <v>72.093031229999994</v>
      </c>
      <c r="O11" s="452">
        <v>68.678702259999994</v>
      </c>
      <c r="P11" s="452">
        <v>61.778998129999998</v>
      </c>
      <c r="Q11" s="452">
        <v>66.363760429999999</v>
      </c>
      <c r="R11" s="452">
        <v>61.782112230000003</v>
      </c>
      <c r="S11" s="452">
        <v>66.624851379999996</v>
      </c>
      <c r="T11" s="452">
        <v>73.145840019999994</v>
      </c>
      <c r="U11" s="452">
        <v>87.026292549999994</v>
      </c>
      <c r="V11" s="452">
        <v>88.042743400000006</v>
      </c>
      <c r="W11" s="452">
        <v>76.678779879999993</v>
      </c>
      <c r="X11" s="452">
        <v>66.918262290000001</v>
      </c>
      <c r="Y11" s="452">
        <v>64.123833759999997</v>
      </c>
      <c r="Z11" s="452">
        <v>68.481819920000007</v>
      </c>
      <c r="AA11" s="452">
        <v>75.314412070000003</v>
      </c>
      <c r="AB11" s="452">
        <v>65.630803929999999</v>
      </c>
      <c r="AC11" s="452">
        <v>64.141327590000003</v>
      </c>
      <c r="AD11" s="452">
        <v>62.423254540000002</v>
      </c>
      <c r="AE11" s="452">
        <v>71.764893540000003</v>
      </c>
      <c r="AF11" s="452">
        <v>81.656699140000001</v>
      </c>
      <c r="AG11" s="452">
        <v>89.538128180000001</v>
      </c>
      <c r="AH11" s="452">
        <v>87.670404759999997</v>
      </c>
      <c r="AI11" s="452">
        <v>74.972887150000005</v>
      </c>
      <c r="AJ11" s="452">
        <v>67.997202279999996</v>
      </c>
      <c r="AK11" s="452">
        <v>64.379179620000002</v>
      </c>
      <c r="AL11" s="452">
        <v>72.047049400000006</v>
      </c>
      <c r="AM11" s="452">
        <v>82.463817599999999</v>
      </c>
      <c r="AN11" s="452">
        <v>68.963072749999995</v>
      </c>
      <c r="AO11" s="452">
        <v>65.722525529999999</v>
      </c>
      <c r="AP11" s="452">
        <v>64.835688239999996</v>
      </c>
      <c r="AQ11" s="452">
        <v>71.378273629999995</v>
      </c>
      <c r="AR11" s="452">
        <v>82.041187649999998</v>
      </c>
      <c r="AS11" s="452">
        <v>91.586520250000007</v>
      </c>
      <c r="AT11" s="452">
        <v>85.845805870000007</v>
      </c>
      <c r="AU11" s="452">
        <v>75.679696539999995</v>
      </c>
      <c r="AV11" s="452">
        <v>69.33221503</v>
      </c>
      <c r="AW11" s="452">
        <v>65.121466400000003</v>
      </c>
      <c r="AX11" s="452">
        <v>74.368070579999994</v>
      </c>
      <c r="AY11" s="452">
        <v>79.397820839999994</v>
      </c>
      <c r="AZ11" s="913">
        <v>70.168011887000006</v>
      </c>
      <c r="BA11" s="913">
        <v>67.010114301000002</v>
      </c>
      <c r="BB11" s="456">
        <v>63.64752</v>
      </c>
      <c r="BC11" s="456">
        <v>70.984589999999997</v>
      </c>
      <c r="BD11" s="456">
        <v>80.223759999999999</v>
      </c>
      <c r="BE11" s="456">
        <v>90.384339999999995</v>
      </c>
      <c r="BF11" s="456">
        <v>90.932749999999999</v>
      </c>
      <c r="BG11" s="456">
        <v>78.577479999999994</v>
      </c>
      <c r="BH11" s="456">
        <v>70.414609999999996</v>
      </c>
      <c r="BI11" s="456">
        <v>66.260639999999995</v>
      </c>
      <c r="BJ11" s="456">
        <v>72.412469999999999</v>
      </c>
      <c r="BK11" s="456">
        <v>75.218670000000003</v>
      </c>
      <c r="BL11" s="456">
        <v>67.497649999999993</v>
      </c>
      <c r="BM11" s="456">
        <v>67.347759999999994</v>
      </c>
      <c r="BN11" s="456">
        <v>65.115669999999994</v>
      </c>
      <c r="BO11" s="456">
        <v>71.774929999999998</v>
      </c>
      <c r="BP11" s="456">
        <v>81.193719999999999</v>
      </c>
      <c r="BQ11" s="456">
        <v>91.627359999999996</v>
      </c>
      <c r="BR11" s="456">
        <v>92.319190000000006</v>
      </c>
      <c r="BS11" s="456">
        <v>79.706410000000005</v>
      </c>
      <c r="BT11" s="456">
        <v>71.405410000000003</v>
      </c>
      <c r="BU11" s="456">
        <v>67.118489999999994</v>
      </c>
      <c r="BV11" s="456">
        <v>73.318399999999997</v>
      </c>
    </row>
    <row r="12" spans="1:74" ht="11.1" customHeight="1" x14ac:dyDescent="0.2">
      <c r="A12" s="54" t="s">
        <v>632</v>
      </c>
      <c r="B12" s="736" t="s">
        <v>1009</v>
      </c>
      <c r="C12" s="452">
        <v>27.69491313</v>
      </c>
      <c r="D12" s="452">
        <v>26.189213299999999</v>
      </c>
      <c r="E12" s="452">
        <v>24.165119650000001</v>
      </c>
      <c r="F12" s="452">
        <v>22.53403793</v>
      </c>
      <c r="G12" s="452">
        <v>24.747686250000001</v>
      </c>
      <c r="H12" s="452">
        <v>28.406758409999998</v>
      </c>
      <c r="I12" s="452">
        <v>31.65167778</v>
      </c>
      <c r="J12" s="452">
        <v>30.523013200000001</v>
      </c>
      <c r="K12" s="452">
        <v>26.904153820000001</v>
      </c>
      <c r="L12" s="452">
        <v>22.9687375</v>
      </c>
      <c r="M12" s="452">
        <v>22.377659130000001</v>
      </c>
      <c r="N12" s="452">
        <v>25.294901029999998</v>
      </c>
      <c r="O12" s="452">
        <v>26.22859437</v>
      </c>
      <c r="P12" s="452">
        <v>23.657800980000001</v>
      </c>
      <c r="Q12" s="452">
        <v>23.109394739999999</v>
      </c>
      <c r="R12" s="452">
        <v>22.09972818</v>
      </c>
      <c r="S12" s="452">
        <v>22.982955799999999</v>
      </c>
      <c r="T12" s="452">
        <v>25.96702732</v>
      </c>
      <c r="U12" s="452">
        <v>29.756647149999999</v>
      </c>
      <c r="V12" s="452">
        <v>30.963100019999999</v>
      </c>
      <c r="W12" s="452">
        <v>28.08419288</v>
      </c>
      <c r="X12" s="452">
        <v>23.566587309999999</v>
      </c>
      <c r="Y12" s="452">
        <v>22.633681540000001</v>
      </c>
      <c r="Z12" s="452">
        <v>24.5214368</v>
      </c>
      <c r="AA12" s="452">
        <v>28.464710140000001</v>
      </c>
      <c r="AB12" s="452">
        <v>25.257158029999999</v>
      </c>
      <c r="AC12" s="452">
        <v>22.948004409999999</v>
      </c>
      <c r="AD12" s="452">
        <v>22.152921800000001</v>
      </c>
      <c r="AE12" s="452">
        <v>24.69653439</v>
      </c>
      <c r="AF12" s="452">
        <v>27.868444199999999</v>
      </c>
      <c r="AG12" s="452">
        <v>31.021733019999999</v>
      </c>
      <c r="AH12" s="452">
        <v>31.276326709999999</v>
      </c>
      <c r="AI12" s="452">
        <v>27.51073865</v>
      </c>
      <c r="AJ12" s="452">
        <v>24.254167079999998</v>
      </c>
      <c r="AK12" s="452">
        <v>22.49438215</v>
      </c>
      <c r="AL12" s="452">
        <v>25.630729500000001</v>
      </c>
      <c r="AM12" s="452">
        <v>29.614819969999999</v>
      </c>
      <c r="AN12" s="452">
        <v>26.287198239999999</v>
      </c>
      <c r="AO12" s="452">
        <v>24.24723779</v>
      </c>
      <c r="AP12" s="452">
        <v>23.325937039999999</v>
      </c>
      <c r="AQ12" s="452">
        <v>24.286827970000001</v>
      </c>
      <c r="AR12" s="452">
        <v>27.679770569999999</v>
      </c>
      <c r="AS12" s="452">
        <v>32.272026949999997</v>
      </c>
      <c r="AT12" s="452">
        <v>31.348799360000001</v>
      </c>
      <c r="AU12" s="452">
        <v>27.70823893</v>
      </c>
      <c r="AV12" s="452">
        <v>24.789638589999999</v>
      </c>
      <c r="AW12" s="452">
        <v>23.053330599999999</v>
      </c>
      <c r="AX12" s="452">
        <v>26.68914496</v>
      </c>
      <c r="AY12" s="452">
        <v>28.532242920000002</v>
      </c>
      <c r="AZ12" s="913">
        <v>26.347997146000001</v>
      </c>
      <c r="BA12" s="913">
        <v>24.719412283</v>
      </c>
      <c r="BB12" s="456">
        <v>23.110130000000002</v>
      </c>
      <c r="BC12" s="456">
        <v>24.538509999999999</v>
      </c>
      <c r="BD12" s="456">
        <v>27.596900000000002</v>
      </c>
      <c r="BE12" s="456">
        <v>31.561299999999999</v>
      </c>
      <c r="BF12" s="456">
        <v>31.972840000000001</v>
      </c>
      <c r="BG12" s="456">
        <v>28.273510000000002</v>
      </c>
      <c r="BH12" s="456">
        <v>24.789190000000001</v>
      </c>
      <c r="BI12" s="456">
        <v>23.151910000000001</v>
      </c>
      <c r="BJ12" s="456">
        <v>26.474740000000001</v>
      </c>
      <c r="BK12" s="456">
        <v>27.657889999999998</v>
      </c>
      <c r="BL12" s="456">
        <v>25.534189999999999</v>
      </c>
      <c r="BM12" s="456">
        <v>24.974589999999999</v>
      </c>
      <c r="BN12" s="456">
        <v>23.675920000000001</v>
      </c>
      <c r="BO12" s="456">
        <v>24.645849999999999</v>
      </c>
      <c r="BP12" s="456">
        <v>27.791589999999999</v>
      </c>
      <c r="BQ12" s="456">
        <v>31.826170000000001</v>
      </c>
      <c r="BR12" s="456">
        <v>32.265590000000003</v>
      </c>
      <c r="BS12" s="456">
        <v>28.51388</v>
      </c>
      <c r="BT12" s="456">
        <v>24.976369999999999</v>
      </c>
      <c r="BU12" s="456">
        <v>23.31615</v>
      </c>
      <c r="BV12" s="456">
        <v>26.637250000000002</v>
      </c>
    </row>
    <row r="13" spans="1:74" ht="11.1" customHeight="1" x14ac:dyDescent="0.2">
      <c r="A13" s="54" t="s">
        <v>633</v>
      </c>
      <c r="B13" s="736" t="s">
        <v>1010</v>
      </c>
      <c r="C13" s="452">
        <v>54.559522430000001</v>
      </c>
      <c r="D13" s="452">
        <v>51.488855979999997</v>
      </c>
      <c r="E13" s="452">
        <v>51.15879683</v>
      </c>
      <c r="F13" s="452">
        <v>49.037681290000002</v>
      </c>
      <c r="G13" s="452">
        <v>56.217021760000002</v>
      </c>
      <c r="H13" s="452">
        <v>64.278962949999993</v>
      </c>
      <c r="I13" s="452">
        <v>70.162222209999996</v>
      </c>
      <c r="J13" s="452">
        <v>70.472637000000006</v>
      </c>
      <c r="K13" s="452">
        <v>62.564259419999999</v>
      </c>
      <c r="L13" s="452">
        <v>53.774439149999999</v>
      </c>
      <c r="M13" s="452">
        <v>49.973976370000003</v>
      </c>
      <c r="N13" s="452">
        <v>55.336420799999999</v>
      </c>
      <c r="O13" s="452">
        <v>55.054031850000001</v>
      </c>
      <c r="P13" s="452">
        <v>50.802891629999998</v>
      </c>
      <c r="Q13" s="452">
        <v>51.463543739999999</v>
      </c>
      <c r="R13" s="452">
        <v>49.274781470000001</v>
      </c>
      <c r="S13" s="452">
        <v>54.263267949999999</v>
      </c>
      <c r="T13" s="452">
        <v>62.83218943</v>
      </c>
      <c r="U13" s="452">
        <v>72.729408559999996</v>
      </c>
      <c r="V13" s="452">
        <v>76.820459349999993</v>
      </c>
      <c r="W13" s="452">
        <v>69.149214920000006</v>
      </c>
      <c r="X13" s="452">
        <v>58.990481920000001</v>
      </c>
      <c r="Y13" s="452">
        <v>51.587756849999998</v>
      </c>
      <c r="Z13" s="452">
        <v>52.854954399999997</v>
      </c>
      <c r="AA13" s="452">
        <v>59.512068509999999</v>
      </c>
      <c r="AB13" s="452">
        <v>52.837688450000002</v>
      </c>
      <c r="AC13" s="452">
        <v>50.25424701</v>
      </c>
      <c r="AD13" s="452">
        <v>50.749866990000001</v>
      </c>
      <c r="AE13" s="452">
        <v>58.691899820000003</v>
      </c>
      <c r="AF13" s="452">
        <v>66.678894389999996</v>
      </c>
      <c r="AG13" s="452">
        <v>72.001771719999994</v>
      </c>
      <c r="AH13" s="452">
        <v>74.143107479999998</v>
      </c>
      <c r="AI13" s="452">
        <v>66.101062740000003</v>
      </c>
      <c r="AJ13" s="452">
        <v>61.907141600000003</v>
      </c>
      <c r="AK13" s="452">
        <v>54.425303929999998</v>
      </c>
      <c r="AL13" s="452">
        <v>55.464679480000001</v>
      </c>
      <c r="AM13" s="452">
        <v>62.613346030000002</v>
      </c>
      <c r="AN13" s="452">
        <v>57.817146059999999</v>
      </c>
      <c r="AO13" s="452">
        <v>54.035300829999997</v>
      </c>
      <c r="AP13" s="452">
        <v>54.195581869999998</v>
      </c>
      <c r="AQ13" s="452">
        <v>59.0366055</v>
      </c>
      <c r="AR13" s="452">
        <v>66.657257709999996</v>
      </c>
      <c r="AS13" s="452">
        <v>74.131280009999998</v>
      </c>
      <c r="AT13" s="452">
        <v>74.957432519999998</v>
      </c>
      <c r="AU13" s="452">
        <v>68.241730619999998</v>
      </c>
      <c r="AV13" s="452">
        <v>62.867404989999997</v>
      </c>
      <c r="AW13" s="452">
        <v>54.401475570000002</v>
      </c>
      <c r="AX13" s="452">
        <v>56.897923679999998</v>
      </c>
      <c r="AY13" s="452">
        <v>60.624908900000001</v>
      </c>
      <c r="AZ13" s="913">
        <v>54.879987884000002</v>
      </c>
      <c r="BA13" s="913">
        <v>54.972938992000003</v>
      </c>
      <c r="BB13" s="456">
        <v>54.02158</v>
      </c>
      <c r="BC13" s="456">
        <v>60.19529</v>
      </c>
      <c r="BD13" s="456">
        <v>69.061800000000005</v>
      </c>
      <c r="BE13" s="456">
        <v>77.462019999999995</v>
      </c>
      <c r="BF13" s="456">
        <v>80.503919999999994</v>
      </c>
      <c r="BG13" s="456">
        <v>71.181579999999997</v>
      </c>
      <c r="BH13" s="456">
        <v>62.967019999999998</v>
      </c>
      <c r="BI13" s="456">
        <v>55.352409999999999</v>
      </c>
      <c r="BJ13" s="456">
        <v>58.030380000000001</v>
      </c>
      <c r="BK13" s="456">
        <v>65.870660000000001</v>
      </c>
      <c r="BL13" s="456">
        <v>61.929870000000001</v>
      </c>
      <c r="BM13" s="456">
        <v>60.565399999999997</v>
      </c>
      <c r="BN13" s="456">
        <v>59.603200000000001</v>
      </c>
      <c r="BO13" s="456">
        <v>66.402659999999997</v>
      </c>
      <c r="BP13" s="456">
        <v>76.130690000000001</v>
      </c>
      <c r="BQ13" s="456">
        <v>85.203230000000005</v>
      </c>
      <c r="BR13" s="456">
        <v>88.752619999999993</v>
      </c>
      <c r="BS13" s="456">
        <v>78.750770000000003</v>
      </c>
      <c r="BT13" s="456">
        <v>69.652079999999998</v>
      </c>
      <c r="BU13" s="456">
        <v>61.19744</v>
      </c>
      <c r="BV13" s="456">
        <v>63.866570000000003</v>
      </c>
    </row>
    <row r="14" spans="1:74" ht="11.1" customHeight="1" x14ac:dyDescent="0.2">
      <c r="A14" s="54" t="s">
        <v>634</v>
      </c>
      <c r="B14" s="736" t="s">
        <v>1011</v>
      </c>
      <c r="C14" s="452">
        <v>23.613109089999998</v>
      </c>
      <c r="D14" s="452">
        <v>21.271334329999998</v>
      </c>
      <c r="E14" s="452">
        <v>22.16789631</v>
      </c>
      <c r="F14" s="452">
        <v>21.73903404</v>
      </c>
      <c r="G14" s="452">
        <v>23.89464456</v>
      </c>
      <c r="H14" s="452">
        <v>27.59036746</v>
      </c>
      <c r="I14" s="452">
        <v>31.836720669999998</v>
      </c>
      <c r="J14" s="452">
        <v>30.688264329999999</v>
      </c>
      <c r="K14" s="452">
        <v>26.9831343</v>
      </c>
      <c r="L14" s="452">
        <v>22.94175907</v>
      </c>
      <c r="M14" s="452">
        <v>22.001403379999999</v>
      </c>
      <c r="N14" s="452">
        <v>24.35791751</v>
      </c>
      <c r="O14" s="452">
        <v>24.239766840000001</v>
      </c>
      <c r="P14" s="452">
        <v>21.851105180000001</v>
      </c>
      <c r="Q14" s="452">
        <v>22.74200312</v>
      </c>
      <c r="R14" s="452">
        <v>21.853937309999999</v>
      </c>
      <c r="S14" s="452">
        <v>23.87592386</v>
      </c>
      <c r="T14" s="452">
        <v>25.27995576</v>
      </c>
      <c r="U14" s="452">
        <v>32.694032559999997</v>
      </c>
      <c r="V14" s="452">
        <v>31.469789049999999</v>
      </c>
      <c r="W14" s="452">
        <v>26.160440390000002</v>
      </c>
      <c r="X14" s="452">
        <v>23.5890737</v>
      </c>
      <c r="Y14" s="452">
        <v>21.82553806</v>
      </c>
      <c r="Z14" s="452">
        <v>23.8122243</v>
      </c>
      <c r="AA14" s="452">
        <v>24.848691110000001</v>
      </c>
      <c r="AB14" s="452">
        <v>22.418929129999999</v>
      </c>
      <c r="AC14" s="452">
        <v>22.633901089999998</v>
      </c>
      <c r="AD14" s="452">
        <v>21.99843645</v>
      </c>
      <c r="AE14" s="452">
        <v>24.662453190000001</v>
      </c>
      <c r="AF14" s="452">
        <v>29.611441840000001</v>
      </c>
      <c r="AG14" s="452">
        <v>33.740505890000001</v>
      </c>
      <c r="AH14" s="452">
        <v>32.614891900000003</v>
      </c>
      <c r="AI14" s="452">
        <v>27.93354111</v>
      </c>
      <c r="AJ14" s="452">
        <v>25.177003849999998</v>
      </c>
      <c r="AK14" s="452">
        <v>22.696691340000001</v>
      </c>
      <c r="AL14" s="452">
        <v>24.15225117</v>
      </c>
      <c r="AM14" s="452">
        <v>25.367956270000001</v>
      </c>
      <c r="AN14" s="452">
        <v>22.390126460000001</v>
      </c>
      <c r="AO14" s="452">
        <v>23.30570548</v>
      </c>
      <c r="AP14" s="452">
        <v>22.75432648</v>
      </c>
      <c r="AQ14" s="452">
        <v>25.36880884</v>
      </c>
      <c r="AR14" s="452">
        <v>29.21227799</v>
      </c>
      <c r="AS14" s="452">
        <v>32.904873930000001</v>
      </c>
      <c r="AT14" s="452">
        <v>33.066469570000002</v>
      </c>
      <c r="AU14" s="452">
        <v>27.823495650000002</v>
      </c>
      <c r="AV14" s="452">
        <v>24.527087170000001</v>
      </c>
      <c r="AW14" s="452">
        <v>22.990515169999998</v>
      </c>
      <c r="AX14" s="452">
        <v>24.49821034</v>
      </c>
      <c r="AY14" s="452">
        <v>25.276740159999999</v>
      </c>
      <c r="AZ14" s="913">
        <v>22.260002267000001</v>
      </c>
      <c r="BA14" s="913">
        <v>23.867278094</v>
      </c>
      <c r="BB14" s="456">
        <v>23.247689999999999</v>
      </c>
      <c r="BC14" s="456">
        <v>26.003340000000001</v>
      </c>
      <c r="BD14" s="456">
        <v>29.7546</v>
      </c>
      <c r="BE14" s="456">
        <v>34.525500000000001</v>
      </c>
      <c r="BF14" s="456">
        <v>33.777589999999996</v>
      </c>
      <c r="BG14" s="456">
        <v>28.537120000000002</v>
      </c>
      <c r="BH14" s="456">
        <v>25.1371</v>
      </c>
      <c r="BI14" s="456">
        <v>23.743919999999999</v>
      </c>
      <c r="BJ14" s="456">
        <v>25.830030000000001</v>
      </c>
      <c r="BK14" s="456">
        <v>26.1477</v>
      </c>
      <c r="BL14" s="456">
        <v>23.050070000000002</v>
      </c>
      <c r="BM14" s="456">
        <v>24.49211</v>
      </c>
      <c r="BN14" s="456">
        <v>23.842960000000001</v>
      </c>
      <c r="BO14" s="456">
        <v>26.59121</v>
      </c>
      <c r="BP14" s="456">
        <v>30.400069999999999</v>
      </c>
      <c r="BQ14" s="456">
        <v>35.288499999999999</v>
      </c>
      <c r="BR14" s="456">
        <v>34.534050000000001</v>
      </c>
      <c r="BS14" s="456">
        <v>29.169889999999999</v>
      </c>
      <c r="BT14" s="456">
        <v>25.69594</v>
      </c>
      <c r="BU14" s="456">
        <v>24.25675</v>
      </c>
      <c r="BV14" s="456">
        <v>26.359079999999999</v>
      </c>
    </row>
    <row r="15" spans="1:74" ht="11.1" customHeight="1" x14ac:dyDescent="0.2">
      <c r="A15" s="54" t="s">
        <v>635</v>
      </c>
      <c r="B15" s="736" t="s">
        <v>1012</v>
      </c>
      <c r="C15" s="452">
        <v>34.741069289999999</v>
      </c>
      <c r="D15" s="452">
        <v>29.192845510000001</v>
      </c>
      <c r="E15" s="452">
        <v>32.55102995</v>
      </c>
      <c r="F15" s="452">
        <v>30.10539447</v>
      </c>
      <c r="G15" s="452">
        <v>30.07199018</v>
      </c>
      <c r="H15" s="452">
        <v>32.521636229999999</v>
      </c>
      <c r="I15" s="452">
        <v>36.237569059999998</v>
      </c>
      <c r="J15" s="452">
        <v>40.115421040000001</v>
      </c>
      <c r="K15" s="452">
        <v>37.039209239999998</v>
      </c>
      <c r="L15" s="452">
        <v>32.354657060000001</v>
      </c>
      <c r="M15" s="452">
        <v>30.681157370000001</v>
      </c>
      <c r="N15" s="452">
        <v>33.481373589999997</v>
      </c>
      <c r="O15" s="452">
        <v>34.726282920000003</v>
      </c>
      <c r="P15" s="452">
        <v>30.289797350000001</v>
      </c>
      <c r="Q15" s="452">
        <v>33.219393930000003</v>
      </c>
      <c r="R15" s="452">
        <v>28.14654599</v>
      </c>
      <c r="S15" s="452">
        <v>29.542860829999999</v>
      </c>
      <c r="T15" s="452">
        <v>30.484069000000002</v>
      </c>
      <c r="U15" s="452">
        <v>35.065682870000003</v>
      </c>
      <c r="V15" s="452">
        <v>37.571488010000003</v>
      </c>
      <c r="W15" s="452">
        <v>33.387443820000001</v>
      </c>
      <c r="X15" s="452">
        <v>31.68726401</v>
      </c>
      <c r="Y15" s="452">
        <v>30.68883095</v>
      </c>
      <c r="Z15" s="452">
        <v>32.208384359999997</v>
      </c>
      <c r="AA15" s="452">
        <v>34.292551099999997</v>
      </c>
      <c r="AB15" s="452">
        <v>30.741920950000001</v>
      </c>
      <c r="AC15" s="452">
        <v>30.680326740000002</v>
      </c>
      <c r="AD15" s="452">
        <v>29.328327160000001</v>
      </c>
      <c r="AE15" s="452">
        <v>29.349487329999999</v>
      </c>
      <c r="AF15" s="452">
        <v>31.494802239999999</v>
      </c>
      <c r="AG15" s="452">
        <v>38.48242578</v>
      </c>
      <c r="AH15" s="452">
        <v>38.131434499999997</v>
      </c>
      <c r="AI15" s="452">
        <v>34.495626100000003</v>
      </c>
      <c r="AJ15" s="452">
        <v>33.621306449999999</v>
      </c>
      <c r="AK15" s="452">
        <v>30.401049270000001</v>
      </c>
      <c r="AL15" s="452">
        <v>34.36021744</v>
      </c>
      <c r="AM15" s="452">
        <v>35.462492679999997</v>
      </c>
      <c r="AN15" s="452">
        <v>31.04431018</v>
      </c>
      <c r="AO15" s="452">
        <v>31.154037670000001</v>
      </c>
      <c r="AP15" s="452">
        <v>28.96890939</v>
      </c>
      <c r="AQ15" s="452">
        <v>29.721816759999999</v>
      </c>
      <c r="AR15" s="452">
        <v>31.914672549999999</v>
      </c>
      <c r="AS15" s="452">
        <v>35.535858249999997</v>
      </c>
      <c r="AT15" s="452">
        <v>36.82655493</v>
      </c>
      <c r="AU15" s="452">
        <v>34.625437660000003</v>
      </c>
      <c r="AV15" s="452">
        <v>32.643263150000003</v>
      </c>
      <c r="AW15" s="452">
        <v>29.984869509999999</v>
      </c>
      <c r="AX15" s="452">
        <v>32.686066390000001</v>
      </c>
      <c r="AY15" s="452">
        <v>34.68390007</v>
      </c>
      <c r="AZ15" s="913">
        <v>30.99600251</v>
      </c>
      <c r="BA15" s="913">
        <v>32.531060893999999</v>
      </c>
      <c r="BB15" s="456">
        <v>29.047789999999999</v>
      </c>
      <c r="BC15" s="456">
        <v>30.233460000000001</v>
      </c>
      <c r="BD15" s="456">
        <v>32.317070000000001</v>
      </c>
      <c r="BE15" s="456">
        <v>37.186140000000002</v>
      </c>
      <c r="BF15" s="456">
        <v>38.381770000000003</v>
      </c>
      <c r="BG15" s="456">
        <v>35.258130000000001</v>
      </c>
      <c r="BH15" s="456">
        <v>33.230960000000003</v>
      </c>
      <c r="BI15" s="456">
        <v>30.673100000000002</v>
      </c>
      <c r="BJ15" s="456">
        <v>33.710090000000001</v>
      </c>
      <c r="BK15" s="456">
        <v>35.553899999999999</v>
      </c>
      <c r="BL15" s="456">
        <v>31.65597</v>
      </c>
      <c r="BM15" s="456">
        <v>33.714950000000002</v>
      </c>
      <c r="BN15" s="456">
        <v>29.45861</v>
      </c>
      <c r="BO15" s="456">
        <v>30.71576</v>
      </c>
      <c r="BP15" s="456">
        <v>32.796460000000003</v>
      </c>
      <c r="BQ15" s="456">
        <v>37.754109999999997</v>
      </c>
      <c r="BR15" s="456">
        <v>38.996699999999997</v>
      </c>
      <c r="BS15" s="456">
        <v>35.809739999999998</v>
      </c>
      <c r="BT15" s="456">
        <v>33.801259999999999</v>
      </c>
      <c r="BU15" s="456">
        <v>31.122910000000001</v>
      </c>
      <c r="BV15" s="456">
        <v>34.17512</v>
      </c>
    </row>
    <row r="16" spans="1:74" ht="11.25" customHeight="1" x14ac:dyDescent="0.2">
      <c r="A16" s="54" t="s">
        <v>636</v>
      </c>
      <c r="B16" s="736" t="s">
        <v>1013</v>
      </c>
      <c r="C16" s="452">
        <v>1.3073351900000001</v>
      </c>
      <c r="D16" s="452">
        <v>1.1637704099999999</v>
      </c>
      <c r="E16" s="452">
        <v>1.2613754100000001</v>
      </c>
      <c r="F16" s="452">
        <v>1.1950009399999999</v>
      </c>
      <c r="G16" s="452">
        <v>1.2191797</v>
      </c>
      <c r="H16" s="452">
        <v>1.1919244200000001</v>
      </c>
      <c r="I16" s="452">
        <v>1.2525530300000001</v>
      </c>
      <c r="J16" s="452">
        <v>1.2826227100000001</v>
      </c>
      <c r="K16" s="452">
        <v>1.26132939</v>
      </c>
      <c r="L16" s="452">
        <v>1.3009800199999999</v>
      </c>
      <c r="M16" s="452">
        <v>1.2779256800000001</v>
      </c>
      <c r="N16" s="452">
        <v>1.3271981100000001</v>
      </c>
      <c r="O16" s="452">
        <v>1.3180246</v>
      </c>
      <c r="P16" s="452">
        <v>1.1480056300000001</v>
      </c>
      <c r="Q16" s="452">
        <v>1.2606170800000001</v>
      </c>
      <c r="R16" s="452">
        <v>1.2099746199999999</v>
      </c>
      <c r="S16" s="452">
        <v>1.1993754000000001</v>
      </c>
      <c r="T16" s="452">
        <v>1.17612483</v>
      </c>
      <c r="U16" s="452">
        <v>1.25748255</v>
      </c>
      <c r="V16" s="452">
        <v>1.2733618600000001</v>
      </c>
      <c r="W16" s="452">
        <v>1.2299131800000001</v>
      </c>
      <c r="X16" s="452">
        <v>1.2879744200000001</v>
      </c>
      <c r="Y16" s="452">
        <v>1.2714599799999999</v>
      </c>
      <c r="Z16" s="452">
        <v>1.31953583</v>
      </c>
      <c r="AA16" s="452">
        <v>1.3023956299999999</v>
      </c>
      <c r="AB16" s="452">
        <v>1.21310776</v>
      </c>
      <c r="AC16" s="452">
        <v>1.2132604899999999</v>
      </c>
      <c r="AD16" s="452">
        <v>1.1743241499999999</v>
      </c>
      <c r="AE16" s="452">
        <v>1.1983994</v>
      </c>
      <c r="AF16" s="452">
        <v>1.1956831800000001</v>
      </c>
      <c r="AG16" s="452">
        <v>1.24493879</v>
      </c>
      <c r="AH16" s="452">
        <v>1.28176534</v>
      </c>
      <c r="AI16" s="452">
        <v>1.2681220200000001</v>
      </c>
      <c r="AJ16" s="452">
        <v>1.2939565500000001</v>
      </c>
      <c r="AK16" s="452">
        <v>1.2884960599999999</v>
      </c>
      <c r="AL16" s="452">
        <v>1.3241876299999999</v>
      </c>
      <c r="AM16" s="452">
        <v>1.3187344999999999</v>
      </c>
      <c r="AN16" s="452">
        <v>1.1649272100000001</v>
      </c>
      <c r="AO16" s="452">
        <v>1.2622304099999999</v>
      </c>
      <c r="AP16" s="452">
        <v>1.2113071399999999</v>
      </c>
      <c r="AQ16" s="452">
        <v>1.2282672800000001</v>
      </c>
      <c r="AR16" s="452">
        <v>1.2013079600000001</v>
      </c>
      <c r="AS16" s="452">
        <v>1.2808776200000001</v>
      </c>
      <c r="AT16" s="452">
        <v>1.30812716</v>
      </c>
      <c r="AU16" s="452">
        <v>1.2817964399999999</v>
      </c>
      <c r="AV16" s="452">
        <v>1.3272022800000001</v>
      </c>
      <c r="AW16" s="452">
        <v>1.29393515</v>
      </c>
      <c r="AX16" s="452">
        <v>1.3766619099999999</v>
      </c>
      <c r="AY16" s="452">
        <v>1.3924491999999999</v>
      </c>
      <c r="AZ16" s="913">
        <v>1.2080322800000001</v>
      </c>
      <c r="BA16" s="913">
        <v>1.2880499999999999</v>
      </c>
      <c r="BB16" s="456">
        <v>1.233047</v>
      </c>
      <c r="BC16" s="456">
        <v>1.251193</v>
      </c>
      <c r="BD16" s="456">
        <v>1.2241329999999999</v>
      </c>
      <c r="BE16" s="456">
        <v>1.295668</v>
      </c>
      <c r="BF16" s="456">
        <v>1.323418</v>
      </c>
      <c r="BG16" s="456">
        <v>1.2827869999999999</v>
      </c>
      <c r="BH16" s="456">
        <v>1.3377760000000001</v>
      </c>
      <c r="BI16" s="456">
        <v>1.305952</v>
      </c>
      <c r="BJ16" s="456">
        <v>1.3750439999999999</v>
      </c>
      <c r="BK16" s="456">
        <v>1.388776</v>
      </c>
      <c r="BL16" s="456">
        <v>1.2057770000000001</v>
      </c>
      <c r="BM16" s="456">
        <v>1.289058</v>
      </c>
      <c r="BN16" s="456">
        <v>1.2393209999999999</v>
      </c>
      <c r="BO16" s="456">
        <v>1.26214</v>
      </c>
      <c r="BP16" s="456">
        <v>1.237865</v>
      </c>
      <c r="BQ16" s="456">
        <v>1.3125020000000001</v>
      </c>
      <c r="BR16" s="456">
        <v>1.3430070000000001</v>
      </c>
      <c r="BS16" s="456">
        <v>1.304014</v>
      </c>
      <c r="BT16" s="456">
        <v>1.3613139999999999</v>
      </c>
      <c r="BU16" s="456">
        <v>1.3296060000000001</v>
      </c>
      <c r="BV16" s="456">
        <v>1.4001399999999999</v>
      </c>
    </row>
    <row r="17" spans="1:74" ht="11.1"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451"/>
      <c r="AZ17" s="936"/>
      <c r="BA17" s="936"/>
      <c r="BB17" s="877"/>
      <c r="BC17" s="877"/>
      <c r="BD17" s="878"/>
      <c r="BE17" s="878"/>
      <c r="BF17" s="878"/>
      <c r="BG17" s="878"/>
      <c r="BH17" s="878"/>
      <c r="BI17" s="455"/>
      <c r="BJ17" s="455"/>
      <c r="BK17" s="455"/>
      <c r="BL17" s="455"/>
      <c r="BM17" s="455"/>
      <c r="BN17" s="455"/>
      <c r="BO17" s="455"/>
      <c r="BP17" s="455"/>
      <c r="BQ17" s="455"/>
      <c r="BR17" s="455"/>
      <c r="BS17" s="455"/>
      <c r="BT17" s="455"/>
      <c r="BU17" s="455"/>
      <c r="BV17" s="455"/>
    </row>
    <row r="18" spans="1:74" s="57" customFormat="1" ht="11.1" customHeight="1" x14ac:dyDescent="0.2">
      <c r="A18" s="460" t="s">
        <v>604</v>
      </c>
      <c r="B18" s="738" t="s">
        <v>1035</v>
      </c>
      <c r="C18" s="299">
        <v>140.50406917999999</v>
      </c>
      <c r="D18" s="299">
        <v>125.34230287</v>
      </c>
      <c r="E18" s="299">
        <v>111.43858992</v>
      </c>
      <c r="F18" s="299">
        <v>97.431844069999997</v>
      </c>
      <c r="G18" s="299">
        <v>110.07073411</v>
      </c>
      <c r="H18" s="299">
        <v>136.31028785999999</v>
      </c>
      <c r="I18" s="299">
        <v>164.27657787999999</v>
      </c>
      <c r="J18" s="299">
        <v>160.27146691999999</v>
      </c>
      <c r="K18" s="299">
        <v>129.24131835</v>
      </c>
      <c r="L18" s="299">
        <v>99.792191209999999</v>
      </c>
      <c r="M18" s="299">
        <v>103.15207773</v>
      </c>
      <c r="N18" s="299">
        <v>131.40170252999999</v>
      </c>
      <c r="O18" s="299">
        <v>131.63774264</v>
      </c>
      <c r="P18" s="299">
        <v>112.10518084</v>
      </c>
      <c r="Q18" s="299">
        <v>110.41692320999999</v>
      </c>
      <c r="R18" s="299">
        <v>96.195859609999999</v>
      </c>
      <c r="S18" s="299">
        <v>100.23051298999999</v>
      </c>
      <c r="T18" s="299">
        <v>121.31961101</v>
      </c>
      <c r="U18" s="299">
        <v>159.71483354</v>
      </c>
      <c r="V18" s="299">
        <v>161.46019195</v>
      </c>
      <c r="W18" s="299">
        <v>132.80700633999999</v>
      </c>
      <c r="X18" s="299">
        <v>103.3137742</v>
      </c>
      <c r="Y18" s="299">
        <v>101.90658738</v>
      </c>
      <c r="Z18" s="299">
        <v>118.91696047000001</v>
      </c>
      <c r="AA18" s="299">
        <v>142.35352688</v>
      </c>
      <c r="AB18" s="299">
        <v>115.47719177</v>
      </c>
      <c r="AC18" s="299">
        <v>102.20304502</v>
      </c>
      <c r="AD18" s="299">
        <v>94.67402448</v>
      </c>
      <c r="AE18" s="299">
        <v>107.60471544000001</v>
      </c>
      <c r="AF18" s="299">
        <v>138.92046031000001</v>
      </c>
      <c r="AG18" s="299">
        <v>164.83324943</v>
      </c>
      <c r="AH18" s="299">
        <v>159.09842286</v>
      </c>
      <c r="AI18" s="299">
        <v>127.34005415999999</v>
      </c>
      <c r="AJ18" s="299">
        <v>106.08327949</v>
      </c>
      <c r="AK18" s="299">
        <v>98.781892600000006</v>
      </c>
      <c r="AL18" s="299">
        <v>125.50372371</v>
      </c>
      <c r="AM18" s="299">
        <v>152.32858847</v>
      </c>
      <c r="AN18" s="299">
        <v>127.51728971999999</v>
      </c>
      <c r="AO18" s="299">
        <v>108.96872277</v>
      </c>
      <c r="AP18" s="299">
        <v>97.306290200000007</v>
      </c>
      <c r="AQ18" s="299">
        <v>104.85586685</v>
      </c>
      <c r="AR18" s="299">
        <v>135.82211659000001</v>
      </c>
      <c r="AS18" s="299">
        <v>168.01064976999999</v>
      </c>
      <c r="AT18" s="299">
        <v>155.20386060999999</v>
      </c>
      <c r="AU18" s="299">
        <v>126.77750874</v>
      </c>
      <c r="AV18" s="299">
        <v>107.31318520000001</v>
      </c>
      <c r="AW18" s="299">
        <v>101.22240745000001</v>
      </c>
      <c r="AX18" s="299">
        <v>129.66674412</v>
      </c>
      <c r="AY18" s="299">
        <v>145.11501143999999</v>
      </c>
      <c r="AZ18" s="912">
        <v>123.50697743000001</v>
      </c>
      <c r="BA18" s="912">
        <v>108.25461564</v>
      </c>
      <c r="BB18" s="462">
        <v>96.006950000000003</v>
      </c>
      <c r="BC18" s="462">
        <v>105.3313</v>
      </c>
      <c r="BD18" s="462">
        <v>135.03129999999999</v>
      </c>
      <c r="BE18" s="462">
        <v>168.04040000000001</v>
      </c>
      <c r="BF18" s="462">
        <v>167.44829999999999</v>
      </c>
      <c r="BG18" s="462">
        <v>132.52379999999999</v>
      </c>
      <c r="BH18" s="462">
        <v>108.3047</v>
      </c>
      <c r="BI18" s="462">
        <v>102.44710000000001</v>
      </c>
      <c r="BJ18" s="462">
        <v>128.02889999999999</v>
      </c>
      <c r="BK18" s="462">
        <v>138.0001</v>
      </c>
      <c r="BL18" s="462">
        <v>120.8278</v>
      </c>
      <c r="BM18" s="462">
        <v>112.7052</v>
      </c>
      <c r="BN18" s="462">
        <v>98.392709999999994</v>
      </c>
      <c r="BO18" s="462">
        <v>105.84229999999999</v>
      </c>
      <c r="BP18" s="462">
        <v>136.0419</v>
      </c>
      <c r="BQ18" s="462">
        <v>169.70699999999999</v>
      </c>
      <c r="BR18" s="462">
        <v>169.29759999999999</v>
      </c>
      <c r="BS18" s="462">
        <v>133.7619</v>
      </c>
      <c r="BT18" s="462">
        <v>109.1576</v>
      </c>
      <c r="BU18" s="462">
        <v>102.9601</v>
      </c>
      <c r="BV18" s="462">
        <v>128.51050000000001</v>
      </c>
    </row>
    <row r="19" spans="1:74" ht="11.1" customHeight="1" x14ac:dyDescent="0.2">
      <c r="A19" s="54" t="s">
        <v>594</v>
      </c>
      <c r="B19" s="736" t="s">
        <v>1004</v>
      </c>
      <c r="C19" s="452">
        <v>4.8329048300000004</v>
      </c>
      <c r="D19" s="452">
        <v>4.3054023700000004</v>
      </c>
      <c r="E19" s="452">
        <v>3.9777455800000001</v>
      </c>
      <c r="F19" s="452">
        <v>3.5102551900000001</v>
      </c>
      <c r="G19" s="452">
        <v>3.41191639</v>
      </c>
      <c r="H19" s="452">
        <v>3.6095034500000001</v>
      </c>
      <c r="I19" s="452">
        <v>4.8394245800000002</v>
      </c>
      <c r="J19" s="452">
        <v>5.1874436299999998</v>
      </c>
      <c r="K19" s="452">
        <v>3.9148201</v>
      </c>
      <c r="L19" s="452">
        <v>3.2861362299999999</v>
      </c>
      <c r="M19" s="452">
        <v>3.3926311299999998</v>
      </c>
      <c r="N19" s="452">
        <v>4.1835965599999998</v>
      </c>
      <c r="O19" s="452">
        <v>4.4079490100000003</v>
      </c>
      <c r="P19" s="452">
        <v>3.9818522700000001</v>
      </c>
      <c r="Q19" s="452">
        <v>3.8611461600000001</v>
      </c>
      <c r="R19" s="452">
        <v>3.2383502399999999</v>
      </c>
      <c r="S19" s="452">
        <v>3.0922194599999999</v>
      </c>
      <c r="T19" s="452">
        <v>3.4515094300000002</v>
      </c>
      <c r="U19" s="452">
        <v>5.0172512100000004</v>
      </c>
      <c r="V19" s="452">
        <v>4.6741163200000004</v>
      </c>
      <c r="W19" s="452">
        <v>4.0709217899999999</v>
      </c>
      <c r="X19" s="452">
        <v>3.26849714</v>
      </c>
      <c r="Y19" s="452">
        <v>3.5331312399999999</v>
      </c>
      <c r="Z19" s="452">
        <v>4.0673117200000002</v>
      </c>
      <c r="AA19" s="452">
        <v>4.6047165100000003</v>
      </c>
      <c r="AB19" s="452">
        <v>4.1541818199999998</v>
      </c>
      <c r="AC19" s="452">
        <v>3.88659826</v>
      </c>
      <c r="AD19" s="452">
        <v>3.4966200500000002</v>
      </c>
      <c r="AE19" s="452">
        <v>3.3949424600000002</v>
      </c>
      <c r="AF19" s="452">
        <v>3.95615088</v>
      </c>
      <c r="AG19" s="452">
        <v>5.1174098099999998</v>
      </c>
      <c r="AH19" s="452">
        <v>4.6765441599999997</v>
      </c>
      <c r="AI19" s="452">
        <v>3.6003510799999998</v>
      </c>
      <c r="AJ19" s="452">
        <v>3.3416312100000001</v>
      </c>
      <c r="AK19" s="452">
        <v>3.4379696599999998</v>
      </c>
      <c r="AL19" s="452">
        <v>4.3578440900000004</v>
      </c>
      <c r="AM19" s="452">
        <v>4.9277556999999996</v>
      </c>
      <c r="AN19" s="452">
        <v>4.4745390399999998</v>
      </c>
      <c r="AO19" s="452">
        <v>3.9689567000000001</v>
      </c>
      <c r="AP19" s="452">
        <v>3.51626839</v>
      </c>
      <c r="AQ19" s="452">
        <v>3.2875117999999999</v>
      </c>
      <c r="AR19" s="452">
        <v>3.9440768899999998</v>
      </c>
      <c r="AS19" s="452">
        <v>5.43513365</v>
      </c>
      <c r="AT19" s="452">
        <v>4.7481465700000003</v>
      </c>
      <c r="AU19" s="452">
        <v>3.55974434</v>
      </c>
      <c r="AV19" s="452">
        <v>3.3538244700000002</v>
      </c>
      <c r="AW19" s="452">
        <v>3.4563673600000002</v>
      </c>
      <c r="AX19" s="452">
        <v>4.74188045</v>
      </c>
      <c r="AY19" s="452">
        <v>5.0100799699999996</v>
      </c>
      <c r="AZ19" s="913">
        <v>4.6333909580999997</v>
      </c>
      <c r="BA19" s="913">
        <v>4.2000772040000003</v>
      </c>
      <c r="BB19" s="456">
        <v>3.6086680000000002</v>
      </c>
      <c r="BC19" s="456">
        <v>3.346079</v>
      </c>
      <c r="BD19" s="456">
        <v>3.9065340000000002</v>
      </c>
      <c r="BE19" s="456">
        <v>5.3623139999999996</v>
      </c>
      <c r="BF19" s="456">
        <v>5.3313509999999997</v>
      </c>
      <c r="BG19" s="456">
        <v>3.83636</v>
      </c>
      <c r="BH19" s="456">
        <v>3.4185140000000001</v>
      </c>
      <c r="BI19" s="456">
        <v>3.4112849999999999</v>
      </c>
      <c r="BJ19" s="456">
        <v>4.4380100000000002</v>
      </c>
      <c r="BK19" s="456">
        <v>4.6561320000000004</v>
      </c>
      <c r="BL19" s="456">
        <v>4.3007559999999998</v>
      </c>
      <c r="BM19" s="456">
        <v>4.1168170000000002</v>
      </c>
      <c r="BN19" s="456">
        <v>3.6111520000000001</v>
      </c>
      <c r="BO19" s="456">
        <v>3.358565</v>
      </c>
      <c r="BP19" s="456">
        <v>3.9515880000000001</v>
      </c>
      <c r="BQ19" s="456">
        <v>5.438987</v>
      </c>
      <c r="BR19" s="456">
        <v>5.4061279999999998</v>
      </c>
      <c r="BS19" s="456">
        <v>3.8753099999999998</v>
      </c>
      <c r="BT19" s="456">
        <v>3.4425819999999998</v>
      </c>
      <c r="BU19" s="456">
        <v>3.4306869999999998</v>
      </c>
      <c r="BV19" s="456">
        <v>4.4617389999999997</v>
      </c>
    </row>
    <row r="20" spans="1:74" ht="11.1" customHeight="1" x14ac:dyDescent="0.2">
      <c r="A20" s="54" t="s">
        <v>595</v>
      </c>
      <c r="B20" s="737" t="s">
        <v>1005</v>
      </c>
      <c r="C20" s="452">
        <v>13.575983219999999</v>
      </c>
      <c r="D20" s="452">
        <v>11.73578451</v>
      </c>
      <c r="E20" s="452">
        <v>10.6264126</v>
      </c>
      <c r="F20" s="452">
        <v>9.1255836899999991</v>
      </c>
      <c r="G20" s="452">
        <v>9.3802762099999999</v>
      </c>
      <c r="H20" s="452">
        <v>11.433852160000001</v>
      </c>
      <c r="I20" s="452">
        <v>15.30224812</v>
      </c>
      <c r="J20" s="452">
        <v>15.59741092</v>
      </c>
      <c r="K20" s="452">
        <v>11.629279329999999</v>
      </c>
      <c r="L20" s="452">
        <v>8.7896072000000007</v>
      </c>
      <c r="M20" s="452">
        <v>9.29570556</v>
      </c>
      <c r="N20" s="452">
        <v>12.21067964</v>
      </c>
      <c r="O20" s="452">
        <v>12.053750640000001</v>
      </c>
      <c r="P20" s="452">
        <v>10.51791989</v>
      </c>
      <c r="Q20" s="452">
        <v>10.567845650000001</v>
      </c>
      <c r="R20" s="452">
        <v>8.6231642700000002</v>
      </c>
      <c r="S20" s="452">
        <v>8.6866814399999992</v>
      </c>
      <c r="T20" s="452">
        <v>10.13928376</v>
      </c>
      <c r="U20" s="452">
        <v>14.854679000000001</v>
      </c>
      <c r="V20" s="452">
        <v>13.709516819999999</v>
      </c>
      <c r="W20" s="452">
        <v>11.51515442</v>
      </c>
      <c r="X20" s="452">
        <v>9.0601458899999994</v>
      </c>
      <c r="Y20" s="452">
        <v>9.6250589600000005</v>
      </c>
      <c r="Z20" s="452">
        <v>11.5025713</v>
      </c>
      <c r="AA20" s="452">
        <v>12.645409949999999</v>
      </c>
      <c r="AB20" s="452">
        <v>10.99737766</v>
      </c>
      <c r="AC20" s="452">
        <v>9.9316039099999998</v>
      </c>
      <c r="AD20" s="452">
        <v>9.0597400199999996</v>
      </c>
      <c r="AE20" s="452">
        <v>9.0797205699999992</v>
      </c>
      <c r="AF20" s="452">
        <v>12.315853690000001</v>
      </c>
      <c r="AG20" s="452">
        <v>16.258561799999999</v>
      </c>
      <c r="AH20" s="452">
        <v>14.519480379999999</v>
      </c>
      <c r="AI20" s="452">
        <v>10.274604549999999</v>
      </c>
      <c r="AJ20" s="452">
        <v>8.6583077999999993</v>
      </c>
      <c r="AK20" s="452">
        <v>9.0222731500000002</v>
      </c>
      <c r="AL20" s="452">
        <v>12.05995955</v>
      </c>
      <c r="AM20" s="452">
        <v>14.143167719999999</v>
      </c>
      <c r="AN20" s="452">
        <v>12.146117009999999</v>
      </c>
      <c r="AO20" s="452">
        <v>10.594260329999999</v>
      </c>
      <c r="AP20" s="452">
        <v>8.9343666800000001</v>
      </c>
      <c r="AQ20" s="452">
        <v>8.6453592799999992</v>
      </c>
      <c r="AR20" s="452">
        <v>11.641129980000001</v>
      </c>
      <c r="AS20" s="452">
        <v>16.530263999999999</v>
      </c>
      <c r="AT20" s="452">
        <v>13.897166159999999</v>
      </c>
      <c r="AU20" s="452">
        <v>10.41815523</v>
      </c>
      <c r="AV20" s="452">
        <v>9.1028884600000008</v>
      </c>
      <c r="AW20" s="452">
        <v>9.5051761700000004</v>
      </c>
      <c r="AX20" s="452">
        <v>12.98801755</v>
      </c>
      <c r="AY20" s="452">
        <v>14.186567139999999</v>
      </c>
      <c r="AZ20" s="913">
        <v>12.841461468</v>
      </c>
      <c r="BA20" s="913">
        <v>10.691992063000001</v>
      </c>
      <c r="BB20" s="456">
        <v>9.0572630000000007</v>
      </c>
      <c r="BC20" s="456">
        <v>8.7771369999999997</v>
      </c>
      <c r="BD20" s="456">
        <v>11.51037</v>
      </c>
      <c r="BE20" s="456">
        <v>15.860379999999999</v>
      </c>
      <c r="BF20" s="456">
        <v>15.42062</v>
      </c>
      <c r="BG20" s="456">
        <v>11.21841</v>
      </c>
      <c r="BH20" s="456">
        <v>9.1618530000000007</v>
      </c>
      <c r="BI20" s="456">
        <v>9.3519050000000004</v>
      </c>
      <c r="BJ20" s="456">
        <v>12.068669999999999</v>
      </c>
      <c r="BK20" s="456">
        <v>12.954829999999999</v>
      </c>
      <c r="BL20" s="456">
        <v>11.82536</v>
      </c>
      <c r="BM20" s="456">
        <v>10.71466</v>
      </c>
      <c r="BN20" s="456">
        <v>9.1602560000000004</v>
      </c>
      <c r="BO20" s="456">
        <v>8.7855919999999994</v>
      </c>
      <c r="BP20" s="456">
        <v>11.58705</v>
      </c>
      <c r="BQ20" s="456">
        <v>16.006209999999999</v>
      </c>
      <c r="BR20" s="456">
        <v>15.56645</v>
      </c>
      <c r="BS20" s="456">
        <v>11.293049999999999</v>
      </c>
      <c r="BT20" s="456">
        <v>9.1987799999999993</v>
      </c>
      <c r="BU20" s="456">
        <v>9.3775089999999999</v>
      </c>
      <c r="BV20" s="456">
        <v>12.092549999999999</v>
      </c>
    </row>
    <row r="21" spans="1:74" ht="11.1" customHeight="1" x14ac:dyDescent="0.2">
      <c r="A21" s="54" t="s">
        <v>596</v>
      </c>
      <c r="B21" s="736" t="s">
        <v>1006</v>
      </c>
      <c r="C21" s="452">
        <v>19.087698410000002</v>
      </c>
      <c r="D21" s="452">
        <v>16.646109899999999</v>
      </c>
      <c r="E21" s="452">
        <v>14.881576219999999</v>
      </c>
      <c r="F21" s="452">
        <v>12.717495899999999</v>
      </c>
      <c r="G21" s="452">
        <v>13.75035883</v>
      </c>
      <c r="H21" s="452">
        <v>17.117122999999999</v>
      </c>
      <c r="I21" s="452">
        <v>20.474227689999999</v>
      </c>
      <c r="J21" s="452">
        <v>19.424876359999999</v>
      </c>
      <c r="K21" s="452">
        <v>14.729913760000001</v>
      </c>
      <c r="L21" s="452">
        <v>11.87844396</v>
      </c>
      <c r="M21" s="452">
        <v>13.41658357</v>
      </c>
      <c r="N21" s="452">
        <v>17.64840049</v>
      </c>
      <c r="O21" s="452">
        <v>16.907525419999999</v>
      </c>
      <c r="P21" s="452">
        <v>14.54268682</v>
      </c>
      <c r="Q21" s="452">
        <v>14.806650830000001</v>
      </c>
      <c r="R21" s="452">
        <v>12.171921960000001</v>
      </c>
      <c r="S21" s="452">
        <v>12.380638129999999</v>
      </c>
      <c r="T21" s="452">
        <v>15.02054822</v>
      </c>
      <c r="U21" s="452">
        <v>19.304691479999999</v>
      </c>
      <c r="V21" s="452">
        <v>18.31551043</v>
      </c>
      <c r="W21" s="452">
        <v>14.590996710000001</v>
      </c>
      <c r="X21" s="452">
        <v>12.590401740000001</v>
      </c>
      <c r="Y21" s="452">
        <v>13.38279616</v>
      </c>
      <c r="Z21" s="452">
        <v>15.51073813</v>
      </c>
      <c r="AA21" s="452">
        <v>18.36594041</v>
      </c>
      <c r="AB21" s="452">
        <v>14.77737823</v>
      </c>
      <c r="AC21" s="452">
        <v>13.48900649</v>
      </c>
      <c r="AD21" s="452">
        <v>12.140630679999999</v>
      </c>
      <c r="AE21" s="452">
        <v>13.48043279</v>
      </c>
      <c r="AF21" s="452">
        <v>17.609811270000002</v>
      </c>
      <c r="AG21" s="452">
        <v>19.9117335</v>
      </c>
      <c r="AH21" s="452">
        <v>19.43750167</v>
      </c>
      <c r="AI21" s="452">
        <v>14.90730016</v>
      </c>
      <c r="AJ21" s="452">
        <v>12.11627348</v>
      </c>
      <c r="AK21" s="452">
        <v>12.41233443</v>
      </c>
      <c r="AL21" s="452">
        <v>16.946863870000001</v>
      </c>
      <c r="AM21" s="452">
        <v>19.591282639999999</v>
      </c>
      <c r="AN21" s="452">
        <v>16.689477799999999</v>
      </c>
      <c r="AO21" s="452">
        <v>14.31748213</v>
      </c>
      <c r="AP21" s="452">
        <v>12.190823460000001</v>
      </c>
      <c r="AQ21" s="452">
        <v>12.108653309999999</v>
      </c>
      <c r="AR21" s="452">
        <v>17.73346037</v>
      </c>
      <c r="AS21" s="452">
        <v>22.483949200000001</v>
      </c>
      <c r="AT21" s="452">
        <v>19.059873</v>
      </c>
      <c r="AU21" s="452">
        <v>14.23561563</v>
      </c>
      <c r="AV21" s="452">
        <v>12.6235424</v>
      </c>
      <c r="AW21" s="452">
        <v>13.57091018</v>
      </c>
      <c r="AX21" s="452">
        <v>17.978157419999999</v>
      </c>
      <c r="AY21" s="452">
        <v>19.21634349</v>
      </c>
      <c r="AZ21" s="913">
        <v>16.475152971</v>
      </c>
      <c r="BA21" s="913">
        <v>13.991436704</v>
      </c>
      <c r="BB21" s="456">
        <v>12.100160000000001</v>
      </c>
      <c r="BC21" s="456">
        <v>12.3687</v>
      </c>
      <c r="BD21" s="456">
        <v>16.970230000000001</v>
      </c>
      <c r="BE21" s="456">
        <v>20.951149999999998</v>
      </c>
      <c r="BF21" s="456">
        <v>20.3779</v>
      </c>
      <c r="BG21" s="456">
        <v>14.29156</v>
      </c>
      <c r="BH21" s="456">
        <v>12.73958</v>
      </c>
      <c r="BI21" s="456">
        <v>13.43614</v>
      </c>
      <c r="BJ21" s="456">
        <v>16.96724</v>
      </c>
      <c r="BK21" s="456">
        <v>17.760490000000001</v>
      </c>
      <c r="BL21" s="456">
        <v>16.182600000000001</v>
      </c>
      <c r="BM21" s="456">
        <v>14.629759999999999</v>
      </c>
      <c r="BN21" s="456">
        <v>12.273580000000001</v>
      </c>
      <c r="BO21" s="456">
        <v>12.4285</v>
      </c>
      <c r="BP21" s="456">
        <v>17.09712</v>
      </c>
      <c r="BQ21" s="456">
        <v>21.163329999999998</v>
      </c>
      <c r="BR21" s="456">
        <v>20.61093</v>
      </c>
      <c r="BS21" s="456">
        <v>14.423209999999999</v>
      </c>
      <c r="BT21" s="456">
        <v>12.8361</v>
      </c>
      <c r="BU21" s="456">
        <v>13.53298</v>
      </c>
      <c r="BV21" s="456">
        <v>17.078890000000001</v>
      </c>
    </row>
    <row r="22" spans="1:74" ht="11.1" customHeight="1" x14ac:dyDescent="0.2">
      <c r="A22" s="54" t="s">
        <v>597</v>
      </c>
      <c r="B22" s="736" t="s">
        <v>1007</v>
      </c>
      <c r="C22" s="452">
        <v>11.48731579</v>
      </c>
      <c r="D22" s="452">
        <v>10.12490519</v>
      </c>
      <c r="E22" s="452">
        <v>8.8695873800000005</v>
      </c>
      <c r="F22" s="452">
        <v>7.3911491700000003</v>
      </c>
      <c r="G22" s="452">
        <v>7.6342204499999999</v>
      </c>
      <c r="H22" s="452">
        <v>9.5612068099999998</v>
      </c>
      <c r="I22" s="452">
        <v>11.616510359999999</v>
      </c>
      <c r="J22" s="452">
        <v>11.10141342</v>
      </c>
      <c r="K22" s="452">
        <v>8.5188335100000003</v>
      </c>
      <c r="L22" s="452">
        <v>6.7750385499999997</v>
      </c>
      <c r="M22" s="452">
        <v>7.8978867199999998</v>
      </c>
      <c r="N22" s="452">
        <v>10.900055760000001</v>
      </c>
      <c r="O22" s="452">
        <v>10.992469140000001</v>
      </c>
      <c r="P22" s="452">
        <v>9.0309901999999997</v>
      </c>
      <c r="Q22" s="452">
        <v>9.0111930200000003</v>
      </c>
      <c r="R22" s="452">
        <v>7.2363204300000001</v>
      </c>
      <c r="S22" s="452">
        <v>7.28568222</v>
      </c>
      <c r="T22" s="452">
        <v>9.3388051900000004</v>
      </c>
      <c r="U22" s="452">
        <v>10.750720019999999</v>
      </c>
      <c r="V22" s="452">
        <v>10.948567580000001</v>
      </c>
      <c r="W22" s="452">
        <v>8.7867239799999997</v>
      </c>
      <c r="X22" s="452">
        <v>7.0678917600000002</v>
      </c>
      <c r="Y22" s="452">
        <v>7.61345531</v>
      </c>
      <c r="Z22" s="452">
        <v>9.3058331499999998</v>
      </c>
      <c r="AA22" s="452">
        <v>11.63117128</v>
      </c>
      <c r="AB22" s="452">
        <v>8.7198121999999998</v>
      </c>
      <c r="AC22" s="452">
        <v>7.8666771400000002</v>
      </c>
      <c r="AD22" s="452">
        <v>6.9920492000000003</v>
      </c>
      <c r="AE22" s="452">
        <v>7.1697980499999998</v>
      </c>
      <c r="AF22" s="452">
        <v>9.5339261799999999</v>
      </c>
      <c r="AG22" s="452">
        <v>10.92749293</v>
      </c>
      <c r="AH22" s="452">
        <v>10.60291703</v>
      </c>
      <c r="AI22" s="452">
        <v>8.4169558299999991</v>
      </c>
      <c r="AJ22" s="452">
        <v>6.9729457000000004</v>
      </c>
      <c r="AK22" s="452">
        <v>7.2235524699999996</v>
      </c>
      <c r="AL22" s="452">
        <v>10.01302995</v>
      </c>
      <c r="AM22" s="452">
        <v>11.783584250000001</v>
      </c>
      <c r="AN22" s="452">
        <v>10.520825990000001</v>
      </c>
      <c r="AO22" s="452">
        <v>8.5308943199999998</v>
      </c>
      <c r="AP22" s="452">
        <v>6.9055601600000003</v>
      </c>
      <c r="AQ22" s="452">
        <v>6.9960360799999997</v>
      </c>
      <c r="AR22" s="452">
        <v>9.3504272000000004</v>
      </c>
      <c r="AS22" s="452">
        <v>12.03791069</v>
      </c>
      <c r="AT22" s="452">
        <v>10.73374424</v>
      </c>
      <c r="AU22" s="452">
        <v>8.4689615699999994</v>
      </c>
      <c r="AV22" s="452">
        <v>7.4003641299999998</v>
      </c>
      <c r="AW22" s="452">
        <v>7.4589503600000002</v>
      </c>
      <c r="AX22" s="452">
        <v>10.33163388</v>
      </c>
      <c r="AY22" s="452">
        <v>11.480273090000001</v>
      </c>
      <c r="AZ22" s="913">
        <v>9.6819022932000003</v>
      </c>
      <c r="BA22" s="913">
        <v>8.4450102097999995</v>
      </c>
      <c r="BB22" s="456">
        <v>7.0380690000000001</v>
      </c>
      <c r="BC22" s="456">
        <v>7.2946039999999996</v>
      </c>
      <c r="BD22" s="456">
        <v>9.558643</v>
      </c>
      <c r="BE22" s="456">
        <v>12.338229999999999</v>
      </c>
      <c r="BF22" s="456">
        <v>11.73513</v>
      </c>
      <c r="BG22" s="456">
        <v>8.5950570000000006</v>
      </c>
      <c r="BH22" s="456">
        <v>7.6512789999999997</v>
      </c>
      <c r="BI22" s="456">
        <v>7.8759870000000003</v>
      </c>
      <c r="BJ22" s="456">
        <v>10.446809999999999</v>
      </c>
      <c r="BK22" s="456">
        <v>11.232570000000001</v>
      </c>
      <c r="BL22" s="456">
        <v>10.34552</v>
      </c>
      <c r="BM22" s="456">
        <v>9.1403850000000002</v>
      </c>
      <c r="BN22" s="456">
        <v>7.237749</v>
      </c>
      <c r="BO22" s="456">
        <v>7.4002689999999998</v>
      </c>
      <c r="BP22" s="456">
        <v>9.7093620000000005</v>
      </c>
      <c r="BQ22" s="456">
        <v>12.54834</v>
      </c>
      <c r="BR22" s="456">
        <v>11.93919</v>
      </c>
      <c r="BS22" s="456">
        <v>8.722842</v>
      </c>
      <c r="BT22" s="456">
        <v>7.7502230000000001</v>
      </c>
      <c r="BU22" s="456">
        <v>7.9711629999999998</v>
      </c>
      <c r="BV22" s="456">
        <v>10.56385</v>
      </c>
    </row>
    <row r="23" spans="1:74" ht="11.1" customHeight="1" x14ac:dyDescent="0.2">
      <c r="A23" s="54" t="s">
        <v>598</v>
      </c>
      <c r="B23" s="736" t="s">
        <v>1008</v>
      </c>
      <c r="C23" s="452">
        <v>35.378035689999997</v>
      </c>
      <c r="D23" s="452">
        <v>31.80400251</v>
      </c>
      <c r="E23" s="452">
        <v>27.36628335</v>
      </c>
      <c r="F23" s="452">
        <v>24.61065</v>
      </c>
      <c r="G23" s="452">
        <v>29.26250014</v>
      </c>
      <c r="H23" s="452">
        <v>35.737463050000002</v>
      </c>
      <c r="I23" s="452">
        <v>41.472507839999999</v>
      </c>
      <c r="J23" s="452">
        <v>39.866808599999999</v>
      </c>
      <c r="K23" s="452">
        <v>32.403803189999998</v>
      </c>
      <c r="L23" s="452">
        <v>25.64963054</v>
      </c>
      <c r="M23" s="452">
        <v>26.497871119999999</v>
      </c>
      <c r="N23" s="452">
        <v>33.716732049999997</v>
      </c>
      <c r="O23" s="452">
        <v>32.256771360000002</v>
      </c>
      <c r="P23" s="452">
        <v>26.945031629999999</v>
      </c>
      <c r="Q23" s="452">
        <v>27.40926005</v>
      </c>
      <c r="R23" s="452">
        <v>25.188356110000001</v>
      </c>
      <c r="S23" s="452">
        <v>26.35178531</v>
      </c>
      <c r="T23" s="452">
        <v>31.69768419</v>
      </c>
      <c r="U23" s="452">
        <v>41.150341920000002</v>
      </c>
      <c r="V23" s="452">
        <v>41.495342319999999</v>
      </c>
      <c r="W23" s="452">
        <v>34.406018699999997</v>
      </c>
      <c r="X23" s="452">
        <v>26.6123321</v>
      </c>
      <c r="Y23" s="452">
        <v>26.382401600000001</v>
      </c>
      <c r="Z23" s="452">
        <v>30.698912759999999</v>
      </c>
      <c r="AA23" s="452">
        <v>36.19094364</v>
      </c>
      <c r="AB23" s="452">
        <v>29.19420599</v>
      </c>
      <c r="AC23" s="452">
        <v>25.920417520000001</v>
      </c>
      <c r="AD23" s="452">
        <v>24.453106720000001</v>
      </c>
      <c r="AE23" s="452">
        <v>29.987920630000001</v>
      </c>
      <c r="AF23" s="452">
        <v>37.489388099999999</v>
      </c>
      <c r="AG23" s="452">
        <v>42.626421280000002</v>
      </c>
      <c r="AH23" s="452">
        <v>40.502551740000001</v>
      </c>
      <c r="AI23" s="452">
        <v>32.890756199999998</v>
      </c>
      <c r="AJ23" s="452">
        <v>27.530828549999999</v>
      </c>
      <c r="AK23" s="452">
        <v>25.954152050000001</v>
      </c>
      <c r="AL23" s="452">
        <v>32.877741640000004</v>
      </c>
      <c r="AM23" s="452">
        <v>41.165786480000001</v>
      </c>
      <c r="AN23" s="452">
        <v>31.98890561</v>
      </c>
      <c r="AO23" s="452">
        <v>27.076918070000001</v>
      </c>
      <c r="AP23" s="452">
        <v>25.729028159999999</v>
      </c>
      <c r="AQ23" s="452">
        <v>29.343401620000002</v>
      </c>
      <c r="AR23" s="452">
        <v>37.03354006</v>
      </c>
      <c r="AS23" s="452">
        <v>43.612618670000003</v>
      </c>
      <c r="AT23" s="452">
        <v>38.916021909999998</v>
      </c>
      <c r="AU23" s="452">
        <v>32.445310050000003</v>
      </c>
      <c r="AV23" s="452">
        <v>27.843255039999999</v>
      </c>
      <c r="AW23" s="452">
        <v>26.518015389999999</v>
      </c>
      <c r="AX23" s="452">
        <v>34.163596480000002</v>
      </c>
      <c r="AY23" s="452">
        <v>38.038329580000003</v>
      </c>
      <c r="AZ23" s="913">
        <v>32.611807747</v>
      </c>
      <c r="BA23" s="913">
        <v>27.371917434</v>
      </c>
      <c r="BB23" s="456">
        <v>25.018550000000001</v>
      </c>
      <c r="BC23" s="456">
        <v>28.80123</v>
      </c>
      <c r="BD23" s="456">
        <v>36.12276</v>
      </c>
      <c r="BE23" s="456">
        <v>42.18374</v>
      </c>
      <c r="BF23" s="456">
        <v>42.567720000000001</v>
      </c>
      <c r="BG23" s="456">
        <v>34.95129</v>
      </c>
      <c r="BH23" s="456">
        <v>28.456140000000001</v>
      </c>
      <c r="BI23" s="456">
        <v>26.76558</v>
      </c>
      <c r="BJ23" s="456">
        <v>32.160519999999998</v>
      </c>
      <c r="BK23" s="456">
        <v>34.139389999999999</v>
      </c>
      <c r="BL23" s="456">
        <v>29.844149999999999</v>
      </c>
      <c r="BM23" s="456">
        <v>27.8888</v>
      </c>
      <c r="BN23" s="456">
        <v>25.86206</v>
      </c>
      <c r="BO23" s="456">
        <v>28.84526</v>
      </c>
      <c r="BP23" s="456">
        <v>36.280799999999999</v>
      </c>
      <c r="BQ23" s="456">
        <v>42.519289999999998</v>
      </c>
      <c r="BR23" s="456">
        <v>43.032640000000001</v>
      </c>
      <c r="BS23" s="456">
        <v>35.282649999999997</v>
      </c>
      <c r="BT23" s="456">
        <v>28.67595</v>
      </c>
      <c r="BU23" s="456">
        <v>26.838180000000001</v>
      </c>
      <c r="BV23" s="456">
        <v>32.178040000000003</v>
      </c>
    </row>
    <row r="24" spans="1:74" ht="11.1" customHeight="1" x14ac:dyDescent="0.2">
      <c r="A24" s="54" t="s">
        <v>599</v>
      </c>
      <c r="B24" s="736" t="s">
        <v>1009</v>
      </c>
      <c r="C24" s="452">
        <v>11.885308589999999</v>
      </c>
      <c r="D24" s="452">
        <v>11.42384992</v>
      </c>
      <c r="E24" s="452">
        <v>8.9011356399999997</v>
      </c>
      <c r="F24" s="452">
        <v>7.63234806</v>
      </c>
      <c r="G24" s="452">
        <v>8.5482627999999998</v>
      </c>
      <c r="H24" s="452">
        <v>11.165415360000001</v>
      </c>
      <c r="I24" s="452">
        <v>13.54511759</v>
      </c>
      <c r="J24" s="452">
        <v>12.62548522</v>
      </c>
      <c r="K24" s="452">
        <v>10.39815492</v>
      </c>
      <c r="L24" s="452">
        <v>7.6904722200000002</v>
      </c>
      <c r="M24" s="452">
        <v>7.9244603299999996</v>
      </c>
      <c r="N24" s="452">
        <v>10.545612390000001</v>
      </c>
      <c r="O24" s="452">
        <v>11.05016715</v>
      </c>
      <c r="P24" s="452">
        <v>9.4577916599999998</v>
      </c>
      <c r="Q24" s="452">
        <v>8.25185192</v>
      </c>
      <c r="R24" s="452">
        <v>7.4856747700000001</v>
      </c>
      <c r="S24" s="452">
        <v>7.7400673600000003</v>
      </c>
      <c r="T24" s="452">
        <v>9.7272442399999992</v>
      </c>
      <c r="U24" s="452">
        <v>12.41955134</v>
      </c>
      <c r="V24" s="452">
        <v>13.00603615</v>
      </c>
      <c r="W24" s="452">
        <v>11.14149387</v>
      </c>
      <c r="X24" s="452">
        <v>8.0292148300000008</v>
      </c>
      <c r="Y24" s="452">
        <v>7.8278114700000003</v>
      </c>
      <c r="Z24" s="452">
        <v>9.7202122600000003</v>
      </c>
      <c r="AA24" s="452">
        <v>12.86895204</v>
      </c>
      <c r="AB24" s="452">
        <v>10.53850675</v>
      </c>
      <c r="AC24" s="452">
        <v>8.0804595500000005</v>
      </c>
      <c r="AD24" s="452">
        <v>7.39704579</v>
      </c>
      <c r="AE24" s="452">
        <v>8.6262354699999992</v>
      </c>
      <c r="AF24" s="452">
        <v>11.02139418</v>
      </c>
      <c r="AG24" s="452">
        <v>13.25256278</v>
      </c>
      <c r="AH24" s="452">
        <v>12.934792910000001</v>
      </c>
      <c r="AI24" s="452">
        <v>10.68930699</v>
      </c>
      <c r="AJ24" s="452">
        <v>8.1931869000000006</v>
      </c>
      <c r="AK24" s="452">
        <v>7.4323427100000004</v>
      </c>
      <c r="AL24" s="452">
        <v>10.370697910000001</v>
      </c>
      <c r="AM24" s="452">
        <v>13.4868215</v>
      </c>
      <c r="AN24" s="452">
        <v>11.29648048</v>
      </c>
      <c r="AO24" s="452">
        <v>9.1959478699999995</v>
      </c>
      <c r="AP24" s="452">
        <v>7.7343048200000002</v>
      </c>
      <c r="AQ24" s="452">
        <v>8.2246917899999996</v>
      </c>
      <c r="AR24" s="452">
        <v>10.60860508</v>
      </c>
      <c r="AS24" s="452">
        <v>13.72617193</v>
      </c>
      <c r="AT24" s="452">
        <v>12.941395010000001</v>
      </c>
      <c r="AU24" s="452">
        <v>10.53730137</v>
      </c>
      <c r="AV24" s="452">
        <v>8.5590404800000002</v>
      </c>
      <c r="AW24" s="452">
        <v>7.91499547</v>
      </c>
      <c r="AX24" s="452">
        <v>10.84314498</v>
      </c>
      <c r="AY24" s="452">
        <v>12.2533852</v>
      </c>
      <c r="AZ24" s="913">
        <v>10.962258535</v>
      </c>
      <c r="BA24" s="913">
        <v>9.0569351910000009</v>
      </c>
      <c r="BB24" s="456">
        <v>7.5502479999999998</v>
      </c>
      <c r="BC24" s="456">
        <v>8.4429569999999998</v>
      </c>
      <c r="BD24" s="456">
        <v>10.673220000000001</v>
      </c>
      <c r="BE24" s="456">
        <v>13.30828</v>
      </c>
      <c r="BF24" s="456">
        <v>13.48175</v>
      </c>
      <c r="BG24" s="456">
        <v>11.061870000000001</v>
      </c>
      <c r="BH24" s="456">
        <v>8.619631</v>
      </c>
      <c r="BI24" s="456">
        <v>8.0564479999999996</v>
      </c>
      <c r="BJ24" s="456">
        <v>10.71876</v>
      </c>
      <c r="BK24" s="456">
        <v>11.34836</v>
      </c>
      <c r="BL24" s="456">
        <v>10.47039</v>
      </c>
      <c r="BM24" s="456">
        <v>9.8524320000000003</v>
      </c>
      <c r="BN24" s="456">
        <v>8.0430960000000002</v>
      </c>
      <c r="BO24" s="456">
        <v>8.4727449999999997</v>
      </c>
      <c r="BP24" s="456">
        <v>10.75146</v>
      </c>
      <c r="BQ24" s="456">
        <v>13.431419999999999</v>
      </c>
      <c r="BR24" s="456">
        <v>13.61533</v>
      </c>
      <c r="BS24" s="456">
        <v>11.16268</v>
      </c>
      <c r="BT24" s="456">
        <v>8.6789400000000008</v>
      </c>
      <c r="BU24" s="456">
        <v>8.0934530000000002</v>
      </c>
      <c r="BV24" s="456">
        <v>10.74966</v>
      </c>
    </row>
    <row r="25" spans="1:74" ht="11.1" customHeight="1" x14ac:dyDescent="0.2">
      <c r="A25" s="54" t="s">
        <v>600</v>
      </c>
      <c r="B25" s="736" t="s">
        <v>1010</v>
      </c>
      <c r="C25" s="452">
        <v>19.89926659</v>
      </c>
      <c r="D25" s="452">
        <v>19.728792909999999</v>
      </c>
      <c r="E25" s="452">
        <v>16.97941784</v>
      </c>
      <c r="F25" s="452">
        <v>14.501721610000001</v>
      </c>
      <c r="G25" s="452">
        <v>18.913789420000001</v>
      </c>
      <c r="H25" s="452">
        <v>25.052960630000001</v>
      </c>
      <c r="I25" s="452">
        <v>29.833331399999999</v>
      </c>
      <c r="J25" s="452">
        <v>28.104051739999999</v>
      </c>
      <c r="K25" s="452">
        <v>22.782847759999999</v>
      </c>
      <c r="L25" s="452">
        <v>17.139299149999999</v>
      </c>
      <c r="M25" s="452">
        <v>15.01603768</v>
      </c>
      <c r="N25" s="452">
        <v>18.819456330000001</v>
      </c>
      <c r="O25" s="452">
        <v>19.5355235</v>
      </c>
      <c r="P25" s="452">
        <v>17.181739010000001</v>
      </c>
      <c r="Q25" s="452">
        <v>15.39790483</v>
      </c>
      <c r="R25" s="452">
        <v>13.9398368</v>
      </c>
      <c r="S25" s="452">
        <v>16.413578019999999</v>
      </c>
      <c r="T25" s="452">
        <v>22.654148589999998</v>
      </c>
      <c r="U25" s="452">
        <v>29.221175850000002</v>
      </c>
      <c r="V25" s="452">
        <v>31.622415960000001</v>
      </c>
      <c r="W25" s="452">
        <v>26.769295629999998</v>
      </c>
      <c r="X25" s="452">
        <v>18.451373480000001</v>
      </c>
      <c r="Y25" s="452">
        <v>14.72578173</v>
      </c>
      <c r="Z25" s="452">
        <v>16.636148609999999</v>
      </c>
      <c r="AA25" s="452">
        <v>21.845958360000001</v>
      </c>
      <c r="AB25" s="452">
        <v>17.074677229999999</v>
      </c>
      <c r="AC25" s="452">
        <v>13.915460680000001</v>
      </c>
      <c r="AD25" s="452">
        <v>13.959874510000001</v>
      </c>
      <c r="AE25" s="452">
        <v>18.047425749999999</v>
      </c>
      <c r="AF25" s="452">
        <v>24.482978790000001</v>
      </c>
      <c r="AG25" s="452">
        <v>27.344931590000002</v>
      </c>
      <c r="AH25" s="452">
        <v>28.373758169999999</v>
      </c>
      <c r="AI25" s="452">
        <v>23.340812150000001</v>
      </c>
      <c r="AJ25" s="452">
        <v>18.947618890000001</v>
      </c>
      <c r="AK25" s="452">
        <v>14.91578672</v>
      </c>
      <c r="AL25" s="452">
        <v>16.686217249999999</v>
      </c>
      <c r="AM25" s="452">
        <v>22.65439769</v>
      </c>
      <c r="AN25" s="452">
        <v>19.68803561</v>
      </c>
      <c r="AO25" s="452">
        <v>15.96309537</v>
      </c>
      <c r="AP25" s="452">
        <v>14.946027989999999</v>
      </c>
      <c r="AQ25" s="452">
        <v>18.167675849999998</v>
      </c>
      <c r="AR25" s="452">
        <v>23.323225050000001</v>
      </c>
      <c r="AS25" s="452">
        <v>27.542172910000001</v>
      </c>
      <c r="AT25" s="452">
        <v>27.78168148</v>
      </c>
      <c r="AU25" s="452">
        <v>23.67098571</v>
      </c>
      <c r="AV25" s="452">
        <v>19.664877359999998</v>
      </c>
      <c r="AW25" s="452">
        <v>14.92211095</v>
      </c>
      <c r="AX25" s="452">
        <v>18.076282389999999</v>
      </c>
      <c r="AY25" s="452">
        <v>20.742763109999999</v>
      </c>
      <c r="AZ25" s="913">
        <v>16.724615683</v>
      </c>
      <c r="BA25" s="913">
        <v>15.356486576</v>
      </c>
      <c r="BB25" s="456">
        <v>14.827209999999999</v>
      </c>
      <c r="BC25" s="456">
        <v>18.182459999999999</v>
      </c>
      <c r="BD25" s="456">
        <v>24.008130000000001</v>
      </c>
      <c r="BE25" s="456">
        <v>29.44379</v>
      </c>
      <c r="BF25" s="456">
        <v>30.272970000000001</v>
      </c>
      <c r="BG25" s="456">
        <v>24.689830000000001</v>
      </c>
      <c r="BH25" s="456">
        <v>19.128869999999999</v>
      </c>
      <c r="BI25" s="456">
        <v>15.122450000000001</v>
      </c>
      <c r="BJ25" s="456">
        <v>19.29485</v>
      </c>
      <c r="BK25" s="456">
        <v>20.65391</v>
      </c>
      <c r="BL25" s="456">
        <v>17.571919999999999</v>
      </c>
      <c r="BM25" s="456">
        <v>16.31737</v>
      </c>
      <c r="BN25" s="456">
        <v>14.927049999999999</v>
      </c>
      <c r="BO25" s="456">
        <v>18.238579999999999</v>
      </c>
      <c r="BP25" s="456">
        <v>24.22561</v>
      </c>
      <c r="BQ25" s="456">
        <v>29.758469999999999</v>
      </c>
      <c r="BR25" s="456">
        <v>30.612120000000001</v>
      </c>
      <c r="BS25" s="456">
        <v>24.951789999999999</v>
      </c>
      <c r="BT25" s="456">
        <v>19.298940000000002</v>
      </c>
      <c r="BU25" s="456">
        <v>15.22616</v>
      </c>
      <c r="BV25" s="456">
        <v>19.39873</v>
      </c>
    </row>
    <row r="26" spans="1:74" ht="11.1" customHeight="1" x14ac:dyDescent="0.2">
      <c r="A26" s="54" t="s">
        <v>601</v>
      </c>
      <c r="B26" s="736" t="s">
        <v>1011</v>
      </c>
      <c r="C26" s="452">
        <v>8.8681867400000005</v>
      </c>
      <c r="D26" s="452">
        <v>7.7315570400000002</v>
      </c>
      <c r="E26" s="452">
        <v>7.5299469999999999</v>
      </c>
      <c r="F26" s="452">
        <v>7.1289809999999996</v>
      </c>
      <c r="G26" s="452">
        <v>8.3514465100000006</v>
      </c>
      <c r="H26" s="452">
        <v>10.753672440000001</v>
      </c>
      <c r="I26" s="452">
        <v>13.318795639999999</v>
      </c>
      <c r="J26" s="452">
        <v>12.494575640000001</v>
      </c>
      <c r="K26" s="452">
        <v>10.3116558</v>
      </c>
      <c r="L26" s="452">
        <v>7.5607164400000002</v>
      </c>
      <c r="M26" s="452">
        <v>7.5125806500000003</v>
      </c>
      <c r="N26" s="452">
        <v>9.1997221600000003</v>
      </c>
      <c r="O26" s="452">
        <v>9.2664933000000005</v>
      </c>
      <c r="P26" s="452">
        <v>8.04496243</v>
      </c>
      <c r="Q26" s="452">
        <v>7.9947475700000004</v>
      </c>
      <c r="R26" s="452">
        <v>7.2752784400000001</v>
      </c>
      <c r="S26" s="452">
        <v>8.1635166600000009</v>
      </c>
      <c r="T26" s="452">
        <v>9.1127132599999996</v>
      </c>
      <c r="U26" s="452">
        <v>13.92223151</v>
      </c>
      <c r="V26" s="452">
        <v>12.93459184</v>
      </c>
      <c r="W26" s="452">
        <v>9.5566163599999996</v>
      </c>
      <c r="X26" s="452">
        <v>7.7620796099999998</v>
      </c>
      <c r="Y26" s="452">
        <v>7.1527879299999997</v>
      </c>
      <c r="Z26" s="452">
        <v>8.4756901199999994</v>
      </c>
      <c r="AA26" s="452">
        <v>9.2940836200000003</v>
      </c>
      <c r="AB26" s="452">
        <v>7.71844266</v>
      </c>
      <c r="AC26" s="452">
        <v>7.37053636</v>
      </c>
      <c r="AD26" s="452">
        <v>6.9560007800000001</v>
      </c>
      <c r="AE26" s="452">
        <v>8.1592114500000008</v>
      </c>
      <c r="AF26" s="452">
        <v>11.69503665</v>
      </c>
      <c r="AG26" s="452">
        <v>14.28453382</v>
      </c>
      <c r="AH26" s="452">
        <v>13.288488320000001</v>
      </c>
      <c r="AI26" s="452">
        <v>10.44817246</v>
      </c>
      <c r="AJ26" s="452">
        <v>8.5198688400000009</v>
      </c>
      <c r="AK26" s="452">
        <v>7.2871365900000002</v>
      </c>
      <c r="AL26" s="452">
        <v>8.4120314399999998</v>
      </c>
      <c r="AM26" s="452">
        <v>9.3477289799999994</v>
      </c>
      <c r="AN26" s="452">
        <v>7.7801861900000002</v>
      </c>
      <c r="AO26" s="452">
        <v>7.5929952800000002</v>
      </c>
      <c r="AP26" s="452">
        <v>7.1578140699999997</v>
      </c>
      <c r="AQ26" s="452">
        <v>8.3159948000000004</v>
      </c>
      <c r="AR26" s="452">
        <v>11.0354239</v>
      </c>
      <c r="AS26" s="452">
        <v>13.31738884</v>
      </c>
      <c r="AT26" s="452">
        <v>13.38495876</v>
      </c>
      <c r="AU26" s="452">
        <v>10.14890157</v>
      </c>
      <c r="AV26" s="452">
        <v>7.7167138499999997</v>
      </c>
      <c r="AW26" s="452">
        <v>7.1356835700000003</v>
      </c>
      <c r="AX26" s="452">
        <v>8.1588898699999994</v>
      </c>
      <c r="AY26" s="452">
        <v>8.6810106400000002</v>
      </c>
      <c r="AZ26" s="913">
        <v>7.2470377211999999</v>
      </c>
      <c r="BA26" s="913">
        <v>7.4933678234999999</v>
      </c>
      <c r="BB26" s="456">
        <v>7.082732</v>
      </c>
      <c r="BC26" s="456">
        <v>8.3880680000000005</v>
      </c>
      <c r="BD26" s="456">
        <v>11.07175</v>
      </c>
      <c r="BE26" s="456">
        <v>14.16915</v>
      </c>
      <c r="BF26" s="456">
        <v>13.565300000000001</v>
      </c>
      <c r="BG26" s="456">
        <v>10.3423</v>
      </c>
      <c r="BH26" s="456">
        <v>7.8477430000000004</v>
      </c>
      <c r="BI26" s="456">
        <v>7.4398799999999996</v>
      </c>
      <c r="BJ26" s="456">
        <v>8.9863929999999996</v>
      </c>
      <c r="BK26" s="456">
        <v>9.1559249999999999</v>
      </c>
      <c r="BL26" s="456">
        <v>7.6269520000000002</v>
      </c>
      <c r="BM26" s="456">
        <v>7.7691359999999996</v>
      </c>
      <c r="BN26" s="456">
        <v>7.2770010000000003</v>
      </c>
      <c r="BO26" s="456">
        <v>8.4958419999999997</v>
      </c>
      <c r="BP26" s="456">
        <v>11.18853</v>
      </c>
      <c r="BQ26" s="456">
        <v>14.341189999999999</v>
      </c>
      <c r="BR26" s="456">
        <v>13.72827</v>
      </c>
      <c r="BS26" s="456">
        <v>10.44717</v>
      </c>
      <c r="BT26" s="456">
        <v>7.9129189999999996</v>
      </c>
      <c r="BU26" s="456">
        <v>7.4926180000000002</v>
      </c>
      <c r="BV26" s="456">
        <v>9.0441339999999997</v>
      </c>
    </row>
    <row r="27" spans="1:74" ht="11.1" customHeight="1" x14ac:dyDescent="0.2">
      <c r="A27" s="54" t="s">
        <v>602</v>
      </c>
      <c r="B27" s="736" t="s">
        <v>1012</v>
      </c>
      <c r="C27" s="452">
        <v>15.019843639999999</v>
      </c>
      <c r="D27" s="452">
        <v>11.460312679999999</v>
      </c>
      <c r="E27" s="452">
        <v>11.90346963</v>
      </c>
      <c r="F27" s="452">
        <v>10.441632029999999</v>
      </c>
      <c r="G27" s="452">
        <v>10.444041110000001</v>
      </c>
      <c r="H27" s="452">
        <v>11.516104690000001</v>
      </c>
      <c r="I27" s="452">
        <v>13.49155758</v>
      </c>
      <c r="J27" s="452">
        <v>15.47803175</v>
      </c>
      <c r="K27" s="452">
        <v>14.168287449999999</v>
      </c>
      <c r="L27" s="452">
        <v>10.61524301</v>
      </c>
      <c r="M27" s="452">
        <v>11.78396068</v>
      </c>
      <c r="N27" s="452">
        <v>13.72147172</v>
      </c>
      <c r="O27" s="452">
        <v>14.70462605</v>
      </c>
      <c r="P27" s="452">
        <v>12.027932290000001</v>
      </c>
      <c r="Q27" s="452">
        <v>12.70394522</v>
      </c>
      <c r="R27" s="452">
        <v>10.6577579</v>
      </c>
      <c r="S27" s="452">
        <v>9.7536744199999994</v>
      </c>
      <c r="T27" s="452">
        <v>9.8260389799999999</v>
      </c>
      <c r="U27" s="452">
        <v>12.696641939999999</v>
      </c>
      <c r="V27" s="452">
        <v>14.36713357</v>
      </c>
      <c r="W27" s="452">
        <v>11.598454390000001</v>
      </c>
      <c r="X27" s="452">
        <v>10.07148971</v>
      </c>
      <c r="Y27" s="452">
        <v>11.250313520000001</v>
      </c>
      <c r="Z27" s="452">
        <v>12.54757603</v>
      </c>
      <c r="AA27" s="452">
        <v>14.452807119999999</v>
      </c>
      <c r="AB27" s="452">
        <v>11.89873519</v>
      </c>
      <c r="AC27" s="452">
        <v>11.357858289999999</v>
      </c>
      <c r="AD27" s="452">
        <v>9.8617436299999994</v>
      </c>
      <c r="AE27" s="452">
        <v>9.2999096699999999</v>
      </c>
      <c r="AF27" s="452">
        <v>10.45575766</v>
      </c>
      <c r="AG27" s="452">
        <v>14.73804056</v>
      </c>
      <c r="AH27" s="452">
        <v>14.373711269999999</v>
      </c>
      <c r="AI27" s="452">
        <v>12.38131656</v>
      </c>
      <c r="AJ27" s="452">
        <v>11.40718729</v>
      </c>
      <c r="AK27" s="452">
        <v>10.67488537</v>
      </c>
      <c r="AL27" s="452">
        <v>13.34309644</v>
      </c>
      <c r="AM27" s="452">
        <v>14.77586513</v>
      </c>
      <c r="AN27" s="452">
        <v>12.54848889</v>
      </c>
      <c r="AO27" s="452">
        <v>11.33315795</v>
      </c>
      <c r="AP27" s="452">
        <v>9.8231645200000006</v>
      </c>
      <c r="AQ27" s="452">
        <v>9.3959639100000008</v>
      </c>
      <c r="AR27" s="452">
        <v>10.79555036</v>
      </c>
      <c r="AS27" s="452">
        <v>12.935404220000001</v>
      </c>
      <c r="AT27" s="452">
        <v>13.33957715</v>
      </c>
      <c r="AU27" s="452">
        <v>12.90677606</v>
      </c>
      <c r="AV27" s="452">
        <v>10.64081657</v>
      </c>
      <c r="AW27" s="452">
        <v>10.325272999999999</v>
      </c>
      <c r="AX27" s="452">
        <v>11.91353215</v>
      </c>
      <c r="AY27" s="452">
        <v>15.002754700000001</v>
      </c>
      <c r="AZ27" s="913">
        <v>11.925137013000001</v>
      </c>
      <c r="BA27" s="913">
        <v>11.243555124</v>
      </c>
      <c r="BB27" s="456">
        <v>9.3529689999999999</v>
      </c>
      <c r="BC27" s="456">
        <v>9.3610349999999993</v>
      </c>
      <c r="BD27" s="456">
        <v>10.85661</v>
      </c>
      <c r="BE27" s="456">
        <v>14.038819999999999</v>
      </c>
      <c r="BF27" s="456">
        <v>14.300050000000001</v>
      </c>
      <c r="BG27" s="456">
        <v>13.15724</v>
      </c>
      <c r="BH27" s="456">
        <v>10.87926</v>
      </c>
      <c r="BI27" s="456">
        <v>10.57835</v>
      </c>
      <c r="BJ27" s="456">
        <v>12.482519999999999</v>
      </c>
      <c r="BK27" s="456">
        <v>15.602</v>
      </c>
      <c r="BL27" s="456">
        <v>12.261670000000001</v>
      </c>
      <c r="BM27" s="456">
        <v>11.87743</v>
      </c>
      <c r="BN27" s="456">
        <v>9.6337449999999993</v>
      </c>
      <c r="BO27" s="456">
        <v>9.4507329999999996</v>
      </c>
      <c r="BP27" s="456">
        <v>10.899100000000001</v>
      </c>
      <c r="BQ27" s="456">
        <v>14.11632</v>
      </c>
      <c r="BR27" s="456">
        <v>14.391590000000001</v>
      </c>
      <c r="BS27" s="456">
        <v>13.22364</v>
      </c>
      <c r="BT27" s="456">
        <v>10.961740000000001</v>
      </c>
      <c r="BU27" s="456">
        <v>10.58886</v>
      </c>
      <c r="BV27" s="456">
        <v>12.4786</v>
      </c>
    </row>
    <row r="28" spans="1:74" ht="11.1" customHeight="1" x14ac:dyDescent="0.2">
      <c r="A28" s="54" t="s">
        <v>603</v>
      </c>
      <c r="B28" s="736" t="s">
        <v>1013</v>
      </c>
      <c r="C28" s="452">
        <v>0.46952568</v>
      </c>
      <c r="D28" s="452">
        <v>0.38158584000000001</v>
      </c>
      <c r="E28" s="452">
        <v>0.40301468000000001</v>
      </c>
      <c r="F28" s="452">
        <v>0.37202742</v>
      </c>
      <c r="G28" s="452">
        <v>0.37392225000000001</v>
      </c>
      <c r="H28" s="452">
        <v>0.36298627</v>
      </c>
      <c r="I28" s="452">
        <v>0.38285708000000002</v>
      </c>
      <c r="J28" s="452">
        <v>0.39136964000000002</v>
      </c>
      <c r="K28" s="452">
        <v>0.38372253000000001</v>
      </c>
      <c r="L28" s="452">
        <v>0.40760391000000001</v>
      </c>
      <c r="M28" s="452">
        <v>0.41436029000000002</v>
      </c>
      <c r="N28" s="452">
        <v>0.45597543000000001</v>
      </c>
      <c r="O28" s="452">
        <v>0.46246706999999998</v>
      </c>
      <c r="P28" s="452">
        <v>0.37427463999999999</v>
      </c>
      <c r="Q28" s="452">
        <v>0.41237795999999999</v>
      </c>
      <c r="R28" s="452">
        <v>0.37919869</v>
      </c>
      <c r="S28" s="452">
        <v>0.36266997000000001</v>
      </c>
      <c r="T28" s="452">
        <v>0.35163515000000001</v>
      </c>
      <c r="U28" s="452">
        <v>0.37754926999999999</v>
      </c>
      <c r="V28" s="452">
        <v>0.38696096000000002</v>
      </c>
      <c r="W28" s="452">
        <v>0.37133049000000001</v>
      </c>
      <c r="X28" s="452">
        <v>0.40034794000000001</v>
      </c>
      <c r="Y28" s="452">
        <v>0.41304945999999998</v>
      </c>
      <c r="Z28" s="452">
        <v>0.45196639</v>
      </c>
      <c r="AA28" s="452">
        <v>0.45354394999999997</v>
      </c>
      <c r="AB28" s="452">
        <v>0.40387403999999999</v>
      </c>
      <c r="AC28" s="452">
        <v>0.38442682</v>
      </c>
      <c r="AD28" s="452">
        <v>0.35721310000000001</v>
      </c>
      <c r="AE28" s="452">
        <v>0.35911860000000001</v>
      </c>
      <c r="AF28" s="452">
        <v>0.36016291</v>
      </c>
      <c r="AG28" s="452">
        <v>0.37156136000000001</v>
      </c>
      <c r="AH28" s="452">
        <v>0.38867721</v>
      </c>
      <c r="AI28" s="452">
        <v>0.39047818000000001</v>
      </c>
      <c r="AJ28" s="452">
        <v>0.39543083000000001</v>
      </c>
      <c r="AK28" s="452">
        <v>0.42145945000000001</v>
      </c>
      <c r="AL28" s="452">
        <v>0.43624157000000002</v>
      </c>
      <c r="AM28" s="452">
        <v>0.45219838000000001</v>
      </c>
      <c r="AN28" s="452">
        <v>0.38423309999999999</v>
      </c>
      <c r="AO28" s="452">
        <v>0.39501475000000003</v>
      </c>
      <c r="AP28" s="452">
        <v>0.36893195000000001</v>
      </c>
      <c r="AQ28" s="452">
        <v>0.37057841000000002</v>
      </c>
      <c r="AR28" s="452">
        <v>0.35667769999999999</v>
      </c>
      <c r="AS28" s="452">
        <v>0.38963565999999999</v>
      </c>
      <c r="AT28" s="452">
        <v>0.40129632999999998</v>
      </c>
      <c r="AU28" s="452">
        <v>0.38575721000000002</v>
      </c>
      <c r="AV28" s="452">
        <v>0.40786243999999999</v>
      </c>
      <c r="AW28" s="452">
        <v>0.41492499999999999</v>
      </c>
      <c r="AX28" s="452">
        <v>0.47160895000000003</v>
      </c>
      <c r="AY28" s="452">
        <v>0.50350454</v>
      </c>
      <c r="AZ28" s="913">
        <v>0.40421304000000002</v>
      </c>
      <c r="BA28" s="913">
        <v>0.40383731</v>
      </c>
      <c r="BB28" s="456">
        <v>0.37107859999999998</v>
      </c>
      <c r="BC28" s="456">
        <v>0.36897600000000003</v>
      </c>
      <c r="BD28" s="456">
        <v>0.35301399999999999</v>
      </c>
      <c r="BE28" s="456">
        <v>0.38451469999999999</v>
      </c>
      <c r="BF28" s="456">
        <v>0.39551360000000002</v>
      </c>
      <c r="BG28" s="456">
        <v>0.37991730000000001</v>
      </c>
      <c r="BH28" s="456">
        <v>0.40180270000000001</v>
      </c>
      <c r="BI28" s="456">
        <v>0.40903319999999999</v>
      </c>
      <c r="BJ28" s="456">
        <v>0.46508129999999998</v>
      </c>
      <c r="BK28" s="456">
        <v>0.49648520000000002</v>
      </c>
      <c r="BL28" s="456">
        <v>0.3984936</v>
      </c>
      <c r="BM28" s="456">
        <v>0.39837159999999999</v>
      </c>
      <c r="BN28" s="456">
        <v>0.36701420000000001</v>
      </c>
      <c r="BO28" s="456">
        <v>0.36621199999999998</v>
      </c>
      <c r="BP28" s="456">
        <v>0.35130210000000001</v>
      </c>
      <c r="BQ28" s="456">
        <v>0.38346259999999999</v>
      </c>
      <c r="BR28" s="456">
        <v>0.3949088</v>
      </c>
      <c r="BS28" s="456">
        <v>0.37954389999999999</v>
      </c>
      <c r="BT28" s="456">
        <v>0.40137349999999999</v>
      </c>
      <c r="BU28" s="456">
        <v>0.40847139999999998</v>
      </c>
      <c r="BV28" s="456">
        <v>0.46429939999999997</v>
      </c>
    </row>
    <row r="29" spans="1:74" ht="11.1"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453"/>
      <c r="AZ29" s="937"/>
      <c r="BA29" s="937"/>
      <c r="BB29" s="457"/>
      <c r="BC29" s="457"/>
      <c r="BD29" s="457"/>
      <c r="BE29" s="457"/>
      <c r="BF29" s="457"/>
      <c r="BG29" s="457"/>
      <c r="BH29" s="457"/>
      <c r="BI29" s="457"/>
      <c r="BJ29" s="457"/>
      <c r="BK29" s="457"/>
      <c r="BL29" s="457"/>
      <c r="BM29" s="457"/>
      <c r="BN29" s="457"/>
      <c r="BO29" s="457"/>
      <c r="BP29" s="457"/>
      <c r="BQ29" s="457"/>
      <c r="BR29" s="457"/>
      <c r="BS29" s="457"/>
      <c r="BT29" s="457"/>
      <c r="BU29" s="457"/>
      <c r="BV29" s="457"/>
    </row>
    <row r="30" spans="1:74" s="57" customFormat="1" ht="11.1" customHeight="1" x14ac:dyDescent="0.2">
      <c r="A30" s="460" t="s">
        <v>615</v>
      </c>
      <c r="B30" s="738" t="s">
        <v>989</v>
      </c>
      <c r="C30" s="299">
        <v>113.60509057</v>
      </c>
      <c r="D30" s="299">
        <v>103.06262117999999</v>
      </c>
      <c r="E30" s="299">
        <v>108.60313764</v>
      </c>
      <c r="F30" s="299">
        <v>104.56587138</v>
      </c>
      <c r="G30" s="299">
        <v>113.00720865</v>
      </c>
      <c r="H30" s="299">
        <v>121.56717173</v>
      </c>
      <c r="I30" s="299">
        <v>133.95171139000001</v>
      </c>
      <c r="J30" s="299">
        <v>135.67595263000001</v>
      </c>
      <c r="K30" s="299">
        <v>124.19527521000001</v>
      </c>
      <c r="L30" s="299">
        <v>111.85135757</v>
      </c>
      <c r="M30" s="299">
        <v>106.85796302999999</v>
      </c>
      <c r="N30" s="299">
        <v>113.92945207</v>
      </c>
      <c r="O30" s="299">
        <v>112.78971684</v>
      </c>
      <c r="P30" s="299">
        <v>103.83028427000001</v>
      </c>
      <c r="Q30" s="299">
        <v>112.64296369</v>
      </c>
      <c r="R30" s="299">
        <v>104.09076447</v>
      </c>
      <c r="S30" s="299">
        <v>113.24271739</v>
      </c>
      <c r="T30" s="299">
        <v>120.70658422</v>
      </c>
      <c r="U30" s="299">
        <v>136.39420265999999</v>
      </c>
      <c r="V30" s="299">
        <v>138.38957192000001</v>
      </c>
      <c r="W30" s="299">
        <v>126.54578748</v>
      </c>
      <c r="X30" s="299">
        <v>118.20785266999999</v>
      </c>
      <c r="Y30" s="299">
        <v>109.75648323</v>
      </c>
      <c r="Z30" s="299">
        <v>111.51182664</v>
      </c>
      <c r="AA30" s="299">
        <v>118.23400581999999</v>
      </c>
      <c r="AB30" s="299">
        <v>108.96666611000001</v>
      </c>
      <c r="AC30" s="299">
        <v>111.38231372</v>
      </c>
      <c r="AD30" s="299">
        <v>108.9724916</v>
      </c>
      <c r="AE30" s="299">
        <v>117.86368826</v>
      </c>
      <c r="AF30" s="299">
        <v>127.94905254</v>
      </c>
      <c r="AG30" s="299">
        <v>139.55100440000001</v>
      </c>
      <c r="AH30" s="299">
        <v>140.63226456999999</v>
      </c>
      <c r="AI30" s="299">
        <v>127.24828889</v>
      </c>
      <c r="AJ30" s="299">
        <v>120.8987046</v>
      </c>
      <c r="AK30" s="299">
        <v>112.09079488</v>
      </c>
      <c r="AL30" s="299">
        <v>117.15194097</v>
      </c>
      <c r="AM30" s="299">
        <v>124.44735304</v>
      </c>
      <c r="AN30" s="299">
        <v>113.20445431</v>
      </c>
      <c r="AO30" s="299">
        <v>114.42690426</v>
      </c>
      <c r="AP30" s="299">
        <v>112.43561529</v>
      </c>
      <c r="AQ30" s="299">
        <v>119.94259623000001</v>
      </c>
      <c r="AR30" s="299">
        <v>130.58900788</v>
      </c>
      <c r="AS30" s="299">
        <v>144.36314668</v>
      </c>
      <c r="AT30" s="299">
        <v>142.26268350000001</v>
      </c>
      <c r="AU30" s="299">
        <v>129.79109406000001</v>
      </c>
      <c r="AV30" s="299">
        <v>124.68003192</v>
      </c>
      <c r="AW30" s="299">
        <v>114.82161456</v>
      </c>
      <c r="AX30" s="299">
        <v>122.52159204</v>
      </c>
      <c r="AY30" s="299">
        <v>126.11966184000001</v>
      </c>
      <c r="AZ30" s="912">
        <v>115.04282682</v>
      </c>
      <c r="BA30" s="912">
        <v>120.22300491999999</v>
      </c>
      <c r="BB30" s="462">
        <v>113.8779</v>
      </c>
      <c r="BC30" s="462">
        <v>123.5483</v>
      </c>
      <c r="BD30" s="462">
        <v>132.4015</v>
      </c>
      <c r="BE30" s="462">
        <v>145.99930000000001</v>
      </c>
      <c r="BF30" s="462">
        <v>148.85640000000001</v>
      </c>
      <c r="BG30" s="462">
        <v>133.7834</v>
      </c>
      <c r="BH30" s="462">
        <v>126.6409</v>
      </c>
      <c r="BI30" s="462">
        <v>118.14619999999999</v>
      </c>
      <c r="BJ30" s="462">
        <v>123.3433</v>
      </c>
      <c r="BK30" s="462">
        <v>130.50749999999999</v>
      </c>
      <c r="BL30" s="462">
        <v>121.0474</v>
      </c>
      <c r="BM30" s="462">
        <v>125.9323</v>
      </c>
      <c r="BN30" s="462">
        <v>119.8104</v>
      </c>
      <c r="BO30" s="462">
        <v>130.5215</v>
      </c>
      <c r="BP30" s="462">
        <v>140.02430000000001</v>
      </c>
      <c r="BQ30" s="462">
        <v>154.44229999999999</v>
      </c>
      <c r="BR30" s="462">
        <v>157.68090000000001</v>
      </c>
      <c r="BS30" s="462">
        <v>141.6798</v>
      </c>
      <c r="BT30" s="462">
        <v>133.91130000000001</v>
      </c>
      <c r="BU30" s="462">
        <v>124.9042</v>
      </c>
      <c r="BV30" s="462">
        <v>130.45869999999999</v>
      </c>
    </row>
    <row r="31" spans="1:74" ht="11.1" customHeight="1" x14ac:dyDescent="0.2">
      <c r="A31" s="54" t="s">
        <v>605</v>
      </c>
      <c r="B31" s="736" t="s">
        <v>1004</v>
      </c>
      <c r="C31" s="452">
        <v>4.2499365500000001</v>
      </c>
      <c r="D31" s="452">
        <v>3.9385332399999999</v>
      </c>
      <c r="E31" s="452">
        <v>4.0039252400000001</v>
      </c>
      <c r="F31" s="452">
        <v>3.8586631599999999</v>
      </c>
      <c r="G31" s="452">
        <v>3.9693971499999998</v>
      </c>
      <c r="H31" s="452">
        <v>4.1127910700000001</v>
      </c>
      <c r="I31" s="452">
        <v>4.8572644900000004</v>
      </c>
      <c r="J31" s="452">
        <v>4.8486880299999999</v>
      </c>
      <c r="K31" s="452">
        <v>4.3000298099999998</v>
      </c>
      <c r="L31" s="452">
        <v>3.89329371</v>
      </c>
      <c r="M31" s="452">
        <v>3.8279694599999998</v>
      </c>
      <c r="N31" s="452">
        <v>4.0850220999999998</v>
      </c>
      <c r="O31" s="452">
        <v>4.0982265900000003</v>
      </c>
      <c r="P31" s="452">
        <v>3.90012062</v>
      </c>
      <c r="Q31" s="452">
        <v>4.0439620500000002</v>
      </c>
      <c r="R31" s="452">
        <v>3.6153504700000001</v>
      </c>
      <c r="S31" s="452">
        <v>3.9048921999999999</v>
      </c>
      <c r="T31" s="452">
        <v>4.0888324300000001</v>
      </c>
      <c r="U31" s="452">
        <v>4.8765816600000003</v>
      </c>
      <c r="V31" s="452">
        <v>4.5272222700000002</v>
      </c>
      <c r="W31" s="452">
        <v>4.3775785599999999</v>
      </c>
      <c r="X31" s="452">
        <v>4.0347777100000002</v>
      </c>
      <c r="Y31" s="452">
        <v>3.88472945</v>
      </c>
      <c r="Z31" s="452">
        <v>3.9188160399999998</v>
      </c>
      <c r="AA31" s="452">
        <v>4.2748267699999998</v>
      </c>
      <c r="AB31" s="452">
        <v>4.0720015399999996</v>
      </c>
      <c r="AC31" s="452">
        <v>4.0104718300000002</v>
      </c>
      <c r="AD31" s="452">
        <v>3.7746246700000001</v>
      </c>
      <c r="AE31" s="452">
        <v>3.9298830900000001</v>
      </c>
      <c r="AF31" s="452">
        <v>4.18790496</v>
      </c>
      <c r="AG31" s="452">
        <v>4.6316322000000003</v>
      </c>
      <c r="AH31" s="452">
        <v>4.3625462400000004</v>
      </c>
      <c r="AI31" s="452">
        <v>4.0365937699999996</v>
      </c>
      <c r="AJ31" s="452">
        <v>3.92695843</v>
      </c>
      <c r="AK31" s="452">
        <v>3.73208984</v>
      </c>
      <c r="AL31" s="452">
        <v>4.05413464</v>
      </c>
      <c r="AM31" s="452">
        <v>4.4860222900000002</v>
      </c>
      <c r="AN31" s="452">
        <v>3.8750649799999999</v>
      </c>
      <c r="AO31" s="452">
        <v>3.9304137899999998</v>
      </c>
      <c r="AP31" s="452">
        <v>3.8110810599999998</v>
      </c>
      <c r="AQ31" s="452">
        <v>3.8491775000000001</v>
      </c>
      <c r="AR31" s="452">
        <v>4.3547189499999996</v>
      </c>
      <c r="AS31" s="452">
        <v>4.8655296999999997</v>
      </c>
      <c r="AT31" s="452">
        <v>4.5372253799999998</v>
      </c>
      <c r="AU31" s="452">
        <v>4.16249029</v>
      </c>
      <c r="AV31" s="452">
        <v>3.99977574</v>
      </c>
      <c r="AW31" s="452">
        <v>3.63389161</v>
      </c>
      <c r="AX31" s="452">
        <v>4.3493090700000003</v>
      </c>
      <c r="AY31" s="452">
        <v>4.3457162299999998</v>
      </c>
      <c r="AZ31" s="913">
        <v>3.8599746356</v>
      </c>
      <c r="BA31" s="913">
        <v>4.0126391790999998</v>
      </c>
      <c r="BB31" s="456">
        <v>3.8067099999999998</v>
      </c>
      <c r="BC31" s="456">
        <v>3.8224559999999999</v>
      </c>
      <c r="BD31" s="456">
        <v>4.2657150000000001</v>
      </c>
      <c r="BE31" s="456">
        <v>4.7809229999999996</v>
      </c>
      <c r="BF31" s="456">
        <v>4.7904159999999996</v>
      </c>
      <c r="BG31" s="456">
        <v>4.1749650000000003</v>
      </c>
      <c r="BH31" s="456">
        <v>3.9880409999999999</v>
      </c>
      <c r="BI31" s="456">
        <v>3.5758040000000002</v>
      </c>
      <c r="BJ31" s="456">
        <v>4.2002379999999997</v>
      </c>
      <c r="BK31" s="456">
        <v>4.2043039999999996</v>
      </c>
      <c r="BL31" s="456">
        <v>3.727665</v>
      </c>
      <c r="BM31" s="456">
        <v>3.976464</v>
      </c>
      <c r="BN31" s="456">
        <v>3.7762910000000001</v>
      </c>
      <c r="BO31" s="456">
        <v>3.8052980000000001</v>
      </c>
      <c r="BP31" s="456">
        <v>4.2576970000000003</v>
      </c>
      <c r="BQ31" s="456">
        <v>4.7835140000000003</v>
      </c>
      <c r="BR31" s="456">
        <v>4.7934700000000001</v>
      </c>
      <c r="BS31" s="456">
        <v>4.1721120000000003</v>
      </c>
      <c r="BT31" s="456">
        <v>3.9821620000000002</v>
      </c>
      <c r="BU31" s="456">
        <v>3.5692110000000001</v>
      </c>
      <c r="BV31" s="456">
        <v>4.1908940000000001</v>
      </c>
    </row>
    <row r="32" spans="1:74" ht="11.1" customHeight="1" x14ac:dyDescent="0.2">
      <c r="A32" s="54" t="s">
        <v>606</v>
      </c>
      <c r="B32" s="737" t="s">
        <v>1005</v>
      </c>
      <c r="C32" s="452">
        <v>12.748852080000001</v>
      </c>
      <c r="D32" s="452">
        <v>11.69556841</v>
      </c>
      <c r="E32" s="452">
        <v>12.02656999</v>
      </c>
      <c r="F32" s="452">
        <v>11.063787339999999</v>
      </c>
      <c r="G32" s="452">
        <v>11.28253677</v>
      </c>
      <c r="H32" s="452">
        <v>12.25114932</v>
      </c>
      <c r="I32" s="452">
        <v>13.68770224</v>
      </c>
      <c r="J32" s="452">
        <v>14.49793154</v>
      </c>
      <c r="K32" s="452">
        <v>12.67049688</v>
      </c>
      <c r="L32" s="452">
        <v>11.510772920000001</v>
      </c>
      <c r="M32" s="452">
        <v>10.955641760000001</v>
      </c>
      <c r="N32" s="452">
        <v>12.407663790000001</v>
      </c>
      <c r="O32" s="452">
        <v>12.11509912</v>
      </c>
      <c r="P32" s="452">
        <v>11.32625266</v>
      </c>
      <c r="Q32" s="452">
        <v>11.783641790000001</v>
      </c>
      <c r="R32" s="452">
        <v>10.701148099999999</v>
      </c>
      <c r="S32" s="452">
        <v>10.95019637</v>
      </c>
      <c r="T32" s="452">
        <v>11.662786840000001</v>
      </c>
      <c r="U32" s="452">
        <v>13.773676849999999</v>
      </c>
      <c r="V32" s="452">
        <v>13.610055750000001</v>
      </c>
      <c r="W32" s="452">
        <v>12.666721450000001</v>
      </c>
      <c r="X32" s="452">
        <v>11.49734628</v>
      </c>
      <c r="Y32" s="452">
        <v>11.438461999999999</v>
      </c>
      <c r="Z32" s="452">
        <v>11.78181781</v>
      </c>
      <c r="AA32" s="452">
        <v>12.29418287</v>
      </c>
      <c r="AB32" s="452">
        <v>11.396820290000001</v>
      </c>
      <c r="AC32" s="452">
        <v>11.72536994</v>
      </c>
      <c r="AD32" s="452">
        <v>10.86650644</v>
      </c>
      <c r="AE32" s="452">
        <v>11.10277986</v>
      </c>
      <c r="AF32" s="452">
        <v>12.5693853</v>
      </c>
      <c r="AG32" s="452">
        <v>14.58271622</v>
      </c>
      <c r="AH32" s="452">
        <v>14.05634066</v>
      </c>
      <c r="AI32" s="452">
        <v>12.68043868</v>
      </c>
      <c r="AJ32" s="452">
        <v>11.68661502</v>
      </c>
      <c r="AK32" s="452">
        <v>11.01534951</v>
      </c>
      <c r="AL32" s="452">
        <v>12.71151321</v>
      </c>
      <c r="AM32" s="452">
        <v>13.20268269</v>
      </c>
      <c r="AN32" s="452">
        <v>12.223098540000001</v>
      </c>
      <c r="AO32" s="452">
        <v>11.80983765</v>
      </c>
      <c r="AP32" s="452">
        <v>11.096812829999999</v>
      </c>
      <c r="AQ32" s="452">
        <v>11.413200399999999</v>
      </c>
      <c r="AR32" s="452">
        <v>12.509527200000001</v>
      </c>
      <c r="AS32" s="452">
        <v>14.65979795</v>
      </c>
      <c r="AT32" s="452">
        <v>13.840391650000001</v>
      </c>
      <c r="AU32" s="452">
        <v>12.21754395</v>
      </c>
      <c r="AV32" s="452">
        <v>11.85462626</v>
      </c>
      <c r="AW32" s="452">
        <v>10.90157179</v>
      </c>
      <c r="AX32" s="452">
        <v>12.828382059999999</v>
      </c>
      <c r="AY32" s="452">
        <v>13.22424923</v>
      </c>
      <c r="AZ32" s="913">
        <v>12.263102665</v>
      </c>
      <c r="BA32" s="913">
        <v>12.395825391000001</v>
      </c>
      <c r="BB32" s="456">
        <v>11.673970000000001</v>
      </c>
      <c r="BC32" s="456">
        <v>11.99586</v>
      </c>
      <c r="BD32" s="456">
        <v>12.93831</v>
      </c>
      <c r="BE32" s="456">
        <v>14.52886</v>
      </c>
      <c r="BF32" s="456">
        <v>14.75047</v>
      </c>
      <c r="BG32" s="456">
        <v>13.21599</v>
      </c>
      <c r="BH32" s="456">
        <v>12.393990000000001</v>
      </c>
      <c r="BI32" s="456">
        <v>11.93642</v>
      </c>
      <c r="BJ32" s="456">
        <v>12.9206</v>
      </c>
      <c r="BK32" s="456">
        <v>14.24553</v>
      </c>
      <c r="BL32" s="456">
        <v>12.682259999999999</v>
      </c>
      <c r="BM32" s="456">
        <v>13.02732</v>
      </c>
      <c r="BN32" s="456">
        <v>12.09046</v>
      </c>
      <c r="BO32" s="456">
        <v>12.46893</v>
      </c>
      <c r="BP32" s="456">
        <v>13.43788</v>
      </c>
      <c r="BQ32" s="456">
        <v>15.110429999999999</v>
      </c>
      <c r="BR32" s="456">
        <v>15.31188</v>
      </c>
      <c r="BS32" s="456">
        <v>13.72545</v>
      </c>
      <c r="BT32" s="456">
        <v>12.866619999999999</v>
      </c>
      <c r="BU32" s="456">
        <v>12.411809999999999</v>
      </c>
      <c r="BV32" s="456">
        <v>13.47766</v>
      </c>
    </row>
    <row r="33" spans="1:74" ht="11.1" customHeight="1" x14ac:dyDescent="0.2">
      <c r="A33" s="54" t="s">
        <v>607</v>
      </c>
      <c r="B33" s="736" t="s">
        <v>1006</v>
      </c>
      <c r="C33" s="452">
        <v>15.23946611</v>
      </c>
      <c r="D33" s="452">
        <v>13.688683640000001</v>
      </c>
      <c r="E33" s="452">
        <v>14.384191810000001</v>
      </c>
      <c r="F33" s="452">
        <v>13.035328890000001</v>
      </c>
      <c r="G33" s="452">
        <v>14.257530709999999</v>
      </c>
      <c r="H33" s="452">
        <v>15.62229378</v>
      </c>
      <c r="I33" s="452">
        <v>16.746942359999998</v>
      </c>
      <c r="J33" s="452">
        <v>16.924775780000001</v>
      </c>
      <c r="K33" s="452">
        <v>15.13689007</v>
      </c>
      <c r="L33" s="452">
        <v>13.78666641</v>
      </c>
      <c r="M33" s="452">
        <v>13.680743319999999</v>
      </c>
      <c r="N33" s="452">
        <v>14.741924040000001</v>
      </c>
      <c r="O33" s="452">
        <v>14.62154619</v>
      </c>
      <c r="P33" s="452">
        <v>13.3320898</v>
      </c>
      <c r="Q33" s="452">
        <v>14.42670749</v>
      </c>
      <c r="R33" s="452">
        <v>13.02028114</v>
      </c>
      <c r="S33" s="452">
        <v>14.03971325</v>
      </c>
      <c r="T33" s="452">
        <v>14.94181058</v>
      </c>
      <c r="U33" s="452">
        <v>16.694514340000001</v>
      </c>
      <c r="V33" s="452">
        <v>16.496730970000002</v>
      </c>
      <c r="W33" s="452">
        <v>14.917543009999999</v>
      </c>
      <c r="X33" s="452">
        <v>14.385519199999999</v>
      </c>
      <c r="Y33" s="452">
        <v>13.634169480000001</v>
      </c>
      <c r="Z33" s="452">
        <v>14.180545629999999</v>
      </c>
      <c r="AA33" s="452">
        <v>15.444073469999999</v>
      </c>
      <c r="AB33" s="452">
        <v>13.66354355</v>
      </c>
      <c r="AC33" s="452">
        <v>14.21457511</v>
      </c>
      <c r="AD33" s="452">
        <v>13.689296840000001</v>
      </c>
      <c r="AE33" s="452">
        <v>14.33700893</v>
      </c>
      <c r="AF33" s="452">
        <v>15.856117599999999</v>
      </c>
      <c r="AG33" s="452">
        <v>17.001279759999999</v>
      </c>
      <c r="AH33" s="452">
        <v>17.333332540000001</v>
      </c>
      <c r="AI33" s="452">
        <v>15.49897618</v>
      </c>
      <c r="AJ33" s="452">
        <v>14.639636660000001</v>
      </c>
      <c r="AK33" s="452">
        <v>13.718285460000001</v>
      </c>
      <c r="AL33" s="452">
        <v>14.808701920000001</v>
      </c>
      <c r="AM33" s="452">
        <v>16.041791799999999</v>
      </c>
      <c r="AN33" s="452">
        <v>14.45308599</v>
      </c>
      <c r="AO33" s="452">
        <v>14.70117656</v>
      </c>
      <c r="AP33" s="452">
        <v>14.029694989999999</v>
      </c>
      <c r="AQ33" s="452">
        <v>14.868301170000001</v>
      </c>
      <c r="AR33" s="452">
        <v>16.54248158</v>
      </c>
      <c r="AS33" s="452">
        <v>18.79225782</v>
      </c>
      <c r="AT33" s="452">
        <v>18.03605267</v>
      </c>
      <c r="AU33" s="452">
        <v>16.07610283</v>
      </c>
      <c r="AV33" s="452">
        <v>15.79526941</v>
      </c>
      <c r="AW33" s="452">
        <v>14.85395076</v>
      </c>
      <c r="AX33" s="452">
        <v>16.681288630000001</v>
      </c>
      <c r="AY33" s="452">
        <v>17.251142300000001</v>
      </c>
      <c r="AZ33" s="913">
        <v>14.788794300999999</v>
      </c>
      <c r="BA33" s="913">
        <v>15.939676207</v>
      </c>
      <c r="BB33" s="456">
        <v>14.29416</v>
      </c>
      <c r="BC33" s="456">
        <v>15.847049999999999</v>
      </c>
      <c r="BD33" s="456">
        <v>16.696200000000001</v>
      </c>
      <c r="BE33" s="456">
        <v>18.117930000000001</v>
      </c>
      <c r="BF33" s="456">
        <v>18.16283</v>
      </c>
      <c r="BG33" s="456">
        <v>16.25198</v>
      </c>
      <c r="BH33" s="456">
        <v>15.53655</v>
      </c>
      <c r="BI33" s="456">
        <v>14.749230000000001</v>
      </c>
      <c r="BJ33" s="456">
        <v>16.46133</v>
      </c>
      <c r="BK33" s="456">
        <v>18.30594</v>
      </c>
      <c r="BL33" s="456">
        <v>15.73643</v>
      </c>
      <c r="BM33" s="456">
        <v>17.363510000000002</v>
      </c>
      <c r="BN33" s="456">
        <v>15.58114</v>
      </c>
      <c r="BO33" s="456">
        <v>17.349240000000002</v>
      </c>
      <c r="BP33" s="456">
        <v>18.225429999999999</v>
      </c>
      <c r="BQ33" s="456">
        <v>19.806149999999999</v>
      </c>
      <c r="BR33" s="456">
        <v>19.89751</v>
      </c>
      <c r="BS33" s="456">
        <v>17.694220000000001</v>
      </c>
      <c r="BT33" s="456">
        <v>16.977039999999999</v>
      </c>
      <c r="BU33" s="456">
        <v>16.15239</v>
      </c>
      <c r="BV33" s="456">
        <v>18.005210000000002</v>
      </c>
    </row>
    <row r="34" spans="1:74" ht="11.1" customHeight="1" x14ac:dyDescent="0.2">
      <c r="A34" s="54" t="s">
        <v>608</v>
      </c>
      <c r="B34" s="736" t="s">
        <v>1007</v>
      </c>
      <c r="C34" s="452">
        <v>8.8379906699999999</v>
      </c>
      <c r="D34" s="452">
        <v>8.1057179099999992</v>
      </c>
      <c r="E34" s="452">
        <v>8.2918882000000007</v>
      </c>
      <c r="F34" s="452">
        <v>7.6794295799999999</v>
      </c>
      <c r="G34" s="452">
        <v>8.1904715299999999</v>
      </c>
      <c r="H34" s="452">
        <v>8.9129418600000001</v>
      </c>
      <c r="I34" s="452">
        <v>9.7156642299999998</v>
      </c>
      <c r="J34" s="452">
        <v>9.7325975400000004</v>
      </c>
      <c r="K34" s="452">
        <v>9.1347421999999998</v>
      </c>
      <c r="L34" s="452">
        <v>8.0692033399999996</v>
      </c>
      <c r="M34" s="452">
        <v>8.10395486</v>
      </c>
      <c r="N34" s="452">
        <v>8.7632351100000001</v>
      </c>
      <c r="O34" s="452">
        <v>9.1390516000000002</v>
      </c>
      <c r="P34" s="452">
        <v>8.0932784299999998</v>
      </c>
      <c r="Q34" s="452">
        <v>8.6448432200000003</v>
      </c>
      <c r="R34" s="452">
        <v>7.9870484800000003</v>
      </c>
      <c r="S34" s="452">
        <v>8.6031922499999993</v>
      </c>
      <c r="T34" s="452">
        <v>9.4168327099999996</v>
      </c>
      <c r="U34" s="452">
        <v>9.9421853500000008</v>
      </c>
      <c r="V34" s="452">
        <v>10.290084179999999</v>
      </c>
      <c r="W34" s="452">
        <v>9.2415581200000005</v>
      </c>
      <c r="X34" s="452">
        <v>8.6312925299999996</v>
      </c>
      <c r="Y34" s="452">
        <v>8.4797052300000004</v>
      </c>
      <c r="Z34" s="452">
        <v>8.7954070099999999</v>
      </c>
      <c r="AA34" s="452">
        <v>9.5573569999999997</v>
      </c>
      <c r="AB34" s="452">
        <v>8.3821639300000008</v>
      </c>
      <c r="AC34" s="452">
        <v>8.5388298999999996</v>
      </c>
      <c r="AD34" s="452">
        <v>8.2201240299999991</v>
      </c>
      <c r="AE34" s="452">
        <v>8.8577009899999997</v>
      </c>
      <c r="AF34" s="452">
        <v>9.5823182500000001</v>
      </c>
      <c r="AG34" s="452">
        <v>10.15049483</v>
      </c>
      <c r="AH34" s="452">
        <v>10.318635159999999</v>
      </c>
      <c r="AI34" s="452">
        <v>9.4149429100000006</v>
      </c>
      <c r="AJ34" s="452">
        <v>8.9861245800000003</v>
      </c>
      <c r="AK34" s="452">
        <v>8.6515820300000001</v>
      </c>
      <c r="AL34" s="452">
        <v>9.2895785100000001</v>
      </c>
      <c r="AM34" s="452">
        <v>9.9028802500000008</v>
      </c>
      <c r="AN34" s="452">
        <v>9.1512615400000001</v>
      </c>
      <c r="AO34" s="452">
        <v>9.0060756099999999</v>
      </c>
      <c r="AP34" s="452">
        <v>8.5527859300000006</v>
      </c>
      <c r="AQ34" s="452">
        <v>8.8542136100000004</v>
      </c>
      <c r="AR34" s="452">
        <v>9.8239244800000005</v>
      </c>
      <c r="AS34" s="452">
        <v>10.90463868</v>
      </c>
      <c r="AT34" s="452">
        <v>10.55187475</v>
      </c>
      <c r="AU34" s="452">
        <v>9.7154989</v>
      </c>
      <c r="AV34" s="452">
        <v>9.3880762200000003</v>
      </c>
      <c r="AW34" s="452">
        <v>8.8638336300000002</v>
      </c>
      <c r="AX34" s="452">
        <v>9.8021470799999992</v>
      </c>
      <c r="AY34" s="452">
        <v>10.210023209999999</v>
      </c>
      <c r="AZ34" s="913">
        <v>9.4482288355000001</v>
      </c>
      <c r="BA34" s="913">
        <v>9.4893776198000008</v>
      </c>
      <c r="BB34" s="456">
        <v>8.8407619999999998</v>
      </c>
      <c r="BC34" s="456">
        <v>9.25657</v>
      </c>
      <c r="BD34" s="456">
        <v>10.16994</v>
      </c>
      <c r="BE34" s="456">
        <v>11.325530000000001</v>
      </c>
      <c r="BF34" s="456">
        <v>11.280049999999999</v>
      </c>
      <c r="BG34" s="456">
        <v>9.9567440000000005</v>
      </c>
      <c r="BH34" s="456">
        <v>9.7215790000000002</v>
      </c>
      <c r="BI34" s="456">
        <v>9.2421769999999999</v>
      </c>
      <c r="BJ34" s="456">
        <v>10.079470000000001</v>
      </c>
      <c r="BK34" s="456">
        <v>10.428369999999999</v>
      </c>
      <c r="BL34" s="456">
        <v>9.9275929999999999</v>
      </c>
      <c r="BM34" s="456">
        <v>9.9124929999999996</v>
      </c>
      <c r="BN34" s="456">
        <v>9.09267</v>
      </c>
      <c r="BO34" s="456">
        <v>9.5183599999999995</v>
      </c>
      <c r="BP34" s="456">
        <v>10.452859999999999</v>
      </c>
      <c r="BQ34" s="456">
        <v>11.652900000000001</v>
      </c>
      <c r="BR34" s="456">
        <v>11.61575</v>
      </c>
      <c r="BS34" s="456">
        <v>10.24591</v>
      </c>
      <c r="BT34" s="456">
        <v>9.9964619999999993</v>
      </c>
      <c r="BU34" s="456">
        <v>9.4996050000000007</v>
      </c>
      <c r="BV34" s="456">
        <v>10.35322</v>
      </c>
    </row>
    <row r="35" spans="1:74" ht="11.1" customHeight="1" x14ac:dyDescent="0.2">
      <c r="A35" s="54" t="s">
        <v>609</v>
      </c>
      <c r="B35" s="736" t="s">
        <v>1008</v>
      </c>
      <c r="C35" s="452">
        <v>27.068993590000002</v>
      </c>
      <c r="D35" s="452">
        <v>24.234512039999998</v>
      </c>
      <c r="E35" s="452">
        <v>25.104618689999999</v>
      </c>
      <c r="F35" s="452">
        <v>25.3111532</v>
      </c>
      <c r="G35" s="452">
        <v>28.54665284</v>
      </c>
      <c r="H35" s="452">
        <v>29.766604770000001</v>
      </c>
      <c r="I35" s="452">
        <v>32.971963119999998</v>
      </c>
      <c r="J35" s="452">
        <v>32.334532979999999</v>
      </c>
      <c r="K35" s="452">
        <v>29.36825279</v>
      </c>
      <c r="L35" s="452">
        <v>26.626436089999999</v>
      </c>
      <c r="M35" s="452">
        <v>26.428519810000001</v>
      </c>
      <c r="N35" s="452">
        <v>27.045388079999999</v>
      </c>
      <c r="O35" s="452">
        <v>25.60630068</v>
      </c>
      <c r="P35" s="452">
        <v>24.211719899999999</v>
      </c>
      <c r="Q35" s="452">
        <v>27.191913499999998</v>
      </c>
      <c r="R35" s="452">
        <v>25.693719290000001</v>
      </c>
      <c r="S35" s="452">
        <v>28.214352770000001</v>
      </c>
      <c r="T35" s="452">
        <v>29.54997693</v>
      </c>
      <c r="U35" s="452">
        <v>33.699621110000002</v>
      </c>
      <c r="V35" s="452">
        <v>34.186916709999998</v>
      </c>
      <c r="W35" s="452">
        <v>30.7930916</v>
      </c>
      <c r="X35" s="452">
        <v>28.497893770000001</v>
      </c>
      <c r="Y35" s="452">
        <v>26.64223337</v>
      </c>
      <c r="Z35" s="452">
        <v>26.98451846</v>
      </c>
      <c r="AA35" s="452">
        <v>28.14280205</v>
      </c>
      <c r="AB35" s="452">
        <v>25.99986681</v>
      </c>
      <c r="AC35" s="452">
        <v>26.971438070000001</v>
      </c>
      <c r="AD35" s="452">
        <v>26.93230629</v>
      </c>
      <c r="AE35" s="452">
        <v>30.02890584</v>
      </c>
      <c r="AF35" s="452">
        <v>32.552850970000001</v>
      </c>
      <c r="AG35" s="452">
        <v>34.847455680000003</v>
      </c>
      <c r="AH35" s="452">
        <v>34.863176580000001</v>
      </c>
      <c r="AI35" s="452">
        <v>30.96312301</v>
      </c>
      <c r="AJ35" s="452">
        <v>28.904279379999998</v>
      </c>
      <c r="AK35" s="452">
        <v>27.50925707</v>
      </c>
      <c r="AL35" s="452">
        <v>28.109784340000001</v>
      </c>
      <c r="AM35" s="452">
        <v>30.168638829999999</v>
      </c>
      <c r="AN35" s="452">
        <v>26.828335200000001</v>
      </c>
      <c r="AO35" s="452">
        <v>27.361978619999999</v>
      </c>
      <c r="AP35" s="452">
        <v>28.0042738</v>
      </c>
      <c r="AQ35" s="452">
        <v>30.363588020000002</v>
      </c>
      <c r="AR35" s="452">
        <v>33.213439080000001</v>
      </c>
      <c r="AS35" s="452">
        <v>35.81150512</v>
      </c>
      <c r="AT35" s="452">
        <v>34.797905499999999</v>
      </c>
      <c r="AU35" s="452">
        <v>31.638220189999998</v>
      </c>
      <c r="AV35" s="452">
        <v>30.002450540000002</v>
      </c>
      <c r="AW35" s="452">
        <v>27.63938731</v>
      </c>
      <c r="AX35" s="452">
        <v>29.600482419999999</v>
      </c>
      <c r="AY35" s="452">
        <v>30.39069915</v>
      </c>
      <c r="AZ35" s="913">
        <v>27.044821848000002</v>
      </c>
      <c r="BA35" s="913">
        <v>27.995276399000002</v>
      </c>
      <c r="BB35" s="456">
        <v>27.425419999999999</v>
      </c>
      <c r="BC35" s="456">
        <v>30.29607</v>
      </c>
      <c r="BD35" s="456">
        <v>32.355829999999997</v>
      </c>
      <c r="BE35" s="456">
        <v>35.836959999999998</v>
      </c>
      <c r="BF35" s="456">
        <v>36.159910000000004</v>
      </c>
      <c r="BG35" s="456">
        <v>32.019689999999997</v>
      </c>
      <c r="BH35" s="456">
        <v>30.296299999999999</v>
      </c>
      <c r="BI35" s="456">
        <v>28.267849999999999</v>
      </c>
      <c r="BJ35" s="456">
        <v>29.495049999999999</v>
      </c>
      <c r="BK35" s="456">
        <v>29.639230000000001</v>
      </c>
      <c r="BL35" s="456">
        <v>27.09994</v>
      </c>
      <c r="BM35" s="456">
        <v>27.786300000000001</v>
      </c>
      <c r="BN35" s="456">
        <v>27.78266</v>
      </c>
      <c r="BO35" s="456">
        <v>30.721689999999999</v>
      </c>
      <c r="BP35" s="456">
        <v>32.82752</v>
      </c>
      <c r="BQ35" s="456">
        <v>36.392249999999997</v>
      </c>
      <c r="BR35" s="456">
        <v>36.736960000000003</v>
      </c>
      <c r="BS35" s="456">
        <v>32.49971</v>
      </c>
      <c r="BT35" s="456">
        <v>30.74635</v>
      </c>
      <c r="BU35" s="456">
        <v>28.729749999999999</v>
      </c>
      <c r="BV35" s="456">
        <v>30.033919999999998</v>
      </c>
    </row>
    <row r="36" spans="1:74" ht="11.1" customHeight="1" x14ac:dyDescent="0.2">
      <c r="A36" s="54" t="s">
        <v>610</v>
      </c>
      <c r="B36" s="736" t="s">
        <v>1009</v>
      </c>
      <c r="C36" s="452">
        <v>7.4193315899999996</v>
      </c>
      <c r="D36" s="452">
        <v>6.8972957099999999</v>
      </c>
      <c r="E36" s="452">
        <v>6.8491838300000003</v>
      </c>
      <c r="F36" s="452">
        <v>6.6631069500000004</v>
      </c>
      <c r="G36" s="452">
        <v>7.4447977600000002</v>
      </c>
      <c r="H36" s="452">
        <v>8.4598714899999994</v>
      </c>
      <c r="I36" s="452">
        <v>9.3843015300000001</v>
      </c>
      <c r="J36" s="452">
        <v>9.1997963600000006</v>
      </c>
      <c r="K36" s="452">
        <v>8.38916124</v>
      </c>
      <c r="L36" s="452">
        <v>7.2194981</v>
      </c>
      <c r="M36" s="452">
        <v>6.8231891500000001</v>
      </c>
      <c r="N36" s="452">
        <v>7.1246243299999996</v>
      </c>
      <c r="O36" s="452">
        <v>7.1655807899999999</v>
      </c>
      <c r="P36" s="452">
        <v>6.6622586500000001</v>
      </c>
      <c r="Q36" s="452">
        <v>6.7994585299999999</v>
      </c>
      <c r="R36" s="452">
        <v>6.6980274499999997</v>
      </c>
      <c r="S36" s="452">
        <v>7.11530605</v>
      </c>
      <c r="T36" s="452">
        <v>7.9294516799999997</v>
      </c>
      <c r="U36" s="452">
        <v>8.8959988600000006</v>
      </c>
      <c r="V36" s="452">
        <v>9.3908985900000008</v>
      </c>
      <c r="W36" s="452">
        <v>8.7577627200000006</v>
      </c>
      <c r="X36" s="452">
        <v>7.5637058599999998</v>
      </c>
      <c r="Y36" s="452">
        <v>6.95996842</v>
      </c>
      <c r="Z36" s="452">
        <v>6.9036874199999998</v>
      </c>
      <c r="AA36" s="452">
        <v>7.5939454</v>
      </c>
      <c r="AB36" s="452">
        <v>6.9699959800000002</v>
      </c>
      <c r="AC36" s="452">
        <v>6.77758021</v>
      </c>
      <c r="AD36" s="452">
        <v>6.8398555999999999</v>
      </c>
      <c r="AE36" s="452">
        <v>7.7003738799999999</v>
      </c>
      <c r="AF36" s="452">
        <v>8.4645379900000002</v>
      </c>
      <c r="AG36" s="452">
        <v>9.1400691399999996</v>
      </c>
      <c r="AH36" s="452">
        <v>9.5151576099999993</v>
      </c>
      <c r="AI36" s="452">
        <v>8.5063769699999998</v>
      </c>
      <c r="AJ36" s="452">
        <v>7.6704856699999997</v>
      </c>
      <c r="AK36" s="452">
        <v>6.9951070700000004</v>
      </c>
      <c r="AL36" s="452">
        <v>7.1707575400000003</v>
      </c>
      <c r="AM36" s="452">
        <v>7.8685719499999998</v>
      </c>
      <c r="AN36" s="452">
        <v>7.1699817100000001</v>
      </c>
      <c r="AO36" s="452">
        <v>6.8202854799999999</v>
      </c>
      <c r="AP36" s="452">
        <v>7.1948536499999998</v>
      </c>
      <c r="AQ36" s="452">
        <v>7.50928752</v>
      </c>
      <c r="AR36" s="452">
        <v>8.4161406400000001</v>
      </c>
      <c r="AS36" s="452">
        <v>9.5800718200000006</v>
      </c>
      <c r="AT36" s="452">
        <v>9.3446725300000004</v>
      </c>
      <c r="AU36" s="452">
        <v>8.5024609699999996</v>
      </c>
      <c r="AV36" s="452">
        <v>7.7441148200000001</v>
      </c>
      <c r="AW36" s="452">
        <v>6.8778444399999996</v>
      </c>
      <c r="AX36" s="452">
        <v>7.4129406600000003</v>
      </c>
      <c r="AY36" s="452">
        <v>7.7461308400000002</v>
      </c>
      <c r="AZ36" s="913">
        <v>7.2238809138000004</v>
      </c>
      <c r="BA36" s="913">
        <v>7.0007643466999996</v>
      </c>
      <c r="BB36" s="456">
        <v>7.1085019999999997</v>
      </c>
      <c r="BC36" s="456">
        <v>7.5098050000000001</v>
      </c>
      <c r="BD36" s="456">
        <v>8.3169649999999997</v>
      </c>
      <c r="BE36" s="456">
        <v>9.3527299999999993</v>
      </c>
      <c r="BF36" s="456">
        <v>9.5346849999999996</v>
      </c>
      <c r="BG36" s="456">
        <v>8.6312149999999992</v>
      </c>
      <c r="BH36" s="456">
        <v>7.7198919999999998</v>
      </c>
      <c r="BI36" s="456">
        <v>6.8878779999999997</v>
      </c>
      <c r="BJ36" s="456">
        <v>7.3874700000000004</v>
      </c>
      <c r="BK36" s="456">
        <v>7.8038239999999996</v>
      </c>
      <c r="BL36" s="456">
        <v>7.0831939999999998</v>
      </c>
      <c r="BM36" s="456">
        <v>6.8104620000000002</v>
      </c>
      <c r="BN36" s="456">
        <v>7.157934</v>
      </c>
      <c r="BO36" s="456">
        <v>7.5360269999999998</v>
      </c>
      <c r="BP36" s="456">
        <v>8.3636569999999999</v>
      </c>
      <c r="BQ36" s="456">
        <v>9.4214599999999997</v>
      </c>
      <c r="BR36" s="456">
        <v>9.6145250000000004</v>
      </c>
      <c r="BS36" s="456">
        <v>8.6930720000000008</v>
      </c>
      <c r="BT36" s="456">
        <v>7.7669189999999997</v>
      </c>
      <c r="BU36" s="456">
        <v>6.9339250000000003</v>
      </c>
      <c r="BV36" s="456">
        <v>7.4389469999999998</v>
      </c>
    </row>
    <row r="37" spans="1:74" ht="11.1" customHeight="1" x14ac:dyDescent="0.2">
      <c r="A37" s="54" t="s">
        <v>611</v>
      </c>
      <c r="B37" s="736" t="s">
        <v>1010</v>
      </c>
      <c r="C37" s="452">
        <v>16.57259436</v>
      </c>
      <c r="D37" s="452">
        <v>15.38593725</v>
      </c>
      <c r="E37" s="452">
        <v>16.20987964</v>
      </c>
      <c r="F37" s="452">
        <v>16.144987159999999</v>
      </c>
      <c r="G37" s="452">
        <v>18.099011740000002</v>
      </c>
      <c r="H37" s="452">
        <v>19.740894319999999</v>
      </c>
      <c r="I37" s="452">
        <v>21.287491979999999</v>
      </c>
      <c r="J37" s="452">
        <v>21.639864410000001</v>
      </c>
      <c r="K37" s="452">
        <v>20.536307390000001</v>
      </c>
      <c r="L37" s="452">
        <v>17.825210460000001</v>
      </c>
      <c r="M37" s="452">
        <v>16.792486239999999</v>
      </c>
      <c r="N37" s="452">
        <v>18.022825109999999</v>
      </c>
      <c r="O37" s="452">
        <v>17.341389209999999</v>
      </c>
      <c r="P37" s="452">
        <v>15.66736367</v>
      </c>
      <c r="Q37" s="452">
        <v>16.908252520000001</v>
      </c>
      <c r="R37" s="452">
        <v>16.353681640000001</v>
      </c>
      <c r="S37" s="452">
        <v>18.010085790000002</v>
      </c>
      <c r="T37" s="452">
        <v>19.924556219999999</v>
      </c>
      <c r="U37" s="452">
        <v>22.15317172</v>
      </c>
      <c r="V37" s="452">
        <v>23.137815629999999</v>
      </c>
      <c r="W37" s="452">
        <v>21.49657346</v>
      </c>
      <c r="X37" s="452">
        <v>19.584191749999999</v>
      </c>
      <c r="Y37" s="452">
        <v>17.202542300000001</v>
      </c>
      <c r="Z37" s="452">
        <v>16.566935139999998</v>
      </c>
      <c r="AA37" s="452">
        <v>17.690384399999999</v>
      </c>
      <c r="AB37" s="452">
        <v>16.51315138</v>
      </c>
      <c r="AC37" s="452">
        <v>16.726284440000001</v>
      </c>
      <c r="AD37" s="452">
        <v>16.506773630000001</v>
      </c>
      <c r="AE37" s="452">
        <v>18.699786880000001</v>
      </c>
      <c r="AF37" s="452">
        <v>19.932100720000001</v>
      </c>
      <c r="AG37" s="452">
        <v>21.48652293</v>
      </c>
      <c r="AH37" s="452">
        <v>22.178368540000001</v>
      </c>
      <c r="AI37" s="452">
        <v>20.690871749999999</v>
      </c>
      <c r="AJ37" s="452">
        <v>19.756653870000001</v>
      </c>
      <c r="AK37" s="452">
        <v>17.888568060000001</v>
      </c>
      <c r="AL37" s="452">
        <v>17.016855419999999</v>
      </c>
      <c r="AM37" s="452">
        <v>18.488843729999999</v>
      </c>
      <c r="AN37" s="452">
        <v>17.915883969999999</v>
      </c>
      <c r="AO37" s="452">
        <v>17.509369589999999</v>
      </c>
      <c r="AP37" s="452">
        <v>17.870899260000002</v>
      </c>
      <c r="AQ37" s="452">
        <v>19.172898570000001</v>
      </c>
      <c r="AR37" s="452">
        <v>20.90456425</v>
      </c>
      <c r="AS37" s="452">
        <v>22.874002019999999</v>
      </c>
      <c r="AT37" s="452">
        <v>23.238264040000001</v>
      </c>
      <c r="AU37" s="452">
        <v>21.927608859999999</v>
      </c>
      <c r="AV37" s="452">
        <v>20.825281180000001</v>
      </c>
      <c r="AW37" s="452">
        <v>19.08780106</v>
      </c>
      <c r="AX37" s="452">
        <v>17.478410050000001</v>
      </c>
      <c r="AY37" s="452">
        <v>19.255806209999999</v>
      </c>
      <c r="AZ37" s="913">
        <v>17.860196598000002</v>
      </c>
      <c r="BA37" s="913">
        <v>18.446510779</v>
      </c>
      <c r="BB37" s="456">
        <v>17.953019999999999</v>
      </c>
      <c r="BC37" s="456">
        <v>19.919969999999999</v>
      </c>
      <c r="BD37" s="456">
        <v>22.022200000000002</v>
      </c>
      <c r="BE37" s="456">
        <v>23.852260000000001</v>
      </c>
      <c r="BF37" s="456">
        <v>25.120529999999999</v>
      </c>
      <c r="BG37" s="456">
        <v>23.062709999999999</v>
      </c>
      <c r="BH37" s="456">
        <v>21.103649999999998</v>
      </c>
      <c r="BI37" s="456">
        <v>19.632180000000002</v>
      </c>
      <c r="BJ37" s="456">
        <v>17.485119999999998</v>
      </c>
      <c r="BK37" s="456">
        <v>21.535270000000001</v>
      </c>
      <c r="BL37" s="456">
        <v>21.53547</v>
      </c>
      <c r="BM37" s="456">
        <v>21.27411</v>
      </c>
      <c r="BN37" s="456">
        <v>21.10493</v>
      </c>
      <c r="BO37" s="456">
        <v>23.453220000000002</v>
      </c>
      <c r="BP37" s="456">
        <v>25.978280000000002</v>
      </c>
      <c r="BQ37" s="456">
        <v>28.116209999999999</v>
      </c>
      <c r="BR37" s="456">
        <v>29.664380000000001</v>
      </c>
      <c r="BS37" s="456">
        <v>27.286010000000001</v>
      </c>
      <c r="BT37" s="456">
        <v>24.836870000000001</v>
      </c>
      <c r="BU37" s="456">
        <v>22.967089999999999</v>
      </c>
      <c r="BV37" s="456">
        <v>20.819040000000001</v>
      </c>
    </row>
    <row r="38" spans="1:74" ht="11.1" customHeight="1" x14ac:dyDescent="0.2">
      <c r="A38" s="54" t="s">
        <v>612</v>
      </c>
      <c r="B38" s="736" t="s">
        <v>1011</v>
      </c>
      <c r="C38" s="452">
        <v>7.93641782</v>
      </c>
      <c r="D38" s="452">
        <v>7.3223864399999998</v>
      </c>
      <c r="E38" s="452">
        <v>7.9086589700000003</v>
      </c>
      <c r="F38" s="452">
        <v>7.7906753899999996</v>
      </c>
      <c r="G38" s="452">
        <v>8.4210285999999996</v>
      </c>
      <c r="H38" s="452">
        <v>9.1973194500000002</v>
      </c>
      <c r="I38" s="452">
        <v>10.17181568</v>
      </c>
      <c r="J38" s="452">
        <v>10.1579923</v>
      </c>
      <c r="K38" s="452">
        <v>9.2496164800000003</v>
      </c>
      <c r="L38" s="452">
        <v>8.2880860300000005</v>
      </c>
      <c r="M38" s="452">
        <v>7.7204458799999998</v>
      </c>
      <c r="N38" s="452">
        <v>8.2514569299999998</v>
      </c>
      <c r="O38" s="452">
        <v>8.3321729599999994</v>
      </c>
      <c r="P38" s="452">
        <v>7.6887723499999998</v>
      </c>
      <c r="Q38" s="452">
        <v>8.1570247800000004</v>
      </c>
      <c r="R38" s="452">
        <v>7.9426798099999996</v>
      </c>
      <c r="S38" s="452">
        <v>8.5860065300000006</v>
      </c>
      <c r="T38" s="452">
        <v>8.8971394799999999</v>
      </c>
      <c r="U38" s="452">
        <v>10.642808649999999</v>
      </c>
      <c r="V38" s="452">
        <v>10.56943572</v>
      </c>
      <c r="W38" s="452">
        <v>9.2757569899999996</v>
      </c>
      <c r="X38" s="452">
        <v>8.7673261</v>
      </c>
      <c r="Y38" s="452">
        <v>8.0129891600000001</v>
      </c>
      <c r="Z38" s="452">
        <v>8.4505635100000003</v>
      </c>
      <c r="AA38" s="452">
        <v>8.8333481599999999</v>
      </c>
      <c r="AB38" s="452">
        <v>8.3124431899999998</v>
      </c>
      <c r="AC38" s="452">
        <v>8.4386337200000003</v>
      </c>
      <c r="AD38" s="452">
        <v>8.3292610499999995</v>
      </c>
      <c r="AE38" s="452">
        <v>9.0919099400000007</v>
      </c>
      <c r="AF38" s="452">
        <v>10.12581501</v>
      </c>
      <c r="AG38" s="452">
        <v>11.116689490000001</v>
      </c>
      <c r="AH38" s="452">
        <v>11.3726957</v>
      </c>
      <c r="AI38" s="452">
        <v>10.039483690000001</v>
      </c>
      <c r="AJ38" s="452">
        <v>9.4265233899999998</v>
      </c>
      <c r="AK38" s="452">
        <v>8.5986471200000008</v>
      </c>
      <c r="AL38" s="452">
        <v>8.8399636200000007</v>
      </c>
      <c r="AM38" s="452">
        <v>9.0910017599999993</v>
      </c>
      <c r="AN38" s="452">
        <v>8.2682102700000009</v>
      </c>
      <c r="AO38" s="452">
        <v>8.9389661199999999</v>
      </c>
      <c r="AP38" s="452">
        <v>8.4166695600000008</v>
      </c>
      <c r="AQ38" s="452">
        <v>9.3805930800000006</v>
      </c>
      <c r="AR38" s="452">
        <v>10.19824217</v>
      </c>
      <c r="AS38" s="452">
        <v>11.03035156</v>
      </c>
      <c r="AT38" s="452">
        <v>11.406043909999999</v>
      </c>
      <c r="AU38" s="452">
        <v>10.1215507</v>
      </c>
      <c r="AV38" s="452">
        <v>9.5057447400000008</v>
      </c>
      <c r="AW38" s="452">
        <v>8.9167030700000005</v>
      </c>
      <c r="AX38" s="452">
        <v>9.0860987699999995</v>
      </c>
      <c r="AY38" s="452">
        <v>9.4333044299999997</v>
      </c>
      <c r="AZ38" s="913">
        <v>8.5812427599000003</v>
      </c>
      <c r="BA38" s="913">
        <v>9.4952008733</v>
      </c>
      <c r="BB38" s="456">
        <v>8.8813870000000001</v>
      </c>
      <c r="BC38" s="456">
        <v>9.8388629999999999</v>
      </c>
      <c r="BD38" s="456">
        <v>10.61598</v>
      </c>
      <c r="BE38" s="456">
        <v>11.71982</v>
      </c>
      <c r="BF38" s="456">
        <v>11.86312</v>
      </c>
      <c r="BG38" s="456">
        <v>10.579090000000001</v>
      </c>
      <c r="BH38" s="456">
        <v>9.9036030000000004</v>
      </c>
      <c r="BI38" s="456">
        <v>9.3012599999999992</v>
      </c>
      <c r="BJ38" s="456">
        <v>9.5386480000000002</v>
      </c>
      <c r="BK38" s="456">
        <v>9.7729959999999991</v>
      </c>
      <c r="BL38" s="456">
        <v>8.9346420000000002</v>
      </c>
      <c r="BM38" s="456">
        <v>9.768186</v>
      </c>
      <c r="BN38" s="456">
        <v>9.2053119999999993</v>
      </c>
      <c r="BO38" s="456">
        <v>10.22987</v>
      </c>
      <c r="BP38" s="456">
        <v>11.04921</v>
      </c>
      <c r="BQ38" s="456">
        <v>12.208460000000001</v>
      </c>
      <c r="BR38" s="456">
        <v>12.35683</v>
      </c>
      <c r="BS38" s="456">
        <v>11.0143</v>
      </c>
      <c r="BT38" s="456">
        <v>10.30622</v>
      </c>
      <c r="BU38" s="456">
        <v>9.6754519999999999</v>
      </c>
      <c r="BV38" s="456">
        <v>9.9202619999999992</v>
      </c>
    </row>
    <row r="39" spans="1:74" ht="11.1" customHeight="1" x14ac:dyDescent="0.2">
      <c r="A39" s="54" t="s">
        <v>613</v>
      </c>
      <c r="B39" s="736" t="s">
        <v>1012</v>
      </c>
      <c r="C39" s="452">
        <v>13.07515001</v>
      </c>
      <c r="D39" s="452">
        <v>11.369141470000001</v>
      </c>
      <c r="E39" s="452">
        <v>13.37288671</v>
      </c>
      <c r="F39" s="452">
        <v>12.58596775</v>
      </c>
      <c r="G39" s="452">
        <v>12.35349581</v>
      </c>
      <c r="H39" s="452">
        <v>13.066198569999999</v>
      </c>
      <c r="I39" s="452">
        <v>14.676134490000001</v>
      </c>
      <c r="J39" s="452">
        <v>15.873616699999999</v>
      </c>
      <c r="K39" s="452">
        <v>14.95385952</v>
      </c>
      <c r="L39" s="452">
        <v>14.16448048</v>
      </c>
      <c r="M39" s="452">
        <v>12.06706514</v>
      </c>
      <c r="N39" s="452">
        <v>13.01841134</v>
      </c>
      <c r="O39" s="452">
        <v>13.910228500000001</v>
      </c>
      <c r="P39" s="452">
        <v>12.5283497</v>
      </c>
      <c r="Q39" s="452">
        <v>14.232821850000001</v>
      </c>
      <c r="R39" s="452">
        <v>11.6393004</v>
      </c>
      <c r="S39" s="452">
        <v>13.37685143</v>
      </c>
      <c r="T39" s="452">
        <v>13.86261633</v>
      </c>
      <c r="U39" s="452">
        <v>15.26085181</v>
      </c>
      <c r="V39" s="452">
        <v>15.71105687</v>
      </c>
      <c r="W39" s="452">
        <v>14.570243039999999</v>
      </c>
      <c r="X39" s="452">
        <v>14.78561989</v>
      </c>
      <c r="Y39" s="452">
        <v>13.046032589999999</v>
      </c>
      <c r="Z39" s="452">
        <v>13.465372609999999</v>
      </c>
      <c r="AA39" s="452">
        <v>13.946221489999999</v>
      </c>
      <c r="AB39" s="452">
        <v>13.216620929999999</v>
      </c>
      <c r="AC39" s="452">
        <v>13.54098585</v>
      </c>
      <c r="AD39" s="452">
        <v>13.38259691</v>
      </c>
      <c r="AE39" s="452">
        <v>13.67304558</v>
      </c>
      <c r="AF39" s="452">
        <v>14.24193519</v>
      </c>
      <c r="AG39" s="452">
        <v>16.137528589999999</v>
      </c>
      <c r="AH39" s="452">
        <v>16.162947989999999</v>
      </c>
      <c r="AI39" s="452">
        <v>14.95613593</v>
      </c>
      <c r="AJ39" s="452">
        <v>15.43303141</v>
      </c>
      <c r="AK39" s="452">
        <v>13.5186271</v>
      </c>
      <c r="AL39" s="452">
        <v>14.68010803</v>
      </c>
      <c r="AM39" s="452">
        <v>14.73277407</v>
      </c>
      <c r="AN39" s="452">
        <v>12.894141879999999</v>
      </c>
      <c r="AO39" s="452">
        <v>13.88987367</v>
      </c>
      <c r="AP39" s="452">
        <v>13.02117853</v>
      </c>
      <c r="AQ39" s="452">
        <v>14.08646437</v>
      </c>
      <c r="AR39" s="452">
        <v>14.1905445</v>
      </c>
      <c r="AS39" s="452">
        <v>15.38275739</v>
      </c>
      <c r="AT39" s="452">
        <v>16.0423206</v>
      </c>
      <c r="AU39" s="452">
        <v>14.9624706</v>
      </c>
      <c r="AV39" s="452">
        <v>15.09565229</v>
      </c>
      <c r="AW39" s="452">
        <v>13.58694131</v>
      </c>
      <c r="AX39" s="452">
        <v>14.80565273</v>
      </c>
      <c r="AY39" s="452">
        <v>13.787140920000001</v>
      </c>
      <c r="AZ39" s="913">
        <v>13.529262222</v>
      </c>
      <c r="BA39" s="913">
        <v>14.974356691000001</v>
      </c>
      <c r="BB39" s="456">
        <v>13.43699</v>
      </c>
      <c r="BC39" s="456">
        <v>14.591530000000001</v>
      </c>
      <c r="BD39" s="456">
        <v>14.55583</v>
      </c>
      <c r="BE39" s="456">
        <v>15.99868</v>
      </c>
      <c r="BF39" s="456">
        <v>16.701309999999999</v>
      </c>
      <c r="BG39" s="456">
        <v>15.4133</v>
      </c>
      <c r="BH39" s="456">
        <v>15.490130000000001</v>
      </c>
      <c r="BI39" s="456">
        <v>14.07465</v>
      </c>
      <c r="BJ39" s="456">
        <v>15.29255</v>
      </c>
      <c r="BK39" s="456">
        <v>14.0915</v>
      </c>
      <c r="BL39" s="456">
        <v>13.87257</v>
      </c>
      <c r="BM39" s="456">
        <v>15.53346</v>
      </c>
      <c r="BN39" s="456">
        <v>13.553850000000001</v>
      </c>
      <c r="BO39" s="456">
        <v>14.95829</v>
      </c>
      <c r="BP39" s="456">
        <v>14.955450000000001</v>
      </c>
      <c r="BQ39" s="456">
        <v>16.45112</v>
      </c>
      <c r="BR39" s="456">
        <v>17.180260000000001</v>
      </c>
      <c r="BS39" s="456">
        <v>15.853730000000001</v>
      </c>
      <c r="BT39" s="456">
        <v>15.926</v>
      </c>
      <c r="BU39" s="456">
        <v>14.466100000000001</v>
      </c>
      <c r="BV39" s="456">
        <v>15.714969999999999</v>
      </c>
    </row>
    <row r="40" spans="1:74" ht="11.1" customHeight="1" x14ac:dyDescent="0.2">
      <c r="A40" s="54" t="s">
        <v>614</v>
      </c>
      <c r="B40" s="736" t="s">
        <v>1013</v>
      </c>
      <c r="C40" s="452">
        <v>0.45635778999999999</v>
      </c>
      <c r="D40" s="452">
        <v>0.42484506999999999</v>
      </c>
      <c r="E40" s="452">
        <v>0.45133456</v>
      </c>
      <c r="F40" s="452">
        <v>0.43277196000000001</v>
      </c>
      <c r="G40" s="452">
        <v>0.44228573999999998</v>
      </c>
      <c r="H40" s="452">
        <v>0.43710710000000003</v>
      </c>
      <c r="I40" s="452">
        <v>0.45243127</v>
      </c>
      <c r="J40" s="452">
        <v>0.46615698999999999</v>
      </c>
      <c r="K40" s="452">
        <v>0.45591883</v>
      </c>
      <c r="L40" s="452">
        <v>0.46771003</v>
      </c>
      <c r="M40" s="452">
        <v>0.45794741</v>
      </c>
      <c r="N40" s="452">
        <v>0.46890124</v>
      </c>
      <c r="O40" s="452">
        <v>0.46012120000000001</v>
      </c>
      <c r="P40" s="452">
        <v>0.42007849000000003</v>
      </c>
      <c r="Q40" s="452">
        <v>0.45433795999999999</v>
      </c>
      <c r="R40" s="452">
        <v>0.43952769000000003</v>
      </c>
      <c r="S40" s="452">
        <v>0.44212075000000001</v>
      </c>
      <c r="T40" s="452">
        <v>0.43258101999999998</v>
      </c>
      <c r="U40" s="452">
        <v>0.45479230999999998</v>
      </c>
      <c r="V40" s="452">
        <v>0.46935523000000001</v>
      </c>
      <c r="W40" s="452">
        <v>0.44895853000000002</v>
      </c>
      <c r="X40" s="452">
        <v>0.46017957999999998</v>
      </c>
      <c r="Y40" s="452">
        <v>0.45565123000000002</v>
      </c>
      <c r="Z40" s="452">
        <v>0.46416300999999999</v>
      </c>
      <c r="AA40" s="452">
        <v>0.45686420999999999</v>
      </c>
      <c r="AB40" s="452">
        <v>0.44005851000000001</v>
      </c>
      <c r="AC40" s="452">
        <v>0.43814465000000002</v>
      </c>
      <c r="AD40" s="452">
        <v>0.43114614000000001</v>
      </c>
      <c r="AE40" s="452">
        <v>0.44229327000000002</v>
      </c>
      <c r="AF40" s="452">
        <v>0.43608655000000002</v>
      </c>
      <c r="AG40" s="452">
        <v>0.45661555999999998</v>
      </c>
      <c r="AH40" s="452">
        <v>0.46906355</v>
      </c>
      <c r="AI40" s="452">
        <v>0.46134599999999998</v>
      </c>
      <c r="AJ40" s="452">
        <v>0.46839618999999999</v>
      </c>
      <c r="AK40" s="452">
        <v>0.46328162000000001</v>
      </c>
      <c r="AL40" s="452">
        <v>0.47054373999999999</v>
      </c>
      <c r="AM40" s="452">
        <v>0.46414567000000001</v>
      </c>
      <c r="AN40" s="452">
        <v>0.42539022999999998</v>
      </c>
      <c r="AO40" s="452">
        <v>0.45892717</v>
      </c>
      <c r="AP40" s="452">
        <v>0.43736567999999998</v>
      </c>
      <c r="AQ40" s="452">
        <v>0.44487198999999999</v>
      </c>
      <c r="AR40" s="452">
        <v>0.43542502999999999</v>
      </c>
      <c r="AS40" s="452">
        <v>0.46223461999999998</v>
      </c>
      <c r="AT40" s="452">
        <v>0.46793246999999999</v>
      </c>
      <c r="AU40" s="452">
        <v>0.46714676999999999</v>
      </c>
      <c r="AV40" s="452">
        <v>0.46904072000000002</v>
      </c>
      <c r="AW40" s="452">
        <v>0.45968957999999999</v>
      </c>
      <c r="AX40" s="452">
        <v>0.47688056000000001</v>
      </c>
      <c r="AY40" s="452">
        <v>0.47544934</v>
      </c>
      <c r="AZ40" s="913">
        <v>0.44332203999999997</v>
      </c>
      <c r="BA40" s="913">
        <v>0.47337743999999998</v>
      </c>
      <c r="BB40" s="456">
        <v>0.45692549999999998</v>
      </c>
      <c r="BC40" s="456">
        <v>0.47011209999999998</v>
      </c>
      <c r="BD40" s="456">
        <v>0.46451769999999998</v>
      </c>
      <c r="BE40" s="456">
        <v>0.4856335</v>
      </c>
      <c r="BF40" s="456">
        <v>0.4931141</v>
      </c>
      <c r="BG40" s="456">
        <v>0.47768040000000001</v>
      </c>
      <c r="BH40" s="456">
        <v>0.48711389999999999</v>
      </c>
      <c r="BI40" s="456">
        <v>0.47873919999999998</v>
      </c>
      <c r="BJ40" s="456">
        <v>0.48279650000000002</v>
      </c>
      <c r="BK40" s="456">
        <v>0.48051159999999998</v>
      </c>
      <c r="BL40" s="456">
        <v>0.44766099999999998</v>
      </c>
      <c r="BM40" s="456">
        <v>0.47998940000000001</v>
      </c>
      <c r="BN40" s="456">
        <v>0.46513280000000001</v>
      </c>
      <c r="BO40" s="456">
        <v>0.48061900000000002</v>
      </c>
      <c r="BP40" s="456">
        <v>0.47630349999999999</v>
      </c>
      <c r="BQ40" s="456">
        <v>0.4998244</v>
      </c>
      <c r="BR40" s="456">
        <v>0.50936380000000003</v>
      </c>
      <c r="BS40" s="456">
        <v>0.4952992</v>
      </c>
      <c r="BT40" s="456">
        <v>0.50663740000000002</v>
      </c>
      <c r="BU40" s="456">
        <v>0.49883749999999999</v>
      </c>
      <c r="BV40" s="456">
        <v>0.50456330000000005</v>
      </c>
    </row>
    <row r="41" spans="1:74" ht="11.1"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453"/>
      <c r="AZ41" s="937"/>
      <c r="BA41" s="937"/>
      <c r="BB41" s="457"/>
      <c r="BC41" s="457"/>
      <c r="BD41" s="457"/>
      <c r="BE41" s="457"/>
      <c r="BF41" s="457"/>
      <c r="BG41" s="457"/>
      <c r="BH41" s="457"/>
      <c r="BI41" s="457"/>
      <c r="BJ41" s="457"/>
      <c r="BK41" s="457"/>
      <c r="BL41" s="457"/>
      <c r="BM41" s="457"/>
      <c r="BN41" s="457"/>
      <c r="BO41" s="457"/>
      <c r="BP41" s="457"/>
      <c r="BQ41" s="457"/>
      <c r="BR41" s="457"/>
      <c r="BS41" s="457"/>
      <c r="BT41" s="457"/>
      <c r="BU41" s="457"/>
      <c r="BV41" s="457"/>
    </row>
    <row r="42" spans="1:74" s="57" customFormat="1" ht="11.1" customHeight="1" x14ac:dyDescent="0.2">
      <c r="A42" s="460" t="s">
        <v>626</v>
      </c>
      <c r="B42" s="738" t="s">
        <v>988</v>
      </c>
      <c r="C42" s="299">
        <v>83.982005900000004</v>
      </c>
      <c r="D42" s="299">
        <v>76.892528760000005</v>
      </c>
      <c r="E42" s="299">
        <v>83.679089809999994</v>
      </c>
      <c r="F42" s="299">
        <v>82.422106670000005</v>
      </c>
      <c r="G42" s="299">
        <v>86.089694059999999</v>
      </c>
      <c r="H42" s="299">
        <v>88.715713239999999</v>
      </c>
      <c r="I42" s="299">
        <v>90.419842950000003</v>
      </c>
      <c r="J42" s="299">
        <v>93.143141189999994</v>
      </c>
      <c r="K42" s="299">
        <v>86.549522679999995</v>
      </c>
      <c r="L42" s="299">
        <v>85.017015029999996</v>
      </c>
      <c r="M42" s="299">
        <v>81.701399429999995</v>
      </c>
      <c r="N42" s="299">
        <v>81.851926710000001</v>
      </c>
      <c r="O42" s="299">
        <v>80.407960110000005</v>
      </c>
      <c r="P42" s="299">
        <v>76.449236850000005</v>
      </c>
      <c r="Q42" s="299">
        <v>82.817079179999993</v>
      </c>
      <c r="R42" s="299">
        <v>80.011062550000005</v>
      </c>
      <c r="S42" s="299">
        <v>84.70357577</v>
      </c>
      <c r="T42" s="299">
        <v>86.193146010000007</v>
      </c>
      <c r="U42" s="299">
        <v>90.526453549999999</v>
      </c>
      <c r="V42" s="299">
        <v>92.008705259999999</v>
      </c>
      <c r="W42" s="299">
        <v>86.472080500000004</v>
      </c>
      <c r="X42" s="299">
        <v>85.978380979999997</v>
      </c>
      <c r="Y42" s="299">
        <v>82.036277740000003</v>
      </c>
      <c r="Z42" s="299">
        <v>81.651676019999996</v>
      </c>
      <c r="AA42" s="299">
        <v>82.517331029999994</v>
      </c>
      <c r="AB42" s="299">
        <v>78.276679169999994</v>
      </c>
      <c r="AC42" s="299">
        <v>83.100082540000002</v>
      </c>
      <c r="AD42" s="299">
        <v>82.078056869999998</v>
      </c>
      <c r="AE42" s="299">
        <v>87.901100249999999</v>
      </c>
      <c r="AF42" s="299">
        <v>88.44598483</v>
      </c>
      <c r="AG42" s="299">
        <v>92.847607539999998</v>
      </c>
      <c r="AH42" s="299">
        <v>93.847511589999996</v>
      </c>
      <c r="AI42" s="299">
        <v>87.919712649999994</v>
      </c>
      <c r="AJ42" s="299">
        <v>88.353891430000004</v>
      </c>
      <c r="AK42" s="299">
        <v>84.368993919999994</v>
      </c>
      <c r="AL42" s="299">
        <v>84.927238119999998</v>
      </c>
      <c r="AM42" s="299">
        <v>84.519205159999999</v>
      </c>
      <c r="AN42" s="299">
        <v>79.228865479999996</v>
      </c>
      <c r="AO42" s="299">
        <v>83.210478339999995</v>
      </c>
      <c r="AP42" s="299">
        <v>84.535897129999995</v>
      </c>
      <c r="AQ42" s="299">
        <v>87.134436609999995</v>
      </c>
      <c r="AR42" s="299">
        <v>90.022307319999996</v>
      </c>
      <c r="AS42" s="299">
        <v>94.651304780000004</v>
      </c>
      <c r="AT42" s="299">
        <v>94.539728780000004</v>
      </c>
      <c r="AU42" s="299">
        <v>89.041124830000001</v>
      </c>
      <c r="AV42" s="299">
        <v>88.004456739999995</v>
      </c>
      <c r="AW42" s="299">
        <v>82.422327559999999</v>
      </c>
      <c r="AX42" s="299">
        <v>84.906782699999994</v>
      </c>
      <c r="AY42" s="299">
        <v>84.042721599999993</v>
      </c>
      <c r="AZ42" s="912">
        <v>81.223564457999998</v>
      </c>
      <c r="BA42" s="912">
        <v>85.981970781000001</v>
      </c>
      <c r="BB42" s="462">
        <v>85.122259999999997</v>
      </c>
      <c r="BC42" s="462">
        <v>88.435069999999996</v>
      </c>
      <c r="BD42" s="462">
        <v>90.756489999999999</v>
      </c>
      <c r="BE42" s="462">
        <v>95.051349999999999</v>
      </c>
      <c r="BF42" s="462">
        <v>95.70478</v>
      </c>
      <c r="BG42" s="462">
        <v>89.873630000000006</v>
      </c>
      <c r="BH42" s="462">
        <v>88.717560000000006</v>
      </c>
      <c r="BI42" s="462">
        <v>83.186149999999998</v>
      </c>
      <c r="BJ42" s="462">
        <v>85.066869999999994</v>
      </c>
      <c r="BK42" s="462">
        <v>88.874219999999994</v>
      </c>
      <c r="BL42" s="462">
        <v>83.727230000000006</v>
      </c>
      <c r="BM42" s="462">
        <v>88.246489999999994</v>
      </c>
      <c r="BN42" s="462">
        <v>88.584729999999993</v>
      </c>
      <c r="BO42" s="462">
        <v>92.441760000000002</v>
      </c>
      <c r="BP42" s="462">
        <v>95.169910000000002</v>
      </c>
      <c r="BQ42" s="462">
        <v>99.818020000000004</v>
      </c>
      <c r="BR42" s="462">
        <v>100.7161</v>
      </c>
      <c r="BS42" s="462">
        <v>94.464240000000004</v>
      </c>
      <c r="BT42" s="462">
        <v>93.042140000000003</v>
      </c>
      <c r="BU42" s="462">
        <v>87.10745</v>
      </c>
      <c r="BV42" s="462">
        <v>89.070670000000007</v>
      </c>
    </row>
    <row r="43" spans="1:74" ht="11.1" customHeight="1" x14ac:dyDescent="0.2">
      <c r="A43" s="54" t="s">
        <v>616</v>
      </c>
      <c r="B43" s="736" t="s">
        <v>1004</v>
      </c>
      <c r="C43" s="452">
        <v>1.2885193800000001</v>
      </c>
      <c r="D43" s="452">
        <v>1.2386072800000001</v>
      </c>
      <c r="E43" s="452">
        <v>1.3240743100000001</v>
      </c>
      <c r="F43" s="452">
        <v>1.2658749899999999</v>
      </c>
      <c r="G43" s="452">
        <v>1.3074048700000001</v>
      </c>
      <c r="H43" s="452">
        <v>1.2986152500000001</v>
      </c>
      <c r="I43" s="452">
        <v>1.3936588299999999</v>
      </c>
      <c r="J43" s="452">
        <v>1.4034131999999999</v>
      </c>
      <c r="K43" s="452">
        <v>1.2772920000000001</v>
      </c>
      <c r="L43" s="452">
        <v>1.2814766</v>
      </c>
      <c r="M43" s="452">
        <v>1.2651568500000001</v>
      </c>
      <c r="N43" s="452">
        <v>1.2572344900000001</v>
      </c>
      <c r="O43" s="452">
        <v>1.2245432700000001</v>
      </c>
      <c r="P43" s="452">
        <v>1.2354555</v>
      </c>
      <c r="Q43" s="452">
        <v>1.21419027</v>
      </c>
      <c r="R43" s="452">
        <v>1.18663371</v>
      </c>
      <c r="S43" s="452">
        <v>1.22915799</v>
      </c>
      <c r="T43" s="452">
        <v>1.29057687</v>
      </c>
      <c r="U43" s="452">
        <v>1.36136225</v>
      </c>
      <c r="V43" s="452">
        <v>1.30778057</v>
      </c>
      <c r="W43" s="452">
        <v>1.2609560099999999</v>
      </c>
      <c r="X43" s="452">
        <v>1.25298854</v>
      </c>
      <c r="Y43" s="452">
        <v>1.2081823700000001</v>
      </c>
      <c r="Z43" s="452">
        <v>1.1376617099999999</v>
      </c>
      <c r="AA43" s="452">
        <v>1.2105820199999999</v>
      </c>
      <c r="AB43" s="452">
        <v>1.13977584</v>
      </c>
      <c r="AC43" s="452">
        <v>1.1504455099999999</v>
      </c>
      <c r="AD43" s="452">
        <v>1.1244652500000001</v>
      </c>
      <c r="AE43" s="452">
        <v>1.1967732799999999</v>
      </c>
      <c r="AF43" s="452">
        <v>1.24130443</v>
      </c>
      <c r="AG43" s="452">
        <v>1.26750754</v>
      </c>
      <c r="AH43" s="452">
        <v>1.3012256200000001</v>
      </c>
      <c r="AI43" s="452">
        <v>1.2002320900000001</v>
      </c>
      <c r="AJ43" s="452">
        <v>1.1966287900000001</v>
      </c>
      <c r="AK43" s="452">
        <v>1.16054415</v>
      </c>
      <c r="AL43" s="452">
        <v>1.1862545099999999</v>
      </c>
      <c r="AM43" s="452">
        <v>1.20387501</v>
      </c>
      <c r="AN43" s="452">
        <v>1.11299678</v>
      </c>
      <c r="AO43" s="452">
        <v>1.1196027099999999</v>
      </c>
      <c r="AP43" s="452">
        <v>1.18497798</v>
      </c>
      <c r="AQ43" s="452">
        <v>1.2253763</v>
      </c>
      <c r="AR43" s="452">
        <v>1.27022594</v>
      </c>
      <c r="AS43" s="452">
        <v>1.3218080400000001</v>
      </c>
      <c r="AT43" s="452">
        <v>1.29580764</v>
      </c>
      <c r="AU43" s="452">
        <v>1.2062293100000001</v>
      </c>
      <c r="AV43" s="452">
        <v>1.2573466799999999</v>
      </c>
      <c r="AW43" s="452">
        <v>1.1538832699999999</v>
      </c>
      <c r="AX43" s="452">
        <v>1.2106132199999999</v>
      </c>
      <c r="AY43" s="452">
        <v>1.1961664400000001</v>
      </c>
      <c r="AZ43" s="913">
        <v>1.0957523849999999</v>
      </c>
      <c r="BA43" s="913">
        <v>1.1270336269000001</v>
      </c>
      <c r="BB43" s="456">
        <v>1.162032</v>
      </c>
      <c r="BC43" s="456">
        <v>1.2043330000000001</v>
      </c>
      <c r="BD43" s="456">
        <v>1.2422629999999999</v>
      </c>
      <c r="BE43" s="456">
        <v>1.2915970000000001</v>
      </c>
      <c r="BF43" s="456">
        <v>1.2656579999999999</v>
      </c>
      <c r="BG43" s="456">
        <v>1.1775100000000001</v>
      </c>
      <c r="BH43" s="456">
        <v>1.2353339999999999</v>
      </c>
      <c r="BI43" s="456">
        <v>1.1294139999999999</v>
      </c>
      <c r="BJ43" s="456">
        <v>1.184428</v>
      </c>
      <c r="BK43" s="456">
        <v>1.167921</v>
      </c>
      <c r="BL43" s="456">
        <v>1.073153</v>
      </c>
      <c r="BM43" s="456">
        <v>1.1063730000000001</v>
      </c>
      <c r="BN43" s="456">
        <v>1.146455</v>
      </c>
      <c r="BO43" s="456">
        <v>1.1906699999999999</v>
      </c>
      <c r="BP43" s="456">
        <v>1.229932</v>
      </c>
      <c r="BQ43" s="456">
        <v>1.2787850000000001</v>
      </c>
      <c r="BR43" s="456">
        <v>1.2541709999999999</v>
      </c>
      <c r="BS43" s="456">
        <v>1.1676949999999999</v>
      </c>
      <c r="BT43" s="456">
        <v>1.226353</v>
      </c>
      <c r="BU43" s="456">
        <v>1.121564</v>
      </c>
      <c r="BV43" s="456">
        <v>1.1760660000000001</v>
      </c>
    </row>
    <row r="44" spans="1:74" ht="11.1" customHeight="1" x14ac:dyDescent="0.2">
      <c r="A44" s="54" t="s">
        <v>617</v>
      </c>
      <c r="B44" s="737" t="s">
        <v>1005</v>
      </c>
      <c r="C44" s="452">
        <v>6.2810453700000002</v>
      </c>
      <c r="D44" s="452">
        <v>5.7578296599999996</v>
      </c>
      <c r="E44" s="452">
        <v>5.5691309899999997</v>
      </c>
      <c r="F44" s="452">
        <v>6.0455117899999999</v>
      </c>
      <c r="G44" s="452">
        <v>5.8659771999999997</v>
      </c>
      <c r="H44" s="452">
        <v>6.4537142100000002</v>
      </c>
      <c r="I44" s="452">
        <v>6.5240079199999998</v>
      </c>
      <c r="J44" s="452">
        <v>6.6204790100000004</v>
      </c>
      <c r="K44" s="452">
        <v>6.3969541000000003</v>
      </c>
      <c r="L44" s="452">
        <v>6.1801906600000001</v>
      </c>
      <c r="M44" s="452">
        <v>5.9477271299999996</v>
      </c>
      <c r="N44" s="452">
        <v>6.1718239600000002</v>
      </c>
      <c r="O44" s="452">
        <v>6.0361988100000001</v>
      </c>
      <c r="P44" s="452">
        <v>5.5237999799999997</v>
      </c>
      <c r="Q44" s="452">
        <v>5.8876043400000002</v>
      </c>
      <c r="R44" s="452">
        <v>5.82221002</v>
      </c>
      <c r="S44" s="452">
        <v>5.9264992000000003</v>
      </c>
      <c r="T44" s="452">
        <v>5.9739679900000002</v>
      </c>
      <c r="U44" s="452">
        <v>6.4297621300000003</v>
      </c>
      <c r="V44" s="452">
        <v>6.4083787000000001</v>
      </c>
      <c r="W44" s="452">
        <v>6.1745757000000001</v>
      </c>
      <c r="X44" s="452">
        <v>5.9290577300000002</v>
      </c>
      <c r="Y44" s="452">
        <v>5.6904792200000003</v>
      </c>
      <c r="Z44" s="452">
        <v>5.7416581999999998</v>
      </c>
      <c r="AA44" s="452">
        <v>6.1509638600000001</v>
      </c>
      <c r="AB44" s="452">
        <v>5.1764564100000001</v>
      </c>
      <c r="AC44" s="452">
        <v>6.0374523</v>
      </c>
      <c r="AD44" s="452">
        <v>5.96184753</v>
      </c>
      <c r="AE44" s="452">
        <v>6.1178260399999997</v>
      </c>
      <c r="AF44" s="452">
        <v>5.8430633700000003</v>
      </c>
      <c r="AG44" s="452">
        <v>6.3256580199999997</v>
      </c>
      <c r="AH44" s="452">
        <v>6.1886394999999998</v>
      </c>
      <c r="AI44" s="452">
        <v>6.0822884999999998</v>
      </c>
      <c r="AJ44" s="452">
        <v>5.8969595899999998</v>
      </c>
      <c r="AK44" s="452">
        <v>5.6043320300000001</v>
      </c>
      <c r="AL44" s="452">
        <v>5.6012509000000001</v>
      </c>
      <c r="AM44" s="452">
        <v>5.7796910800000001</v>
      </c>
      <c r="AN44" s="452">
        <v>5.3870594000000001</v>
      </c>
      <c r="AO44" s="452">
        <v>5.49331236</v>
      </c>
      <c r="AP44" s="452">
        <v>5.5143764199999996</v>
      </c>
      <c r="AQ44" s="452">
        <v>5.8141427500000002</v>
      </c>
      <c r="AR44" s="452">
        <v>5.9416689900000002</v>
      </c>
      <c r="AS44" s="452">
        <v>6.63014072</v>
      </c>
      <c r="AT44" s="452">
        <v>5.9413938000000002</v>
      </c>
      <c r="AU44" s="452">
        <v>5.8984685299999997</v>
      </c>
      <c r="AV44" s="452">
        <v>5.6787918700000004</v>
      </c>
      <c r="AW44" s="452">
        <v>4.9821988499999996</v>
      </c>
      <c r="AX44" s="452">
        <v>5.8315784500000003</v>
      </c>
      <c r="AY44" s="452">
        <v>5.7028251599999997</v>
      </c>
      <c r="AZ44" s="913">
        <v>5.4192888494</v>
      </c>
      <c r="BA44" s="913">
        <v>5.5946410061999998</v>
      </c>
      <c r="BB44" s="456">
        <v>5.6395970000000002</v>
      </c>
      <c r="BC44" s="456">
        <v>5.9502139999999999</v>
      </c>
      <c r="BD44" s="456">
        <v>6.0374119999999998</v>
      </c>
      <c r="BE44" s="456">
        <v>6.621766</v>
      </c>
      <c r="BF44" s="456">
        <v>6.1019909999999999</v>
      </c>
      <c r="BG44" s="456">
        <v>6.0789280000000003</v>
      </c>
      <c r="BH44" s="456">
        <v>5.8174400000000004</v>
      </c>
      <c r="BI44" s="456">
        <v>5.257371</v>
      </c>
      <c r="BJ44" s="456">
        <v>5.8940619999999999</v>
      </c>
      <c r="BK44" s="456">
        <v>6.0439350000000003</v>
      </c>
      <c r="BL44" s="456">
        <v>5.5019830000000001</v>
      </c>
      <c r="BM44" s="456">
        <v>5.7894870000000003</v>
      </c>
      <c r="BN44" s="456">
        <v>5.7712459999999997</v>
      </c>
      <c r="BO44" s="456">
        <v>6.0970389999999997</v>
      </c>
      <c r="BP44" s="456">
        <v>6.1925270000000001</v>
      </c>
      <c r="BQ44" s="456">
        <v>6.7938260000000001</v>
      </c>
      <c r="BR44" s="456">
        <v>6.2682219999999997</v>
      </c>
      <c r="BS44" s="456">
        <v>6.2309369999999999</v>
      </c>
      <c r="BT44" s="456">
        <v>5.9594490000000002</v>
      </c>
      <c r="BU44" s="456">
        <v>5.3978820000000001</v>
      </c>
      <c r="BV44" s="456">
        <v>6.0556279999999996</v>
      </c>
    </row>
    <row r="45" spans="1:74" ht="11.1" customHeight="1" x14ac:dyDescent="0.2">
      <c r="A45" s="54" t="s">
        <v>618</v>
      </c>
      <c r="B45" s="736" t="s">
        <v>1006</v>
      </c>
      <c r="C45" s="452">
        <v>15.581177690000001</v>
      </c>
      <c r="D45" s="452">
        <v>14.416944389999999</v>
      </c>
      <c r="E45" s="452">
        <v>15.80682133</v>
      </c>
      <c r="F45" s="452">
        <v>14.978237780000001</v>
      </c>
      <c r="G45" s="452">
        <v>15.630616460000001</v>
      </c>
      <c r="H45" s="452">
        <v>16.23831212</v>
      </c>
      <c r="I45" s="452">
        <v>16.191056379999999</v>
      </c>
      <c r="J45" s="452">
        <v>16.838527200000001</v>
      </c>
      <c r="K45" s="452">
        <v>15.56805151</v>
      </c>
      <c r="L45" s="452">
        <v>15.2646915</v>
      </c>
      <c r="M45" s="452">
        <v>14.771229399999999</v>
      </c>
      <c r="N45" s="452">
        <v>15.120247259999999</v>
      </c>
      <c r="O45" s="452">
        <v>15.19261492</v>
      </c>
      <c r="P45" s="452">
        <v>14.1205905</v>
      </c>
      <c r="Q45" s="452">
        <v>15.637006469999999</v>
      </c>
      <c r="R45" s="452">
        <v>14.678866579999999</v>
      </c>
      <c r="S45" s="452">
        <v>15.439158819999999</v>
      </c>
      <c r="T45" s="452">
        <v>15.76022358</v>
      </c>
      <c r="U45" s="452">
        <v>16.510392679999999</v>
      </c>
      <c r="V45" s="452">
        <v>16.47244276</v>
      </c>
      <c r="W45" s="452">
        <v>15.383002250000001</v>
      </c>
      <c r="X45" s="452">
        <v>15.47278558</v>
      </c>
      <c r="Y45" s="452">
        <v>15.10528074</v>
      </c>
      <c r="Z45" s="452">
        <v>14.91591423</v>
      </c>
      <c r="AA45" s="452">
        <v>15.248080160000001</v>
      </c>
      <c r="AB45" s="452">
        <v>14.62424583</v>
      </c>
      <c r="AC45" s="452">
        <v>15.863684510000001</v>
      </c>
      <c r="AD45" s="452">
        <v>14.739816660000001</v>
      </c>
      <c r="AE45" s="452">
        <v>15.992527219999999</v>
      </c>
      <c r="AF45" s="452">
        <v>15.800329850000001</v>
      </c>
      <c r="AG45" s="452">
        <v>16.245486830000001</v>
      </c>
      <c r="AH45" s="452">
        <v>16.749502419999999</v>
      </c>
      <c r="AI45" s="452">
        <v>15.664228080000001</v>
      </c>
      <c r="AJ45" s="452">
        <v>15.357525280000001</v>
      </c>
      <c r="AK45" s="452">
        <v>15.48243536</v>
      </c>
      <c r="AL45" s="452">
        <v>15.370082480000001</v>
      </c>
      <c r="AM45" s="452">
        <v>15.300759680000001</v>
      </c>
      <c r="AN45" s="452">
        <v>14.664888339999999</v>
      </c>
      <c r="AO45" s="452">
        <v>15.31538838</v>
      </c>
      <c r="AP45" s="452">
        <v>15.113394039999999</v>
      </c>
      <c r="AQ45" s="452">
        <v>15.53775506</v>
      </c>
      <c r="AR45" s="452">
        <v>15.939478749999999</v>
      </c>
      <c r="AS45" s="452">
        <v>16.712358779999999</v>
      </c>
      <c r="AT45" s="452">
        <v>16.771954839999999</v>
      </c>
      <c r="AU45" s="452">
        <v>15.84464526</v>
      </c>
      <c r="AV45" s="452">
        <v>15.627472750000001</v>
      </c>
      <c r="AW45" s="452">
        <v>14.9233554</v>
      </c>
      <c r="AX45" s="452">
        <v>15.302271530000001</v>
      </c>
      <c r="AY45" s="452">
        <v>15.17629971</v>
      </c>
      <c r="AZ45" s="913">
        <v>15.216807962000001</v>
      </c>
      <c r="BA45" s="913">
        <v>15.676022268000001</v>
      </c>
      <c r="BB45" s="456">
        <v>15.191179999999999</v>
      </c>
      <c r="BC45" s="456">
        <v>15.76477</v>
      </c>
      <c r="BD45" s="456">
        <v>15.92412</v>
      </c>
      <c r="BE45" s="456">
        <v>16.48489</v>
      </c>
      <c r="BF45" s="456">
        <v>16.60323</v>
      </c>
      <c r="BG45" s="456">
        <v>15.75935</v>
      </c>
      <c r="BH45" s="456">
        <v>15.544079999999999</v>
      </c>
      <c r="BI45" s="456">
        <v>14.89045</v>
      </c>
      <c r="BJ45" s="456">
        <v>15.266730000000001</v>
      </c>
      <c r="BK45" s="456">
        <v>16.108260000000001</v>
      </c>
      <c r="BL45" s="456">
        <v>15.123519999999999</v>
      </c>
      <c r="BM45" s="456">
        <v>16.05602</v>
      </c>
      <c r="BN45" s="456">
        <v>15.615690000000001</v>
      </c>
      <c r="BO45" s="456">
        <v>16.284379999999999</v>
      </c>
      <c r="BP45" s="456">
        <v>16.47504</v>
      </c>
      <c r="BQ45" s="456">
        <v>17.07414</v>
      </c>
      <c r="BR45" s="456">
        <v>17.214410000000001</v>
      </c>
      <c r="BS45" s="456">
        <v>16.296209999999999</v>
      </c>
      <c r="BT45" s="456">
        <v>16.097490000000001</v>
      </c>
      <c r="BU45" s="456">
        <v>15.425829999999999</v>
      </c>
      <c r="BV45" s="456">
        <v>15.841749999999999</v>
      </c>
    </row>
    <row r="46" spans="1:74" ht="11.1" customHeight="1" x14ac:dyDescent="0.2">
      <c r="A46" s="54" t="s">
        <v>619</v>
      </c>
      <c r="B46" s="736" t="s">
        <v>1007</v>
      </c>
      <c r="C46" s="452">
        <v>8.0868715400000006</v>
      </c>
      <c r="D46" s="452">
        <v>7.6471938699999997</v>
      </c>
      <c r="E46" s="452">
        <v>8.3867626800000004</v>
      </c>
      <c r="F46" s="452">
        <v>7.8365171199999999</v>
      </c>
      <c r="G46" s="452">
        <v>8.3809428100000005</v>
      </c>
      <c r="H46" s="452">
        <v>8.5015391400000002</v>
      </c>
      <c r="I46" s="452">
        <v>9.0159597500000004</v>
      </c>
      <c r="J46" s="452">
        <v>9.0854867800000001</v>
      </c>
      <c r="K46" s="452">
        <v>8.6011590699999996</v>
      </c>
      <c r="L46" s="452">
        <v>8.4442468599999998</v>
      </c>
      <c r="M46" s="452">
        <v>8.3578886099999998</v>
      </c>
      <c r="N46" s="452">
        <v>8.0051788399999992</v>
      </c>
      <c r="O46" s="452">
        <v>7.9829290400000001</v>
      </c>
      <c r="P46" s="452">
        <v>7.4341443900000002</v>
      </c>
      <c r="Q46" s="452">
        <v>8.0207247499999994</v>
      </c>
      <c r="R46" s="452">
        <v>7.8202304299999996</v>
      </c>
      <c r="S46" s="452">
        <v>8.3502445999999999</v>
      </c>
      <c r="T46" s="452">
        <v>8.4535652799999994</v>
      </c>
      <c r="U46" s="452">
        <v>8.8020945400000006</v>
      </c>
      <c r="V46" s="452">
        <v>9.1619100899999992</v>
      </c>
      <c r="W46" s="452">
        <v>8.3725442500000007</v>
      </c>
      <c r="X46" s="452">
        <v>8.4643590999999994</v>
      </c>
      <c r="Y46" s="452">
        <v>8.1740730500000005</v>
      </c>
      <c r="Z46" s="452">
        <v>8.2116185900000005</v>
      </c>
      <c r="AA46" s="452">
        <v>8.1294218699999998</v>
      </c>
      <c r="AB46" s="452">
        <v>7.7010635000000001</v>
      </c>
      <c r="AC46" s="452">
        <v>8.2899980499999995</v>
      </c>
      <c r="AD46" s="452">
        <v>7.9914084900000004</v>
      </c>
      <c r="AE46" s="452">
        <v>8.5330759999999994</v>
      </c>
      <c r="AF46" s="452">
        <v>8.5031839100000006</v>
      </c>
      <c r="AG46" s="452">
        <v>9.0070165499999995</v>
      </c>
      <c r="AH46" s="452">
        <v>9.1092339500000001</v>
      </c>
      <c r="AI46" s="452">
        <v>8.6379081000000006</v>
      </c>
      <c r="AJ46" s="452">
        <v>8.4862621699999998</v>
      </c>
      <c r="AK46" s="452">
        <v>8.2713379400000004</v>
      </c>
      <c r="AL46" s="452">
        <v>8.4038745499999994</v>
      </c>
      <c r="AM46" s="452">
        <v>8.2872985099999994</v>
      </c>
      <c r="AN46" s="452">
        <v>7.7606631999999998</v>
      </c>
      <c r="AO46" s="452">
        <v>8.2763861199999997</v>
      </c>
      <c r="AP46" s="452">
        <v>8.3175825200000002</v>
      </c>
      <c r="AQ46" s="452">
        <v>8.5027344500000002</v>
      </c>
      <c r="AR46" s="452">
        <v>8.8770450299999997</v>
      </c>
      <c r="AS46" s="452">
        <v>9.1422659900000003</v>
      </c>
      <c r="AT46" s="452">
        <v>9.43116178</v>
      </c>
      <c r="AU46" s="452">
        <v>8.6410439500000003</v>
      </c>
      <c r="AV46" s="452">
        <v>8.61921626</v>
      </c>
      <c r="AW46" s="452">
        <v>8.4955707900000004</v>
      </c>
      <c r="AX46" s="452">
        <v>8.7371082500000004</v>
      </c>
      <c r="AY46" s="452">
        <v>8.5650468699999998</v>
      </c>
      <c r="AZ46" s="913">
        <v>8.3611584357000002</v>
      </c>
      <c r="BA46" s="913">
        <v>8.6914068237999995</v>
      </c>
      <c r="BB46" s="456">
        <v>8.4645010000000003</v>
      </c>
      <c r="BC46" s="456">
        <v>8.6610130000000005</v>
      </c>
      <c r="BD46" s="456">
        <v>8.9775659999999995</v>
      </c>
      <c r="BE46" s="456">
        <v>9.2052879999999995</v>
      </c>
      <c r="BF46" s="456">
        <v>9.4899749999999994</v>
      </c>
      <c r="BG46" s="456">
        <v>8.6956609999999994</v>
      </c>
      <c r="BH46" s="456">
        <v>8.7625460000000004</v>
      </c>
      <c r="BI46" s="456">
        <v>8.6113890000000008</v>
      </c>
      <c r="BJ46" s="456">
        <v>8.8640810000000005</v>
      </c>
      <c r="BK46" s="456">
        <v>8.6251680000000004</v>
      </c>
      <c r="BL46" s="456">
        <v>8.4778610000000008</v>
      </c>
      <c r="BM46" s="456">
        <v>8.8486989999999999</v>
      </c>
      <c r="BN46" s="456">
        <v>8.6742690000000007</v>
      </c>
      <c r="BO46" s="456">
        <v>8.9076699999999995</v>
      </c>
      <c r="BP46" s="456">
        <v>9.2562239999999996</v>
      </c>
      <c r="BQ46" s="456">
        <v>9.492248</v>
      </c>
      <c r="BR46" s="456">
        <v>9.7982139999999998</v>
      </c>
      <c r="BS46" s="456">
        <v>8.9870780000000003</v>
      </c>
      <c r="BT46" s="456">
        <v>9.0702309999999997</v>
      </c>
      <c r="BU46" s="456">
        <v>8.9163230000000002</v>
      </c>
      <c r="BV46" s="456">
        <v>9.1717829999999996</v>
      </c>
    </row>
    <row r="47" spans="1:74" ht="11.1" customHeight="1" x14ac:dyDescent="0.2">
      <c r="A47" s="54" t="s">
        <v>620</v>
      </c>
      <c r="B47" s="736" t="s">
        <v>1008</v>
      </c>
      <c r="C47" s="452">
        <v>12.5264036</v>
      </c>
      <c r="D47" s="452">
        <v>10.743742360000001</v>
      </c>
      <c r="E47" s="452">
        <v>11.88918685</v>
      </c>
      <c r="F47" s="452">
        <v>11.47418165</v>
      </c>
      <c r="G47" s="452">
        <v>12.23493401</v>
      </c>
      <c r="H47" s="452">
        <v>12.085696370000001</v>
      </c>
      <c r="I47" s="452">
        <v>12.79270256</v>
      </c>
      <c r="J47" s="452">
        <v>12.649111469999999</v>
      </c>
      <c r="K47" s="452">
        <v>11.68760075</v>
      </c>
      <c r="L47" s="452">
        <v>11.98412944</v>
      </c>
      <c r="M47" s="452">
        <v>11.65791896</v>
      </c>
      <c r="N47" s="452">
        <v>11.229811099999999</v>
      </c>
      <c r="O47" s="452">
        <v>10.726539219999999</v>
      </c>
      <c r="P47" s="452">
        <v>10.5303006</v>
      </c>
      <c r="Q47" s="452">
        <v>11.67440188</v>
      </c>
      <c r="R47" s="452">
        <v>10.82080483</v>
      </c>
      <c r="S47" s="452">
        <v>11.967163299999999</v>
      </c>
      <c r="T47" s="452">
        <v>11.790380900000001</v>
      </c>
      <c r="U47" s="452">
        <v>12.06287152</v>
      </c>
      <c r="V47" s="452">
        <v>12.26033337</v>
      </c>
      <c r="W47" s="452">
        <v>11.35447658</v>
      </c>
      <c r="X47" s="452">
        <v>11.715254420000001</v>
      </c>
      <c r="Y47" s="452">
        <v>10.997459790000001</v>
      </c>
      <c r="Z47" s="452">
        <v>10.7025217</v>
      </c>
      <c r="AA47" s="452">
        <v>10.87217238</v>
      </c>
      <c r="AB47" s="452">
        <v>10.333222129999999</v>
      </c>
      <c r="AC47" s="452">
        <v>11.148202</v>
      </c>
      <c r="AD47" s="452">
        <v>10.960619530000001</v>
      </c>
      <c r="AE47" s="452">
        <v>11.643940069999999</v>
      </c>
      <c r="AF47" s="452">
        <v>11.50898007</v>
      </c>
      <c r="AG47" s="452">
        <v>11.927362219999999</v>
      </c>
      <c r="AH47" s="452">
        <v>12.19458944</v>
      </c>
      <c r="AI47" s="452">
        <v>11.020048940000001</v>
      </c>
      <c r="AJ47" s="452">
        <v>11.466416349999999</v>
      </c>
      <c r="AK47" s="452">
        <v>10.822013500000001</v>
      </c>
      <c r="AL47" s="452">
        <v>10.942943420000001</v>
      </c>
      <c r="AM47" s="452">
        <v>11.017448290000001</v>
      </c>
      <c r="AN47" s="452">
        <v>10.054756940000001</v>
      </c>
      <c r="AO47" s="452">
        <v>11.18037384</v>
      </c>
      <c r="AP47" s="452">
        <v>11.001753280000001</v>
      </c>
      <c r="AQ47" s="452">
        <v>11.561977990000001</v>
      </c>
      <c r="AR47" s="452">
        <v>11.67944451</v>
      </c>
      <c r="AS47" s="452">
        <v>12.046507460000001</v>
      </c>
      <c r="AT47" s="452">
        <v>12.02467146</v>
      </c>
      <c r="AU47" s="452">
        <v>11.4903183</v>
      </c>
      <c r="AV47" s="452">
        <v>11.38453545</v>
      </c>
      <c r="AW47" s="452">
        <v>10.8639767</v>
      </c>
      <c r="AX47" s="452">
        <v>10.482188669999999</v>
      </c>
      <c r="AY47" s="452">
        <v>10.85317238</v>
      </c>
      <c r="AZ47" s="913">
        <v>10.42574289</v>
      </c>
      <c r="BA47" s="913">
        <v>11.557531716</v>
      </c>
      <c r="BB47" s="456">
        <v>11.12294</v>
      </c>
      <c r="BC47" s="456">
        <v>11.80214</v>
      </c>
      <c r="BD47" s="456">
        <v>11.658189999999999</v>
      </c>
      <c r="BE47" s="456">
        <v>12.27135</v>
      </c>
      <c r="BF47" s="456">
        <v>12.11666</v>
      </c>
      <c r="BG47" s="456">
        <v>11.52369</v>
      </c>
      <c r="BH47" s="456">
        <v>11.57972</v>
      </c>
      <c r="BI47" s="456">
        <v>11.14804</v>
      </c>
      <c r="BJ47" s="456">
        <v>10.67259</v>
      </c>
      <c r="BK47" s="456">
        <v>11.34942</v>
      </c>
      <c r="BL47" s="456">
        <v>10.470689999999999</v>
      </c>
      <c r="BM47" s="456">
        <v>11.58785</v>
      </c>
      <c r="BN47" s="456">
        <v>11.390140000000001</v>
      </c>
      <c r="BO47" s="456">
        <v>12.12262</v>
      </c>
      <c r="BP47" s="456">
        <v>11.99821</v>
      </c>
      <c r="BQ47" s="456">
        <v>12.6233</v>
      </c>
      <c r="BR47" s="456">
        <v>12.460889999999999</v>
      </c>
      <c r="BS47" s="456">
        <v>11.84103</v>
      </c>
      <c r="BT47" s="456">
        <v>11.90043</v>
      </c>
      <c r="BU47" s="456">
        <v>11.471170000000001</v>
      </c>
      <c r="BV47" s="456">
        <v>11.0219</v>
      </c>
    </row>
    <row r="48" spans="1:74" ht="11.1" customHeight="1" x14ac:dyDescent="0.2">
      <c r="A48" s="54" t="s">
        <v>621</v>
      </c>
      <c r="B48" s="736" t="s">
        <v>1009</v>
      </c>
      <c r="C48" s="452">
        <v>8.39027295</v>
      </c>
      <c r="D48" s="452">
        <v>7.8680676700000003</v>
      </c>
      <c r="E48" s="452">
        <v>8.4148001800000003</v>
      </c>
      <c r="F48" s="452">
        <v>8.2385829200000007</v>
      </c>
      <c r="G48" s="452">
        <v>8.7546256899999992</v>
      </c>
      <c r="H48" s="452">
        <v>8.78147156</v>
      </c>
      <c r="I48" s="452">
        <v>8.7222586599999996</v>
      </c>
      <c r="J48" s="452">
        <v>8.6977316200000008</v>
      </c>
      <c r="K48" s="452">
        <v>8.1168376599999998</v>
      </c>
      <c r="L48" s="452">
        <v>8.0587671800000003</v>
      </c>
      <c r="M48" s="452">
        <v>7.6300096499999999</v>
      </c>
      <c r="N48" s="452">
        <v>7.62466431</v>
      </c>
      <c r="O48" s="452">
        <v>8.0128464299999997</v>
      </c>
      <c r="P48" s="452">
        <v>7.5377506700000003</v>
      </c>
      <c r="Q48" s="452">
        <v>8.05808429</v>
      </c>
      <c r="R48" s="452">
        <v>7.9160259599999998</v>
      </c>
      <c r="S48" s="452">
        <v>8.1275823900000006</v>
      </c>
      <c r="T48" s="452">
        <v>8.3103314000000008</v>
      </c>
      <c r="U48" s="452">
        <v>8.4410969500000004</v>
      </c>
      <c r="V48" s="452">
        <v>8.5661652799999999</v>
      </c>
      <c r="W48" s="452">
        <v>8.1849362899999996</v>
      </c>
      <c r="X48" s="452">
        <v>7.9736666200000004</v>
      </c>
      <c r="Y48" s="452">
        <v>7.8459016500000001</v>
      </c>
      <c r="Z48" s="452">
        <v>7.89753712</v>
      </c>
      <c r="AA48" s="452">
        <v>8.0018127000000003</v>
      </c>
      <c r="AB48" s="452">
        <v>7.7486553000000002</v>
      </c>
      <c r="AC48" s="452">
        <v>8.0899646500000006</v>
      </c>
      <c r="AD48" s="452">
        <v>7.9160204099999998</v>
      </c>
      <c r="AE48" s="452">
        <v>8.36992504</v>
      </c>
      <c r="AF48" s="452">
        <v>8.3825120299999991</v>
      </c>
      <c r="AG48" s="452">
        <v>8.6291010999999997</v>
      </c>
      <c r="AH48" s="452">
        <v>8.8263761899999995</v>
      </c>
      <c r="AI48" s="452">
        <v>8.3150546900000002</v>
      </c>
      <c r="AJ48" s="452">
        <v>8.3904945099999999</v>
      </c>
      <c r="AK48" s="452">
        <v>8.06693237</v>
      </c>
      <c r="AL48" s="452">
        <v>8.0892740500000002</v>
      </c>
      <c r="AM48" s="452">
        <v>8.2594265199999999</v>
      </c>
      <c r="AN48" s="452">
        <v>7.8207360499999998</v>
      </c>
      <c r="AO48" s="452">
        <v>8.2310044399999995</v>
      </c>
      <c r="AP48" s="452">
        <v>8.3967785700000004</v>
      </c>
      <c r="AQ48" s="452">
        <v>8.5528486600000004</v>
      </c>
      <c r="AR48" s="452">
        <v>8.6550248500000002</v>
      </c>
      <c r="AS48" s="452">
        <v>8.9657832000000006</v>
      </c>
      <c r="AT48" s="452">
        <v>9.0627318199999998</v>
      </c>
      <c r="AU48" s="452">
        <v>8.6684765899999991</v>
      </c>
      <c r="AV48" s="452">
        <v>8.4864832900000007</v>
      </c>
      <c r="AW48" s="452">
        <v>8.2604906899999992</v>
      </c>
      <c r="AX48" s="452">
        <v>8.4330593100000009</v>
      </c>
      <c r="AY48" s="452">
        <v>8.5327268899999993</v>
      </c>
      <c r="AZ48" s="913">
        <v>8.1618576974000003</v>
      </c>
      <c r="BA48" s="913">
        <v>8.6617127450000009</v>
      </c>
      <c r="BB48" s="456">
        <v>8.4513820000000006</v>
      </c>
      <c r="BC48" s="456">
        <v>8.5857480000000006</v>
      </c>
      <c r="BD48" s="456">
        <v>8.6067160000000005</v>
      </c>
      <c r="BE48" s="456">
        <v>8.9002879999999998</v>
      </c>
      <c r="BF48" s="456">
        <v>8.9563980000000001</v>
      </c>
      <c r="BG48" s="456">
        <v>8.5804240000000007</v>
      </c>
      <c r="BH48" s="456">
        <v>8.4496690000000001</v>
      </c>
      <c r="BI48" s="456">
        <v>8.2075820000000004</v>
      </c>
      <c r="BJ48" s="456">
        <v>8.3685159999999996</v>
      </c>
      <c r="BK48" s="456">
        <v>8.5057080000000003</v>
      </c>
      <c r="BL48" s="456">
        <v>7.9806030000000003</v>
      </c>
      <c r="BM48" s="456">
        <v>8.3116979999999998</v>
      </c>
      <c r="BN48" s="456">
        <v>8.474888</v>
      </c>
      <c r="BO48" s="456">
        <v>8.6370780000000007</v>
      </c>
      <c r="BP48" s="456">
        <v>8.6764720000000004</v>
      </c>
      <c r="BQ48" s="456">
        <v>8.9732920000000007</v>
      </c>
      <c r="BR48" s="456">
        <v>9.0357350000000007</v>
      </c>
      <c r="BS48" s="456">
        <v>8.6581270000000004</v>
      </c>
      <c r="BT48" s="456">
        <v>8.5305140000000002</v>
      </c>
      <c r="BU48" s="456">
        <v>8.2887760000000004</v>
      </c>
      <c r="BV48" s="456">
        <v>8.4486469999999994</v>
      </c>
    </row>
    <row r="49" spans="1:74" ht="11.1" customHeight="1" x14ac:dyDescent="0.2">
      <c r="A49" s="54" t="s">
        <v>622</v>
      </c>
      <c r="B49" s="736" t="s">
        <v>1010</v>
      </c>
      <c r="C49" s="452">
        <v>18.073518480000001</v>
      </c>
      <c r="D49" s="452">
        <v>16.359681819999999</v>
      </c>
      <c r="E49" s="452">
        <v>17.956254349999998</v>
      </c>
      <c r="F49" s="452">
        <v>18.376021519999998</v>
      </c>
      <c r="G49" s="452">
        <v>19.1888936</v>
      </c>
      <c r="H49" s="452">
        <v>19.469335999999998</v>
      </c>
      <c r="I49" s="452">
        <v>19.024131830000002</v>
      </c>
      <c r="J49" s="452">
        <v>20.710310849999999</v>
      </c>
      <c r="K49" s="452">
        <v>19.226869270000002</v>
      </c>
      <c r="L49" s="452">
        <v>18.793166540000001</v>
      </c>
      <c r="M49" s="452">
        <v>18.148765449999999</v>
      </c>
      <c r="N49" s="452">
        <v>18.479330359999999</v>
      </c>
      <c r="O49" s="452">
        <v>18.16357614</v>
      </c>
      <c r="P49" s="452">
        <v>17.940463950000002</v>
      </c>
      <c r="Q49" s="452">
        <v>19.144718390000001</v>
      </c>
      <c r="R49" s="452">
        <v>18.968230030000001</v>
      </c>
      <c r="S49" s="452">
        <v>19.825368139999998</v>
      </c>
      <c r="T49" s="452">
        <v>20.23970362</v>
      </c>
      <c r="U49" s="452">
        <v>21.340538989999999</v>
      </c>
      <c r="V49" s="452">
        <v>22.044240760000001</v>
      </c>
      <c r="W49" s="452">
        <v>20.867135829999999</v>
      </c>
      <c r="X49" s="452">
        <v>20.936026689999998</v>
      </c>
      <c r="Y49" s="452">
        <v>19.64020682</v>
      </c>
      <c r="Z49" s="452">
        <v>19.63787065</v>
      </c>
      <c r="AA49" s="452">
        <v>19.973453750000001</v>
      </c>
      <c r="AB49" s="452">
        <v>19.248573839999999</v>
      </c>
      <c r="AC49" s="452">
        <v>19.610956890000001</v>
      </c>
      <c r="AD49" s="452">
        <v>20.28184285</v>
      </c>
      <c r="AE49" s="452">
        <v>21.943075189999998</v>
      </c>
      <c r="AF49" s="452">
        <v>22.261941879999998</v>
      </c>
      <c r="AG49" s="452">
        <v>23.167787199999999</v>
      </c>
      <c r="AH49" s="452">
        <v>23.589621770000001</v>
      </c>
      <c r="AI49" s="452">
        <v>22.06738584</v>
      </c>
      <c r="AJ49" s="452">
        <v>23.200478839999999</v>
      </c>
      <c r="AK49" s="452">
        <v>21.619036149999999</v>
      </c>
      <c r="AL49" s="452">
        <v>21.759934810000001</v>
      </c>
      <c r="AM49" s="452">
        <v>21.46857661</v>
      </c>
      <c r="AN49" s="452">
        <v>20.211757479999999</v>
      </c>
      <c r="AO49" s="452">
        <v>20.561451869999999</v>
      </c>
      <c r="AP49" s="452">
        <v>21.377153620000001</v>
      </c>
      <c r="AQ49" s="452">
        <v>21.69439508</v>
      </c>
      <c r="AR49" s="452">
        <v>22.427650409999998</v>
      </c>
      <c r="AS49" s="452">
        <v>23.71316508</v>
      </c>
      <c r="AT49" s="452">
        <v>23.935497999999999</v>
      </c>
      <c r="AU49" s="452">
        <v>22.64102505</v>
      </c>
      <c r="AV49" s="452">
        <v>22.375324450000001</v>
      </c>
      <c r="AW49" s="452">
        <v>20.389608559999999</v>
      </c>
      <c r="AX49" s="452">
        <v>21.34138583</v>
      </c>
      <c r="AY49" s="452">
        <v>20.625529749999998</v>
      </c>
      <c r="AZ49" s="913">
        <v>20.285801823</v>
      </c>
      <c r="BA49" s="913">
        <v>21.157348948999999</v>
      </c>
      <c r="BB49" s="456">
        <v>21.226769999999998</v>
      </c>
      <c r="BC49" s="456">
        <v>22.077590000000001</v>
      </c>
      <c r="BD49" s="456">
        <v>23.0153</v>
      </c>
      <c r="BE49" s="456">
        <v>24.148859999999999</v>
      </c>
      <c r="BF49" s="456">
        <v>25.092469999999999</v>
      </c>
      <c r="BG49" s="456">
        <v>23.411349999999999</v>
      </c>
      <c r="BH49" s="456">
        <v>22.716989999999999</v>
      </c>
      <c r="BI49" s="456">
        <v>20.580439999999999</v>
      </c>
      <c r="BJ49" s="456">
        <v>21.234860000000001</v>
      </c>
      <c r="BK49" s="456">
        <v>23.665459999999999</v>
      </c>
      <c r="BL49" s="456">
        <v>22.806989999999999</v>
      </c>
      <c r="BM49" s="456">
        <v>22.95853</v>
      </c>
      <c r="BN49" s="456">
        <v>23.55545</v>
      </c>
      <c r="BO49" s="456">
        <v>24.69501</v>
      </c>
      <c r="BP49" s="456">
        <v>25.910340000000001</v>
      </c>
      <c r="BQ49" s="456">
        <v>27.311260000000001</v>
      </c>
      <c r="BR49" s="456">
        <v>28.458030000000001</v>
      </c>
      <c r="BS49" s="456">
        <v>26.495180000000001</v>
      </c>
      <c r="BT49" s="456">
        <v>25.498650000000001</v>
      </c>
      <c r="BU49" s="456">
        <v>22.98676</v>
      </c>
      <c r="BV49" s="456">
        <v>23.63316</v>
      </c>
    </row>
    <row r="50" spans="1:74" ht="11.1" customHeight="1" x14ac:dyDescent="0.2">
      <c r="A50" s="54" t="s">
        <v>623</v>
      </c>
      <c r="B50" s="736" t="s">
        <v>1011</v>
      </c>
      <c r="C50" s="452">
        <v>6.7948705299999999</v>
      </c>
      <c r="D50" s="452">
        <v>6.2046888500000001</v>
      </c>
      <c r="E50" s="452">
        <v>6.7166983399999998</v>
      </c>
      <c r="F50" s="452">
        <v>6.8074226500000004</v>
      </c>
      <c r="G50" s="452">
        <v>7.1096994499999999</v>
      </c>
      <c r="H50" s="452">
        <v>7.6265275700000004</v>
      </c>
      <c r="I50" s="452">
        <v>8.3328773500000004</v>
      </c>
      <c r="J50" s="452">
        <v>8.0222913899999995</v>
      </c>
      <c r="K50" s="452">
        <v>7.4090740200000003</v>
      </c>
      <c r="L50" s="452">
        <v>7.0804825999999998</v>
      </c>
      <c r="M50" s="452">
        <v>6.75534985</v>
      </c>
      <c r="N50" s="452">
        <v>6.8931234200000002</v>
      </c>
      <c r="O50" s="452">
        <v>6.6266035800000003</v>
      </c>
      <c r="P50" s="452">
        <v>6.1041324000000001</v>
      </c>
      <c r="Q50" s="452">
        <v>6.5764477699999997</v>
      </c>
      <c r="R50" s="452">
        <v>6.6229220599999996</v>
      </c>
      <c r="S50" s="452">
        <v>7.1108546700000002</v>
      </c>
      <c r="T50" s="452">
        <v>7.2576410200000003</v>
      </c>
      <c r="U50" s="452">
        <v>8.1160563999999997</v>
      </c>
      <c r="V50" s="452">
        <v>7.9526114899999998</v>
      </c>
      <c r="W50" s="452">
        <v>7.3153690400000002</v>
      </c>
      <c r="X50" s="452">
        <v>7.0464519900000004</v>
      </c>
      <c r="Y50" s="452">
        <v>6.6466759700000004</v>
      </c>
      <c r="Z50" s="452">
        <v>6.8721246699999998</v>
      </c>
      <c r="AA50" s="452">
        <v>6.7071783299999996</v>
      </c>
      <c r="AB50" s="452">
        <v>6.3751032800000003</v>
      </c>
      <c r="AC50" s="452">
        <v>6.8115660099999999</v>
      </c>
      <c r="AD50" s="452">
        <v>6.7001416200000001</v>
      </c>
      <c r="AE50" s="452">
        <v>7.3987107999999999</v>
      </c>
      <c r="AF50" s="452">
        <v>7.7748801800000003</v>
      </c>
      <c r="AG50" s="452">
        <v>8.3260965799999997</v>
      </c>
      <c r="AH50" s="452">
        <v>7.9409568799999999</v>
      </c>
      <c r="AI50" s="452">
        <v>7.4334859599999996</v>
      </c>
      <c r="AJ50" s="452">
        <v>7.2185506200000003</v>
      </c>
      <c r="AK50" s="452">
        <v>6.79863163</v>
      </c>
      <c r="AL50" s="452">
        <v>6.8877681099999997</v>
      </c>
      <c r="AM50" s="452">
        <v>6.91499153</v>
      </c>
      <c r="AN50" s="452">
        <v>6.3286020000000001</v>
      </c>
      <c r="AO50" s="452">
        <v>6.7606350800000001</v>
      </c>
      <c r="AP50" s="452">
        <v>7.1667508499999997</v>
      </c>
      <c r="AQ50" s="452">
        <v>7.6593179600000001</v>
      </c>
      <c r="AR50" s="452">
        <v>7.96563292</v>
      </c>
      <c r="AS50" s="452">
        <v>8.5435715299999995</v>
      </c>
      <c r="AT50" s="452">
        <v>8.2619258999999996</v>
      </c>
      <c r="AU50" s="452">
        <v>7.5402423799999996</v>
      </c>
      <c r="AV50" s="452">
        <v>7.2917275799999999</v>
      </c>
      <c r="AW50" s="452">
        <v>6.9256105300000002</v>
      </c>
      <c r="AX50" s="452">
        <v>7.2400773599999999</v>
      </c>
      <c r="AY50" s="452">
        <v>7.1485466799999999</v>
      </c>
      <c r="AZ50" s="913">
        <v>6.4189054748999999</v>
      </c>
      <c r="BA50" s="913">
        <v>6.8657310758000003</v>
      </c>
      <c r="BB50" s="456">
        <v>7.2709380000000001</v>
      </c>
      <c r="BC50" s="456">
        <v>7.7636190000000003</v>
      </c>
      <c r="BD50" s="456">
        <v>8.0540839999999996</v>
      </c>
      <c r="BE50" s="456">
        <v>8.6233339999999998</v>
      </c>
      <c r="BF50" s="456">
        <v>8.3358899999999991</v>
      </c>
      <c r="BG50" s="456">
        <v>7.6029039999999997</v>
      </c>
      <c r="BH50" s="456">
        <v>7.3727650000000002</v>
      </c>
      <c r="BI50" s="456">
        <v>6.9900029999999997</v>
      </c>
      <c r="BJ50" s="456">
        <v>7.2912980000000003</v>
      </c>
      <c r="BK50" s="456">
        <v>7.2050109999999998</v>
      </c>
      <c r="BL50" s="456">
        <v>6.4756499999999999</v>
      </c>
      <c r="BM50" s="456">
        <v>6.9418280000000001</v>
      </c>
      <c r="BN50" s="456">
        <v>7.3480249999999998</v>
      </c>
      <c r="BO50" s="456">
        <v>7.8527120000000004</v>
      </c>
      <c r="BP50" s="456">
        <v>8.1495560000000005</v>
      </c>
      <c r="BQ50" s="456">
        <v>8.7256590000000003</v>
      </c>
      <c r="BR50" s="456">
        <v>8.4356849999999994</v>
      </c>
      <c r="BS50" s="456">
        <v>7.6956040000000003</v>
      </c>
      <c r="BT50" s="456">
        <v>7.4638159999999996</v>
      </c>
      <c r="BU50" s="456">
        <v>7.0759049999999997</v>
      </c>
      <c r="BV50" s="456">
        <v>7.380992</v>
      </c>
    </row>
    <row r="51" spans="1:74" ht="11.1" customHeight="1" x14ac:dyDescent="0.2">
      <c r="A51" s="54" t="s">
        <v>624</v>
      </c>
      <c r="B51" s="736" t="s">
        <v>1012</v>
      </c>
      <c r="C51" s="452">
        <v>6.5778746400000001</v>
      </c>
      <c r="D51" s="452">
        <v>6.2984333599999998</v>
      </c>
      <c r="E51" s="452">
        <v>7.2083346099999996</v>
      </c>
      <c r="F51" s="452">
        <v>7.0095546899999999</v>
      </c>
      <c r="G51" s="452">
        <v>7.2136282600000001</v>
      </c>
      <c r="H51" s="452">
        <v>7.86866997</v>
      </c>
      <c r="I51" s="452">
        <v>8.0059249900000005</v>
      </c>
      <c r="J51" s="452">
        <v>8.6906935900000004</v>
      </c>
      <c r="K51" s="452">
        <v>7.8439962699999999</v>
      </c>
      <c r="L51" s="452">
        <v>7.5041975699999997</v>
      </c>
      <c r="M51" s="452">
        <v>6.76173555</v>
      </c>
      <c r="N51" s="452">
        <v>6.6681915299999996</v>
      </c>
      <c r="O51" s="452">
        <v>6.0466723699999996</v>
      </c>
      <c r="P51" s="452">
        <v>5.6689463599999996</v>
      </c>
      <c r="Q51" s="452">
        <v>6.2099998599999999</v>
      </c>
      <c r="R51" s="452">
        <v>5.7838906899999998</v>
      </c>
      <c r="S51" s="452">
        <v>6.3329619800000003</v>
      </c>
      <c r="T51" s="452">
        <v>6.7248466899999997</v>
      </c>
      <c r="U51" s="452">
        <v>7.0371371199999997</v>
      </c>
      <c r="V51" s="452">
        <v>7.4177965700000001</v>
      </c>
      <c r="W51" s="452">
        <v>7.1494603899999998</v>
      </c>
      <c r="X51" s="452">
        <v>6.7603434099999999</v>
      </c>
      <c r="Y51" s="452">
        <v>6.32525884</v>
      </c>
      <c r="Z51" s="452">
        <v>6.1313627200000003</v>
      </c>
      <c r="AA51" s="452">
        <v>5.8316784899999998</v>
      </c>
      <c r="AB51" s="452">
        <v>5.5604078299999999</v>
      </c>
      <c r="AC51" s="452">
        <v>5.7071236000000001</v>
      </c>
      <c r="AD51" s="452">
        <v>6.0159296199999996</v>
      </c>
      <c r="AE51" s="452">
        <v>6.30825908</v>
      </c>
      <c r="AF51" s="452">
        <v>6.7303553899999997</v>
      </c>
      <c r="AG51" s="452">
        <v>7.5348296299999999</v>
      </c>
      <c r="AH51" s="452">
        <v>7.5233412399999997</v>
      </c>
      <c r="AI51" s="452">
        <v>7.0827826099999998</v>
      </c>
      <c r="AJ51" s="452">
        <v>6.7104457499999999</v>
      </c>
      <c r="AK51" s="452">
        <v>6.1399758000000002</v>
      </c>
      <c r="AL51" s="452">
        <v>6.2684529700000002</v>
      </c>
      <c r="AM51" s="452">
        <v>5.8847474799999997</v>
      </c>
      <c r="AN51" s="452">
        <v>5.5321014100000001</v>
      </c>
      <c r="AO51" s="452">
        <v>5.86403505</v>
      </c>
      <c r="AP51" s="452">
        <v>6.0581203400000003</v>
      </c>
      <c r="AQ51" s="452">
        <v>6.1730714799999999</v>
      </c>
      <c r="AR51" s="452">
        <v>6.8569306900000004</v>
      </c>
      <c r="AS51" s="452">
        <v>7.14669664</v>
      </c>
      <c r="AT51" s="452">
        <v>7.3756851799999996</v>
      </c>
      <c r="AU51" s="452">
        <v>6.6817830000000002</v>
      </c>
      <c r="AV51" s="452">
        <v>6.83325929</v>
      </c>
      <c r="AW51" s="452">
        <v>6.0083121999999998</v>
      </c>
      <c r="AX51" s="452">
        <v>5.9003276900000001</v>
      </c>
      <c r="AY51" s="452">
        <v>5.82891242</v>
      </c>
      <c r="AZ51" s="913">
        <v>5.4777517397000004</v>
      </c>
      <c r="BA51" s="913">
        <v>6.2397073214000001</v>
      </c>
      <c r="BB51" s="456">
        <v>6.1878799999999998</v>
      </c>
      <c r="BC51" s="456">
        <v>6.2135410000000002</v>
      </c>
      <c r="BD51" s="456">
        <v>6.8342400000000003</v>
      </c>
      <c r="BE51" s="456">
        <v>7.0784580000000004</v>
      </c>
      <c r="BF51" s="456">
        <v>7.3077269999999999</v>
      </c>
      <c r="BG51" s="456">
        <v>6.618627</v>
      </c>
      <c r="BH51" s="456">
        <v>6.790165</v>
      </c>
      <c r="BI51" s="456">
        <v>5.9532809999999996</v>
      </c>
      <c r="BJ51" s="456">
        <v>5.8631380000000002</v>
      </c>
      <c r="BK51" s="456">
        <v>5.7915530000000004</v>
      </c>
      <c r="BL51" s="456">
        <v>5.4571589999999999</v>
      </c>
      <c r="BM51" s="456">
        <v>6.2353110000000003</v>
      </c>
      <c r="BN51" s="456">
        <v>6.2013939999999996</v>
      </c>
      <c r="BO51" s="456">
        <v>6.2392649999999996</v>
      </c>
      <c r="BP51" s="456">
        <v>6.8713559999999996</v>
      </c>
      <c r="BQ51" s="456">
        <v>7.116295</v>
      </c>
      <c r="BR51" s="456">
        <v>7.3519579999999998</v>
      </c>
      <c r="BS51" s="456">
        <v>6.6632179999999996</v>
      </c>
      <c r="BT51" s="456">
        <v>6.841901</v>
      </c>
      <c r="BU51" s="456">
        <v>6.0009370000000004</v>
      </c>
      <c r="BV51" s="456">
        <v>5.9094660000000001</v>
      </c>
    </row>
    <row r="52" spans="1:74" s="735" customFormat="1" ht="11.1" customHeight="1" x14ac:dyDescent="0.2">
      <c r="A52" s="314" t="s">
        <v>625</v>
      </c>
      <c r="B52" s="734" t="s">
        <v>1013</v>
      </c>
      <c r="C52" s="557">
        <v>0.38145171999999999</v>
      </c>
      <c r="D52" s="557">
        <v>0.35733949999999998</v>
      </c>
      <c r="E52" s="557">
        <v>0.40702617000000002</v>
      </c>
      <c r="F52" s="557">
        <v>0.39020156</v>
      </c>
      <c r="G52" s="557">
        <v>0.40297170999999998</v>
      </c>
      <c r="H52" s="557">
        <v>0.39183105000000001</v>
      </c>
      <c r="I52" s="557">
        <v>0.41726468</v>
      </c>
      <c r="J52" s="557">
        <v>0.42509607999999999</v>
      </c>
      <c r="K52" s="557">
        <v>0.42168802999999999</v>
      </c>
      <c r="L52" s="557">
        <v>0.42566608</v>
      </c>
      <c r="M52" s="557">
        <v>0.40561797999999999</v>
      </c>
      <c r="N52" s="557">
        <v>0.40232143999999997</v>
      </c>
      <c r="O52" s="557">
        <v>0.39543633</v>
      </c>
      <c r="P52" s="557">
        <v>0.35365249999999998</v>
      </c>
      <c r="Q52" s="557">
        <v>0.39390115999999997</v>
      </c>
      <c r="R52" s="557">
        <v>0.39124824000000002</v>
      </c>
      <c r="S52" s="557">
        <v>0.39458468000000002</v>
      </c>
      <c r="T52" s="557">
        <v>0.39190866000000002</v>
      </c>
      <c r="U52" s="557">
        <v>0.42514097000000001</v>
      </c>
      <c r="V52" s="557">
        <v>0.41704566999999998</v>
      </c>
      <c r="W52" s="557">
        <v>0.40962416000000001</v>
      </c>
      <c r="X52" s="557">
        <v>0.42744690000000002</v>
      </c>
      <c r="Y52" s="557">
        <v>0.40275928999999999</v>
      </c>
      <c r="Z52" s="557">
        <v>0.40340642999999998</v>
      </c>
      <c r="AA52" s="557">
        <v>0.39198747</v>
      </c>
      <c r="AB52" s="557">
        <v>0.36917520999999998</v>
      </c>
      <c r="AC52" s="557">
        <v>0.39068902</v>
      </c>
      <c r="AD52" s="557">
        <v>0.38596490999999999</v>
      </c>
      <c r="AE52" s="557">
        <v>0.39698752999999998</v>
      </c>
      <c r="AF52" s="557">
        <v>0.39943371999999999</v>
      </c>
      <c r="AG52" s="557">
        <v>0.41676186999999998</v>
      </c>
      <c r="AH52" s="557">
        <v>0.42402457999999998</v>
      </c>
      <c r="AI52" s="557">
        <v>0.41629783999999997</v>
      </c>
      <c r="AJ52" s="557">
        <v>0.43012952999999998</v>
      </c>
      <c r="AK52" s="557">
        <v>0.40375498999999998</v>
      </c>
      <c r="AL52" s="557">
        <v>0.41740231999999999</v>
      </c>
      <c r="AM52" s="557">
        <v>0.40239045000000001</v>
      </c>
      <c r="AN52" s="557">
        <v>0.35530388000000002</v>
      </c>
      <c r="AO52" s="557">
        <v>0.40828849</v>
      </c>
      <c r="AP52" s="557">
        <v>0.40500951000000002</v>
      </c>
      <c r="AQ52" s="557">
        <v>0.41281688</v>
      </c>
      <c r="AR52" s="557">
        <v>0.40920522999999998</v>
      </c>
      <c r="AS52" s="557">
        <v>0.42900734000000001</v>
      </c>
      <c r="AT52" s="557">
        <v>0.43889835999999999</v>
      </c>
      <c r="AU52" s="557">
        <v>0.42889245999999998</v>
      </c>
      <c r="AV52" s="557">
        <v>0.45029912</v>
      </c>
      <c r="AW52" s="557">
        <v>0.41932057</v>
      </c>
      <c r="AX52" s="557">
        <v>0.42817239000000001</v>
      </c>
      <c r="AY52" s="557">
        <v>0.41349531</v>
      </c>
      <c r="AZ52" s="938">
        <v>0.36049720000000002</v>
      </c>
      <c r="BA52" s="938">
        <v>0.41083524999999999</v>
      </c>
      <c r="BB52" s="459">
        <v>0.40504250000000003</v>
      </c>
      <c r="BC52" s="459">
        <v>0.41210479999999999</v>
      </c>
      <c r="BD52" s="459">
        <v>0.4066012</v>
      </c>
      <c r="BE52" s="459">
        <v>0.42552030000000002</v>
      </c>
      <c r="BF52" s="459">
        <v>0.43479050000000002</v>
      </c>
      <c r="BG52" s="459">
        <v>0.4251896</v>
      </c>
      <c r="BH52" s="459">
        <v>0.44885890000000001</v>
      </c>
      <c r="BI52" s="459">
        <v>0.41818</v>
      </c>
      <c r="BJ52" s="459">
        <v>0.4271662</v>
      </c>
      <c r="BK52" s="459">
        <v>0.4117789</v>
      </c>
      <c r="BL52" s="459">
        <v>0.359622</v>
      </c>
      <c r="BM52" s="459">
        <v>0.41069729999999999</v>
      </c>
      <c r="BN52" s="459">
        <v>0.40717389999999998</v>
      </c>
      <c r="BO52" s="459">
        <v>0.41530909999999999</v>
      </c>
      <c r="BP52" s="459">
        <v>0.41025919999999999</v>
      </c>
      <c r="BQ52" s="459">
        <v>0.42921480000000001</v>
      </c>
      <c r="BR52" s="459">
        <v>0.43873459999999997</v>
      </c>
      <c r="BS52" s="459">
        <v>0.42917070000000002</v>
      </c>
      <c r="BT52" s="459">
        <v>0.45330280000000001</v>
      </c>
      <c r="BU52" s="459">
        <v>0.42229739999999999</v>
      </c>
      <c r="BV52" s="459">
        <v>0.43127749999999998</v>
      </c>
    </row>
    <row r="53" spans="1:74" s="336" customFormat="1" ht="12" customHeight="1" x14ac:dyDescent="0.2">
      <c r="A53" s="335"/>
      <c r="B53" s="1059" t="s">
        <v>1422</v>
      </c>
      <c r="C53" s="1070"/>
      <c r="D53" s="1070"/>
      <c r="E53" s="1070"/>
      <c r="F53" s="1070"/>
      <c r="G53" s="1070"/>
      <c r="H53" s="1070"/>
      <c r="I53" s="1070"/>
      <c r="J53" s="1070"/>
      <c r="K53" s="1070"/>
      <c r="L53" s="1070"/>
      <c r="M53" s="1070"/>
      <c r="N53" s="1070"/>
      <c r="O53" s="1070"/>
      <c r="P53" s="1070"/>
      <c r="Q53" s="1070"/>
      <c r="R53" s="779"/>
      <c r="AZ53" s="339"/>
      <c r="BA53" s="339"/>
      <c r="BB53" s="339"/>
      <c r="BC53" s="339"/>
      <c r="BD53" s="339"/>
      <c r="BE53" s="339"/>
      <c r="BF53" s="339"/>
      <c r="BG53" s="339"/>
      <c r="BH53" s="339"/>
      <c r="BI53" s="339"/>
    </row>
    <row r="54" spans="1:74" s="184" customFormat="1" ht="12" customHeight="1" x14ac:dyDescent="0.2">
      <c r="A54" s="183"/>
      <c r="B54" s="773" t="s">
        <v>809</v>
      </c>
      <c r="C54" s="773"/>
      <c r="D54" s="773"/>
      <c r="E54" s="773"/>
      <c r="F54" s="773"/>
      <c r="G54" s="773"/>
      <c r="H54" s="774"/>
      <c r="I54" s="773"/>
      <c r="J54" s="773"/>
      <c r="K54" s="773"/>
      <c r="L54" s="773"/>
      <c r="M54" s="773"/>
      <c r="N54" s="773"/>
      <c r="O54" s="773"/>
      <c r="P54" s="773"/>
      <c r="Q54" s="773"/>
      <c r="R54" s="775"/>
      <c r="AZ54" s="673"/>
      <c r="BA54" s="673"/>
      <c r="BB54" s="673"/>
      <c r="BC54" s="673"/>
      <c r="BD54" s="673"/>
      <c r="BE54" s="673"/>
      <c r="BF54" s="673"/>
      <c r="BG54" s="673"/>
      <c r="BH54" s="847"/>
      <c r="BI54" s="673"/>
      <c r="BJ54" s="205"/>
    </row>
    <row r="55" spans="1:74" s="184" customFormat="1" ht="12" customHeight="1" x14ac:dyDescent="0.2">
      <c r="A55" s="183"/>
      <c r="B55" s="990" t="str">
        <f>Dates!$G$2</f>
        <v>EIA completed modeling and analysis for this report on Monday, April 6, 2026.</v>
      </c>
      <c r="C55" s="977"/>
      <c r="D55" s="977"/>
      <c r="E55" s="977"/>
      <c r="F55" s="977"/>
      <c r="G55" s="977"/>
      <c r="H55" s="977"/>
      <c r="I55" s="977"/>
      <c r="J55" s="977"/>
      <c r="K55" s="977"/>
      <c r="L55" s="977"/>
      <c r="M55" s="977"/>
      <c r="N55" s="977"/>
      <c r="O55" s="977"/>
      <c r="P55" s="977"/>
      <c r="Q55" s="977"/>
      <c r="R55" s="776"/>
      <c r="AZ55" s="673"/>
      <c r="BA55" s="673"/>
      <c r="BB55" s="673"/>
      <c r="BC55" s="673"/>
      <c r="BD55" s="674"/>
      <c r="BE55" s="674"/>
      <c r="BF55" s="674"/>
      <c r="BG55" s="673"/>
      <c r="BH55" s="635"/>
      <c r="BI55" s="673"/>
      <c r="BJ55" s="205"/>
    </row>
    <row r="56" spans="1:74" s="184" customFormat="1" ht="12.75" x14ac:dyDescent="0.2">
      <c r="A56" s="183"/>
      <c r="B56" s="999" t="s">
        <v>1405</v>
      </c>
      <c r="C56" s="986"/>
      <c r="D56" s="986"/>
      <c r="E56" s="986"/>
      <c r="F56" s="986"/>
      <c r="G56" s="986"/>
      <c r="H56" s="986"/>
      <c r="I56" s="986"/>
      <c r="J56" s="986"/>
      <c r="K56" s="986"/>
      <c r="L56" s="986"/>
      <c r="M56" s="986"/>
      <c r="N56" s="986"/>
      <c r="O56" s="986"/>
      <c r="P56" s="986"/>
      <c r="Q56" s="986"/>
      <c r="R56" s="779"/>
      <c r="AZ56" s="673"/>
      <c r="BA56" s="673"/>
      <c r="BB56" s="673"/>
      <c r="BC56" s="673"/>
      <c r="BD56" s="674"/>
      <c r="BE56" s="674"/>
      <c r="BF56" s="674"/>
      <c r="BG56" s="673"/>
      <c r="BH56" s="635"/>
      <c r="BI56" s="673"/>
      <c r="BJ56" s="205"/>
    </row>
    <row r="57" spans="1:74" s="184" customFormat="1" ht="12" customHeight="1" x14ac:dyDescent="0.2">
      <c r="A57" s="183"/>
      <c r="B57" s="1069" t="s">
        <v>801</v>
      </c>
      <c r="C57" s="1073"/>
      <c r="D57" s="1073"/>
      <c r="E57" s="1073"/>
      <c r="F57" s="1073"/>
      <c r="G57" s="1073"/>
      <c r="H57" s="1073"/>
      <c r="I57" s="1073"/>
      <c r="J57" s="1073"/>
      <c r="K57" s="1073"/>
      <c r="L57" s="1073"/>
      <c r="M57" s="1073"/>
      <c r="N57" s="1073"/>
      <c r="O57" s="1073"/>
      <c r="P57" s="1073"/>
      <c r="Q57" s="1070"/>
      <c r="R57" s="779"/>
      <c r="AZ57" s="673"/>
      <c r="BA57" s="673"/>
      <c r="BB57" s="673"/>
      <c r="BC57" s="673"/>
      <c r="BD57" s="674"/>
      <c r="BE57" s="674"/>
      <c r="BF57" s="674"/>
      <c r="BG57" s="673"/>
      <c r="BH57" s="635"/>
      <c r="BI57" s="673"/>
      <c r="BJ57" s="205"/>
    </row>
    <row r="58" spans="1:74" s="184" customFormat="1" ht="12" customHeight="1" x14ac:dyDescent="0.2">
      <c r="A58" s="183"/>
      <c r="B58" s="1069" t="s">
        <v>802</v>
      </c>
      <c r="C58" s="1073"/>
      <c r="D58" s="1073"/>
      <c r="E58" s="1073"/>
      <c r="F58" s="1073"/>
      <c r="G58" s="1073"/>
      <c r="H58" s="1073"/>
      <c r="I58" s="1073"/>
      <c r="J58" s="1073"/>
      <c r="K58" s="1073"/>
      <c r="L58" s="1073"/>
      <c r="M58" s="1073"/>
      <c r="N58" s="1073"/>
      <c r="O58" s="1073"/>
      <c r="P58" s="1073"/>
      <c r="Q58" s="1070"/>
      <c r="R58" s="779"/>
      <c r="AZ58" s="673"/>
      <c r="BA58" s="673"/>
      <c r="BB58" s="673"/>
      <c r="BC58" s="673"/>
      <c r="BD58" s="674"/>
      <c r="BE58" s="674"/>
      <c r="BF58" s="674"/>
      <c r="BG58" s="673"/>
      <c r="BH58" s="635"/>
      <c r="BI58" s="673"/>
      <c r="BJ58" s="205"/>
    </row>
    <row r="59" spans="1:74" s="184" customFormat="1" ht="12" customHeight="1" x14ac:dyDescent="0.2">
      <c r="A59" s="183"/>
      <c r="B59" s="991" t="s">
        <v>823</v>
      </c>
      <c r="C59" s="991"/>
      <c r="D59" s="991"/>
      <c r="E59" s="991"/>
      <c r="F59" s="991"/>
      <c r="G59" s="991"/>
      <c r="H59" s="991"/>
      <c r="I59" s="991"/>
      <c r="J59" s="991"/>
      <c r="K59" s="991"/>
      <c r="L59" s="991"/>
      <c r="M59" s="991"/>
      <c r="N59" s="991"/>
      <c r="O59" s="991"/>
      <c r="P59" s="991"/>
      <c r="Q59" s="991"/>
      <c r="R59" s="991"/>
      <c r="AY59" s="673"/>
      <c r="AZ59" s="673"/>
      <c r="BA59" s="673"/>
      <c r="BB59" s="673"/>
      <c r="BC59" s="673"/>
      <c r="BD59" s="674"/>
      <c r="BE59" s="674"/>
      <c r="BF59" s="674"/>
      <c r="BG59" s="673"/>
      <c r="BH59" s="635"/>
      <c r="BI59" s="673"/>
      <c r="BJ59" s="205"/>
    </row>
    <row r="60" spans="1:74" s="184" customFormat="1" ht="12" customHeight="1" x14ac:dyDescent="0.2">
      <c r="A60" s="183"/>
      <c r="B60" s="1069" t="s">
        <v>1603</v>
      </c>
      <c r="C60" s="995"/>
      <c r="D60" s="995"/>
      <c r="E60" s="995"/>
      <c r="F60" s="995"/>
      <c r="G60" s="995"/>
      <c r="H60" s="995"/>
      <c r="I60" s="995"/>
      <c r="J60" s="995"/>
      <c r="K60" s="995"/>
      <c r="L60" s="995"/>
      <c r="M60" s="995"/>
      <c r="N60" s="995"/>
      <c r="O60" s="995"/>
      <c r="P60" s="995"/>
      <c r="Q60" s="996"/>
      <c r="R60" s="779"/>
      <c r="AY60" s="673"/>
      <c r="AZ60" s="673"/>
      <c r="BA60" s="673"/>
      <c r="BB60" s="673"/>
      <c r="BC60" s="673"/>
      <c r="BD60" s="674"/>
      <c r="BE60" s="674"/>
      <c r="BF60" s="674"/>
      <c r="BG60" s="673"/>
      <c r="BH60" s="635"/>
      <c r="BI60" s="673"/>
      <c r="BJ60" s="205"/>
    </row>
    <row r="61" spans="1:74" s="184" customFormat="1" ht="12" customHeight="1" x14ac:dyDescent="0.2">
      <c r="A61" s="183"/>
      <c r="B61" s="994" t="s">
        <v>800</v>
      </c>
      <c r="C61" s="996"/>
      <c r="D61" s="996"/>
      <c r="E61" s="996"/>
      <c r="F61" s="996"/>
      <c r="G61" s="996"/>
      <c r="H61" s="996"/>
      <c r="I61" s="996"/>
      <c r="J61" s="996"/>
      <c r="K61" s="996"/>
      <c r="L61" s="996"/>
      <c r="M61" s="996"/>
      <c r="N61" s="996"/>
      <c r="O61" s="996"/>
      <c r="P61" s="996"/>
      <c r="Q61" s="1070"/>
      <c r="R61" s="779"/>
      <c r="AY61" s="673"/>
      <c r="AZ61" s="673"/>
      <c r="BA61" s="673"/>
      <c r="BB61" s="673"/>
      <c r="BC61" s="673"/>
      <c r="BD61" s="674"/>
      <c r="BE61" s="674"/>
      <c r="BF61" s="674"/>
      <c r="BG61" s="673"/>
      <c r="BH61" s="635"/>
      <c r="BI61" s="673"/>
      <c r="BJ61" s="205"/>
    </row>
    <row r="62" spans="1:74" s="184" customFormat="1" ht="12" customHeight="1" x14ac:dyDescent="0.2">
      <c r="A62" s="183"/>
      <c r="B62" s="1071" t="s">
        <v>1421</v>
      </c>
      <c r="C62" s="996"/>
      <c r="D62" s="996"/>
      <c r="E62" s="996"/>
      <c r="F62" s="996"/>
      <c r="G62" s="996"/>
      <c r="H62" s="996"/>
      <c r="I62" s="996"/>
      <c r="J62" s="996"/>
      <c r="K62" s="996"/>
      <c r="L62" s="996"/>
      <c r="M62" s="996"/>
      <c r="N62" s="996"/>
      <c r="O62" s="996"/>
      <c r="P62" s="996"/>
      <c r="Q62" s="996"/>
      <c r="R62" s="779"/>
      <c r="AY62" s="673"/>
      <c r="AZ62" s="673"/>
      <c r="BA62" s="673"/>
      <c r="BB62" s="673"/>
      <c r="BC62" s="673"/>
      <c r="BD62" s="674"/>
      <c r="BE62" s="674"/>
      <c r="BF62" s="674"/>
      <c r="BG62" s="673"/>
      <c r="BH62" s="635"/>
      <c r="BI62" s="673"/>
      <c r="BJ62" s="205"/>
    </row>
    <row r="63" spans="1:74" s="182" customFormat="1" ht="12" customHeight="1" x14ac:dyDescent="0.2">
      <c r="A63" s="55"/>
      <c r="B63" s="1009"/>
      <c r="C63" s="993"/>
      <c r="D63" s="993"/>
      <c r="E63" s="993"/>
      <c r="F63" s="993"/>
      <c r="G63" s="993"/>
      <c r="H63" s="993"/>
      <c r="I63" s="993"/>
      <c r="J63" s="993"/>
      <c r="K63" s="993"/>
      <c r="L63" s="993"/>
      <c r="M63" s="993"/>
      <c r="N63" s="993"/>
      <c r="O63" s="993"/>
      <c r="P63" s="993"/>
      <c r="Q63" s="993"/>
      <c r="AY63" s="829"/>
      <c r="AZ63" s="829"/>
      <c r="BA63" s="829"/>
      <c r="BB63" s="829"/>
      <c r="BC63" s="829"/>
      <c r="BD63" s="671"/>
      <c r="BE63" s="671"/>
      <c r="BF63" s="671"/>
      <c r="BG63" s="829"/>
      <c r="BH63" s="635"/>
      <c r="BI63" s="829"/>
      <c r="BJ63" s="203"/>
    </row>
    <row r="64" spans="1:74" x14ac:dyDescent="0.2">
      <c r="BH64" s="635"/>
      <c r="BK64" s="141"/>
      <c r="BL64" s="141"/>
      <c r="BM64" s="141"/>
      <c r="BN64" s="141"/>
      <c r="BO64" s="141"/>
      <c r="BP64" s="141"/>
      <c r="BQ64" s="141"/>
      <c r="BR64" s="141"/>
      <c r="BS64" s="141"/>
      <c r="BT64" s="141"/>
      <c r="BU64" s="141"/>
      <c r="BV64" s="141"/>
    </row>
    <row r="65" spans="60:74" x14ac:dyDescent="0.2">
      <c r="BH65" s="635"/>
      <c r="BK65" s="141"/>
      <c r="BL65" s="141"/>
      <c r="BM65" s="141"/>
      <c r="BN65" s="141"/>
      <c r="BO65" s="141"/>
      <c r="BP65" s="141"/>
      <c r="BQ65" s="141"/>
      <c r="BR65" s="141"/>
      <c r="BS65" s="141"/>
      <c r="BT65" s="141"/>
      <c r="BU65" s="141"/>
      <c r="BV65" s="141"/>
    </row>
    <row r="66" spans="60:74" x14ac:dyDescent="0.2">
      <c r="BH66" s="635"/>
      <c r="BK66" s="141"/>
      <c r="BL66" s="141"/>
      <c r="BM66" s="141"/>
      <c r="BN66" s="141"/>
      <c r="BO66" s="141"/>
      <c r="BP66" s="141"/>
      <c r="BQ66" s="141"/>
      <c r="BR66" s="141"/>
      <c r="BS66" s="141"/>
      <c r="BT66" s="141"/>
      <c r="BU66" s="141"/>
      <c r="BV66" s="141"/>
    </row>
    <row r="67" spans="60:74" x14ac:dyDescent="0.2">
      <c r="BH67" s="635"/>
      <c r="BK67" s="141"/>
      <c r="BL67" s="141"/>
      <c r="BM67" s="141"/>
      <c r="BN67" s="141"/>
      <c r="BO67" s="141"/>
      <c r="BP67" s="141"/>
      <c r="BQ67" s="141"/>
      <c r="BR67" s="141"/>
      <c r="BS67" s="141"/>
      <c r="BT67" s="141"/>
      <c r="BU67" s="141"/>
      <c r="BV67" s="141"/>
    </row>
    <row r="68" spans="60:74" x14ac:dyDescent="0.2">
      <c r="BH68" s="635"/>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tabSelected="1" zoomScaleNormal="100" workbookViewId="0">
      <pane xSplit="2" ySplit="4" topLeftCell="AN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59" customWidth="1"/>
    <col min="2" max="2" width="19.42578125" style="59" customWidth="1"/>
    <col min="3" max="50" width="6.5703125" style="59" customWidth="1"/>
    <col min="51" max="55" width="6.5703125" style="831" customWidth="1"/>
    <col min="56" max="58" width="6.5703125" style="675" customWidth="1"/>
    <col min="59" max="61" width="6.5703125" style="831" customWidth="1"/>
    <col min="62" max="62" width="6.5703125" style="137" customWidth="1"/>
    <col min="63" max="74" width="6.5703125" style="59" customWidth="1"/>
    <col min="75" max="16384" width="9.5703125" style="59"/>
  </cols>
  <sheetData>
    <row r="1" spans="1:74" ht="13.35" customHeight="1" x14ac:dyDescent="0.2">
      <c r="A1" s="974" t="s">
        <v>478</v>
      </c>
      <c r="B1" s="1076" t="s">
        <v>758</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s="55" customFormat="1" ht="13.35" customHeight="1"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72"/>
      <c r="BE2" s="672"/>
      <c r="BF2" s="672"/>
      <c r="BG2" s="830"/>
      <c r="BH2" s="830"/>
      <c r="BI2" s="830"/>
      <c r="BJ2" s="141"/>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58"/>
      <c r="B5" s="60" t="s">
        <v>1382</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939"/>
      <c r="BA5" s="939"/>
      <c r="BB5" s="464"/>
      <c r="BC5" s="464"/>
      <c r="BD5" s="464"/>
      <c r="BE5" s="464"/>
      <c r="BF5" s="464"/>
      <c r="BG5" s="464"/>
      <c r="BH5" s="464"/>
      <c r="BI5" s="464"/>
      <c r="BJ5" s="464"/>
      <c r="BK5" s="464"/>
      <c r="BL5" s="464"/>
      <c r="BM5" s="464"/>
      <c r="BN5" s="464"/>
      <c r="BO5" s="464"/>
      <c r="BP5" s="464"/>
      <c r="BQ5" s="464"/>
      <c r="BR5" s="464"/>
      <c r="BS5" s="464"/>
      <c r="BT5" s="464"/>
      <c r="BU5" s="464"/>
      <c r="BV5" s="464"/>
    </row>
    <row r="6" spans="1:74" ht="11.1" customHeight="1" x14ac:dyDescent="0.2">
      <c r="A6" s="108" t="s">
        <v>112</v>
      </c>
      <c r="B6" s="578" t="s">
        <v>1150</v>
      </c>
      <c r="C6" s="429">
        <v>11.24</v>
      </c>
      <c r="D6" s="429">
        <v>11.42</v>
      </c>
      <c r="E6" s="429">
        <v>11.48</v>
      </c>
      <c r="F6" s="429">
        <v>11.56</v>
      </c>
      <c r="G6" s="429">
        <v>11.98</v>
      </c>
      <c r="H6" s="429">
        <v>12.75</v>
      </c>
      <c r="I6" s="429">
        <v>13.12</v>
      </c>
      <c r="J6" s="429">
        <v>13.44</v>
      </c>
      <c r="K6" s="429">
        <v>13.31</v>
      </c>
      <c r="L6" s="429">
        <v>12.66</v>
      </c>
      <c r="M6" s="429">
        <v>12.3</v>
      </c>
      <c r="N6" s="429">
        <v>12.4</v>
      </c>
      <c r="O6" s="429">
        <v>12.68</v>
      </c>
      <c r="P6" s="429">
        <v>12.67</v>
      </c>
      <c r="Q6" s="429">
        <v>12.46</v>
      </c>
      <c r="R6" s="429">
        <v>12.16</v>
      </c>
      <c r="S6" s="429">
        <v>12.21</v>
      </c>
      <c r="T6" s="429">
        <v>12.72</v>
      </c>
      <c r="U6" s="429">
        <v>13.06</v>
      </c>
      <c r="V6" s="429">
        <v>13.27</v>
      </c>
      <c r="W6" s="429">
        <v>13.14</v>
      </c>
      <c r="X6" s="429">
        <v>12.67</v>
      </c>
      <c r="Y6" s="429">
        <v>12.44</v>
      </c>
      <c r="Z6" s="429">
        <v>12.34</v>
      </c>
      <c r="AA6" s="429">
        <v>12.65</v>
      </c>
      <c r="AB6" s="429">
        <v>12.66</v>
      </c>
      <c r="AC6" s="429">
        <v>12.57</v>
      </c>
      <c r="AD6" s="429">
        <v>12.54</v>
      </c>
      <c r="AE6" s="429">
        <v>12.47</v>
      </c>
      <c r="AF6" s="429">
        <v>13.14</v>
      </c>
      <c r="AG6" s="429">
        <v>13.63</v>
      </c>
      <c r="AH6" s="429">
        <v>13.48</v>
      </c>
      <c r="AI6" s="429">
        <v>13.34</v>
      </c>
      <c r="AJ6" s="429">
        <v>12.96</v>
      </c>
      <c r="AK6" s="429">
        <v>12.57</v>
      </c>
      <c r="AL6" s="429">
        <v>12.82</v>
      </c>
      <c r="AM6" s="429">
        <v>13.09</v>
      </c>
      <c r="AN6" s="429">
        <v>13.18</v>
      </c>
      <c r="AO6" s="429">
        <v>13.23</v>
      </c>
      <c r="AP6" s="429">
        <v>13.09</v>
      </c>
      <c r="AQ6" s="429">
        <v>13.13</v>
      </c>
      <c r="AR6" s="429">
        <v>13.86</v>
      </c>
      <c r="AS6" s="429">
        <v>14.36</v>
      </c>
      <c r="AT6" s="429">
        <v>14.22</v>
      </c>
      <c r="AU6" s="429">
        <v>14.21</v>
      </c>
      <c r="AV6" s="429">
        <v>13.66</v>
      </c>
      <c r="AW6" s="429">
        <v>13.43</v>
      </c>
      <c r="AX6" s="429">
        <v>13.73</v>
      </c>
      <c r="AY6" s="429">
        <v>14.17</v>
      </c>
      <c r="AZ6" s="892">
        <v>13.93506</v>
      </c>
      <c r="BA6" s="892">
        <v>13.85877</v>
      </c>
      <c r="BB6" s="352">
        <v>13.74239</v>
      </c>
      <c r="BC6" s="352">
        <v>13.6751</v>
      </c>
      <c r="BD6" s="352">
        <v>14.417210000000001</v>
      </c>
      <c r="BE6" s="352">
        <v>14.87567</v>
      </c>
      <c r="BF6" s="352">
        <v>14.761939999999999</v>
      </c>
      <c r="BG6" s="352">
        <v>14.691850000000001</v>
      </c>
      <c r="BH6" s="352">
        <v>14.03715</v>
      </c>
      <c r="BI6" s="352">
        <v>13.78694</v>
      </c>
      <c r="BJ6" s="352">
        <v>14.10342</v>
      </c>
      <c r="BK6" s="352">
        <v>14.26116</v>
      </c>
      <c r="BL6" s="352">
        <v>14.067629999999999</v>
      </c>
      <c r="BM6" s="352">
        <v>14.09526</v>
      </c>
      <c r="BN6" s="352">
        <v>13.906890000000001</v>
      </c>
      <c r="BO6" s="352">
        <v>13.78617</v>
      </c>
      <c r="BP6" s="352">
        <v>14.511620000000001</v>
      </c>
      <c r="BQ6" s="352">
        <v>14.97734</v>
      </c>
      <c r="BR6" s="352">
        <v>14.822100000000001</v>
      </c>
      <c r="BS6" s="352">
        <v>14.756069999999999</v>
      </c>
      <c r="BT6" s="352">
        <v>14.08563</v>
      </c>
      <c r="BU6" s="352">
        <v>13.88006</v>
      </c>
      <c r="BV6" s="352">
        <v>14.22339</v>
      </c>
    </row>
    <row r="7" spans="1:74" ht="11.1" customHeight="1" x14ac:dyDescent="0.2">
      <c r="A7" s="108" t="s">
        <v>103</v>
      </c>
      <c r="B7" s="739" t="s">
        <v>1004</v>
      </c>
      <c r="C7" s="429">
        <v>19.879212023000001</v>
      </c>
      <c r="D7" s="429">
        <v>21.114924654999999</v>
      </c>
      <c r="E7" s="429">
        <v>20.162206430000001</v>
      </c>
      <c r="F7" s="429">
        <v>19.770786181999998</v>
      </c>
      <c r="G7" s="429">
        <v>19.222794617000002</v>
      </c>
      <c r="H7" s="429">
        <v>20.019500644000001</v>
      </c>
      <c r="I7" s="429">
        <v>18.838870304</v>
      </c>
      <c r="J7" s="429">
        <v>21.358700766999998</v>
      </c>
      <c r="K7" s="429">
        <v>21.921009994999999</v>
      </c>
      <c r="L7" s="429">
        <v>20.443065480000001</v>
      </c>
      <c r="M7" s="429">
        <v>20.768187142999999</v>
      </c>
      <c r="N7" s="429">
        <v>22.105258916</v>
      </c>
      <c r="O7" s="429">
        <v>24.310020474000002</v>
      </c>
      <c r="P7" s="429">
        <v>24.875003888999998</v>
      </c>
      <c r="Q7" s="429">
        <v>24.263757554000001</v>
      </c>
      <c r="R7" s="429">
        <v>23.920664302999999</v>
      </c>
      <c r="S7" s="429">
        <v>21.907684341</v>
      </c>
      <c r="T7" s="429">
        <v>22.024487966999999</v>
      </c>
      <c r="U7" s="429">
        <v>21.815106137000001</v>
      </c>
      <c r="V7" s="429">
        <v>22.145859692999998</v>
      </c>
      <c r="W7" s="429">
        <v>21.978003744999999</v>
      </c>
      <c r="X7" s="429">
        <v>22.029551980000001</v>
      </c>
      <c r="Y7" s="429">
        <v>22.042078087</v>
      </c>
      <c r="Z7" s="429">
        <v>22.662729249000002</v>
      </c>
      <c r="AA7" s="429">
        <v>23.232309203</v>
      </c>
      <c r="AB7" s="429">
        <v>23.346007685</v>
      </c>
      <c r="AC7" s="429">
        <v>22.768505759</v>
      </c>
      <c r="AD7" s="429">
        <v>22.288349502999999</v>
      </c>
      <c r="AE7" s="429">
        <v>21.829088719000001</v>
      </c>
      <c r="AF7" s="429">
        <v>21.800748971000001</v>
      </c>
      <c r="AG7" s="429">
        <v>22.719335891</v>
      </c>
      <c r="AH7" s="429">
        <v>23.330068351000001</v>
      </c>
      <c r="AI7" s="429">
        <v>23.687364040999999</v>
      </c>
      <c r="AJ7" s="429">
        <v>23.071358708000002</v>
      </c>
      <c r="AK7" s="429">
        <v>23.920987784000001</v>
      </c>
      <c r="AL7" s="429">
        <v>24.274224459999999</v>
      </c>
      <c r="AM7" s="429">
        <v>25.000716611000001</v>
      </c>
      <c r="AN7" s="429">
        <v>25.896338714999999</v>
      </c>
      <c r="AO7" s="429">
        <v>25.228356425000001</v>
      </c>
      <c r="AP7" s="429">
        <v>24.716548722999999</v>
      </c>
      <c r="AQ7" s="429">
        <v>24.150823656</v>
      </c>
      <c r="AR7" s="429">
        <v>23.816392888999999</v>
      </c>
      <c r="AS7" s="429">
        <v>24.473983638</v>
      </c>
      <c r="AT7" s="429">
        <v>24.923274134</v>
      </c>
      <c r="AU7" s="429">
        <v>24.196131011999999</v>
      </c>
      <c r="AV7" s="429">
        <v>23.734608009999999</v>
      </c>
      <c r="AW7" s="429">
        <v>24.40336434</v>
      </c>
      <c r="AX7" s="429">
        <v>25.15</v>
      </c>
      <c r="AY7" s="429">
        <v>26.17</v>
      </c>
      <c r="AZ7" s="892">
        <v>27.184570000000001</v>
      </c>
      <c r="BA7" s="892">
        <v>26.505659999999999</v>
      </c>
      <c r="BB7" s="352">
        <v>26.079750000000001</v>
      </c>
      <c r="BC7" s="352">
        <v>25.501180000000002</v>
      </c>
      <c r="BD7" s="352">
        <v>25.145489999999999</v>
      </c>
      <c r="BE7" s="352">
        <v>25.704029999999999</v>
      </c>
      <c r="BF7" s="352">
        <v>25.983219999999999</v>
      </c>
      <c r="BG7" s="352">
        <v>25.3157</v>
      </c>
      <c r="BH7" s="352">
        <v>24.78914</v>
      </c>
      <c r="BI7" s="352">
        <v>25.493030000000001</v>
      </c>
      <c r="BJ7" s="352">
        <v>26.274909999999998</v>
      </c>
      <c r="BK7" s="352">
        <v>27.29599</v>
      </c>
      <c r="BL7" s="352">
        <v>28.26746</v>
      </c>
      <c r="BM7" s="352">
        <v>27.438320000000001</v>
      </c>
      <c r="BN7" s="352">
        <v>26.95</v>
      </c>
      <c r="BO7" s="352">
        <v>26.28219</v>
      </c>
      <c r="BP7" s="352">
        <v>25.87567</v>
      </c>
      <c r="BQ7" s="352">
        <v>26.454709999999999</v>
      </c>
      <c r="BR7" s="352">
        <v>26.782050000000002</v>
      </c>
      <c r="BS7" s="352">
        <v>26.13335</v>
      </c>
      <c r="BT7" s="352">
        <v>25.620480000000001</v>
      </c>
      <c r="BU7" s="352">
        <v>26.38073</v>
      </c>
      <c r="BV7" s="352">
        <v>27.170739999999999</v>
      </c>
    </row>
    <row r="8" spans="1:74" ht="11.1" customHeight="1" x14ac:dyDescent="0.2">
      <c r="A8" s="108" t="s">
        <v>104</v>
      </c>
      <c r="B8" s="609" t="s">
        <v>1005</v>
      </c>
      <c r="C8" s="429">
        <v>13.910905487000001</v>
      </c>
      <c r="D8" s="429">
        <v>14.266040429</v>
      </c>
      <c r="E8" s="429">
        <v>13.908084626999999</v>
      </c>
      <c r="F8" s="429">
        <v>13.830237223999999</v>
      </c>
      <c r="G8" s="429">
        <v>14.342365702</v>
      </c>
      <c r="H8" s="429">
        <v>15.487675686999999</v>
      </c>
      <c r="I8" s="429">
        <v>15.932835448000001</v>
      </c>
      <c r="J8" s="429">
        <v>16.063773247</v>
      </c>
      <c r="K8" s="429">
        <v>16.267929233</v>
      </c>
      <c r="L8" s="429">
        <v>15.178250229</v>
      </c>
      <c r="M8" s="429">
        <v>14.944820695000001</v>
      </c>
      <c r="N8" s="429">
        <v>15.439452299999999</v>
      </c>
      <c r="O8" s="429">
        <v>15.797257663</v>
      </c>
      <c r="P8" s="429">
        <v>15.396678216</v>
      </c>
      <c r="Q8" s="429">
        <v>14.859733537</v>
      </c>
      <c r="R8" s="429">
        <v>14.315468536999999</v>
      </c>
      <c r="S8" s="429">
        <v>14.394351036</v>
      </c>
      <c r="T8" s="429">
        <v>15.408539826</v>
      </c>
      <c r="U8" s="429">
        <v>16.205299386</v>
      </c>
      <c r="V8" s="429">
        <v>16.001587699000002</v>
      </c>
      <c r="W8" s="429">
        <v>16.133306589</v>
      </c>
      <c r="X8" s="429">
        <v>15.221857685</v>
      </c>
      <c r="Y8" s="429">
        <v>15.370909628</v>
      </c>
      <c r="Z8" s="429">
        <v>15.069473707</v>
      </c>
      <c r="AA8" s="429">
        <v>15.474563075000001</v>
      </c>
      <c r="AB8" s="429">
        <v>15.855873538000001</v>
      </c>
      <c r="AC8" s="429">
        <v>15.288063655</v>
      </c>
      <c r="AD8" s="429">
        <v>15.166191486000001</v>
      </c>
      <c r="AE8" s="429">
        <v>15.356977539000001</v>
      </c>
      <c r="AF8" s="429">
        <v>16.540337147999999</v>
      </c>
      <c r="AG8" s="429">
        <v>17.262036763000001</v>
      </c>
      <c r="AH8" s="429">
        <v>17.146133496000001</v>
      </c>
      <c r="AI8" s="429">
        <v>16.581645214000002</v>
      </c>
      <c r="AJ8" s="429">
        <v>15.880184590000001</v>
      </c>
      <c r="AK8" s="429">
        <v>15.692775996</v>
      </c>
      <c r="AL8" s="429">
        <v>16.271263776000001</v>
      </c>
      <c r="AM8" s="429">
        <v>17.196430122999999</v>
      </c>
      <c r="AN8" s="429">
        <v>17.611620005999999</v>
      </c>
      <c r="AO8" s="429">
        <v>17.054852422</v>
      </c>
      <c r="AP8" s="429">
        <v>16.630021337999999</v>
      </c>
      <c r="AQ8" s="429">
        <v>16.827603530000001</v>
      </c>
      <c r="AR8" s="429">
        <v>18.636947225</v>
      </c>
      <c r="AS8" s="429">
        <v>19.478023394000001</v>
      </c>
      <c r="AT8" s="429">
        <v>19.380652162000001</v>
      </c>
      <c r="AU8" s="429">
        <v>18.679007971000001</v>
      </c>
      <c r="AV8" s="429">
        <v>17.923563591000001</v>
      </c>
      <c r="AW8" s="429">
        <v>17.902681199</v>
      </c>
      <c r="AX8" s="429">
        <v>18.55</v>
      </c>
      <c r="AY8" s="429">
        <v>19.95</v>
      </c>
      <c r="AZ8" s="892">
        <v>19.987449999999999</v>
      </c>
      <c r="BA8" s="892">
        <v>18.939250000000001</v>
      </c>
      <c r="BB8" s="352">
        <v>18.207809999999998</v>
      </c>
      <c r="BC8" s="352">
        <v>18.27786</v>
      </c>
      <c r="BD8" s="352">
        <v>19.993279999999999</v>
      </c>
      <c r="BE8" s="352">
        <v>20.575669999999999</v>
      </c>
      <c r="BF8" s="352">
        <v>20.511089999999999</v>
      </c>
      <c r="BG8" s="352">
        <v>19.643080000000001</v>
      </c>
      <c r="BH8" s="352">
        <v>18.666709999999998</v>
      </c>
      <c r="BI8" s="352">
        <v>18.47579</v>
      </c>
      <c r="BJ8" s="352">
        <v>19.030930000000001</v>
      </c>
      <c r="BK8" s="352">
        <v>20.136590000000002</v>
      </c>
      <c r="BL8" s="352">
        <v>20.149039999999999</v>
      </c>
      <c r="BM8" s="352">
        <v>19.218689999999999</v>
      </c>
      <c r="BN8" s="352">
        <v>18.538509999999999</v>
      </c>
      <c r="BO8" s="352">
        <v>18.544429999999998</v>
      </c>
      <c r="BP8" s="352">
        <v>20.252109999999998</v>
      </c>
      <c r="BQ8" s="352">
        <v>20.844010000000001</v>
      </c>
      <c r="BR8" s="352">
        <v>20.747160000000001</v>
      </c>
      <c r="BS8" s="352">
        <v>19.908719999999999</v>
      </c>
      <c r="BT8" s="352">
        <v>18.947769999999998</v>
      </c>
      <c r="BU8" s="352">
        <v>18.766020000000001</v>
      </c>
      <c r="BV8" s="352">
        <v>19.353359999999999</v>
      </c>
    </row>
    <row r="9" spans="1:74" ht="11.1" customHeight="1" x14ac:dyDescent="0.2">
      <c r="A9" s="108" t="s">
        <v>105</v>
      </c>
      <c r="B9" s="739" t="s">
        <v>1006</v>
      </c>
      <c r="C9" s="429">
        <v>10.861779261000001</v>
      </c>
      <c r="D9" s="429">
        <v>11.088717898000001</v>
      </c>
      <c r="E9" s="429">
        <v>10.960333473</v>
      </c>
      <c r="F9" s="429">
        <v>11.204316451</v>
      </c>
      <c r="G9" s="429">
        <v>11.638140375000001</v>
      </c>
      <c r="H9" s="429">
        <v>12.234335056000001</v>
      </c>
      <c r="I9" s="429">
        <v>12.462186765</v>
      </c>
      <c r="J9" s="429">
        <v>12.51408969</v>
      </c>
      <c r="K9" s="429">
        <v>12.165242206</v>
      </c>
      <c r="L9" s="429">
        <v>12.001473395</v>
      </c>
      <c r="M9" s="429">
        <v>11.854456364000001</v>
      </c>
      <c r="N9" s="429">
        <v>11.984970393999999</v>
      </c>
      <c r="O9" s="429">
        <v>12.174443241000001</v>
      </c>
      <c r="P9" s="429">
        <v>12.222900492999999</v>
      </c>
      <c r="Q9" s="429">
        <v>12.087971745999999</v>
      </c>
      <c r="R9" s="429">
        <v>11.85589738</v>
      </c>
      <c r="S9" s="429">
        <v>11.926820308</v>
      </c>
      <c r="T9" s="429">
        <v>12.00385584</v>
      </c>
      <c r="U9" s="429">
        <v>12.168235776</v>
      </c>
      <c r="V9" s="429">
        <v>12.043705719</v>
      </c>
      <c r="W9" s="429">
        <v>11.830046853000001</v>
      </c>
      <c r="X9" s="429">
        <v>11.807099053</v>
      </c>
      <c r="Y9" s="429">
        <v>11.787762694</v>
      </c>
      <c r="Z9" s="429">
        <v>11.817972364999999</v>
      </c>
      <c r="AA9" s="429">
        <v>12.100603980000001</v>
      </c>
      <c r="AB9" s="429">
        <v>12.039539615000001</v>
      </c>
      <c r="AC9" s="429">
        <v>11.814889637</v>
      </c>
      <c r="AD9" s="429">
        <v>12.013688405</v>
      </c>
      <c r="AE9" s="429">
        <v>12.169825386999999</v>
      </c>
      <c r="AF9" s="429">
        <v>12.556870214</v>
      </c>
      <c r="AG9" s="429">
        <v>12.634974674</v>
      </c>
      <c r="AH9" s="429">
        <v>12.501147949</v>
      </c>
      <c r="AI9" s="429">
        <v>12.288630403000001</v>
      </c>
      <c r="AJ9" s="429">
        <v>12.072019352</v>
      </c>
      <c r="AK9" s="429">
        <v>12.021154448000001</v>
      </c>
      <c r="AL9" s="429">
        <v>12.166368777000001</v>
      </c>
      <c r="AM9" s="429">
        <v>12.642192185000001</v>
      </c>
      <c r="AN9" s="429">
        <v>12.813618735</v>
      </c>
      <c r="AO9" s="429">
        <v>12.884686705</v>
      </c>
      <c r="AP9" s="429">
        <v>12.788086664</v>
      </c>
      <c r="AQ9" s="429">
        <v>12.740300656000001</v>
      </c>
      <c r="AR9" s="429">
        <v>13.577439878</v>
      </c>
      <c r="AS9" s="429">
        <v>13.955241743</v>
      </c>
      <c r="AT9" s="429">
        <v>13.798212744000001</v>
      </c>
      <c r="AU9" s="429">
        <v>13.626556402</v>
      </c>
      <c r="AV9" s="429">
        <v>13.375174099000001</v>
      </c>
      <c r="AW9" s="429">
        <v>13.458808748999999</v>
      </c>
      <c r="AX9" s="429">
        <v>13.41</v>
      </c>
      <c r="AY9" s="429">
        <v>13.88</v>
      </c>
      <c r="AZ9" s="892">
        <v>13.70322</v>
      </c>
      <c r="BA9" s="892">
        <v>13.65949</v>
      </c>
      <c r="BB9" s="352">
        <v>13.58405</v>
      </c>
      <c r="BC9" s="352">
        <v>13.47481</v>
      </c>
      <c r="BD9" s="352">
        <v>14.27589</v>
      </c>
      <c r="BE9" s="352">
        <v>14.60528</v>
      </c>
      <c r="BF9" s="352">
        <v>14.59355</v>
      </c>
      <c r="BG9" s="352">
        <v>14.24352</v>
      </c>
      <c r="BH9" s="352">
        <v>13.91962</v>
      </c>
      <c r="BI9" s="352">
        <v>13.968590000000001</v>
      </c>
      <c r="BJ9" s="352">
        <v>13.82882</v>
      </c>
      <c r="BK9" s="352">
        <v>13.948539999999999</v>
      </c>
      <c r="BL9" s="352">
        <v>13.99076</v>
      </c>
      <c r="BM9" s="352">
        <v>13.949070000000001</v>
      </c>
      <c r="BN9" s="352">
        <v>13.78518</v>
      </c>
      <c r="BO9" s="352">
        <v>13.61782</v>
      </c>
      <c r="BP9" s="352">
        <v>14.402229999999999</v>
      </c>
      <c r="BQ9" s="352">
        <v>14.7363</v>
      </c>
      <c r="BR9" s="352">
        <v>14.695779999999999</v>
      </c>
      <c r="BS9" s="352">
        <v>14.35885</v>
      </c>
      <c r="BT9" s="352">
        <v>14.04438</v>
      </c>
      <c r="BU9" s="352">
        <v>14.09071</v>
      </c>
      <c r="BV9" s="352">
        <v>13.948510000000001</v>
      </c>
    </row>
    <row r="10" spans="1:74" ht="11.1" customHeight="1" x14ac:dyDescent="0.2">
      <c r="A10" s="108" t="s">
        <v>106</v>
      </c>
      <c r="B10" s="739" t="s">
        <v>1007</v>
      </c>
      <c r="C10" s="429">
        <v>9.3240554080999996</v>
      </c>
      <c r="D10" s="429">
        <v>9.4145579657000003</v>
      </c>
      <c r="E10" s="429">
        <v>9.5175058385</v>
      </c>
      <c r="F10" s="429">
        <v>9.7265689699000006</v>
      </c>
      <c r="G10" s="429">
        <v>10.206677862999999</v>
      </c>
      <c r="H10" s="429">
        <v>11.494179583999999</v>
      </c>
      <c r="I10" s="429">
        <v>11.729689725</v>
      </c>
      <c r="J10" s="429">
        <v>11.717900787</v>
      </c>
      <c r="K10" s="429">
        <v>11.147621233000001</v>
      </c>
      <c r="L10" s="429">
        <v>10.166011578000001</v>
      </c>
      <c r="M10" s="429">
        <v>9.9465559630999998</v>
      </c>
      <c r="N10" s="429">
        <v>9.7077150344999996</v>
      </c>
      <c r="O10" s="429">
        <v>9.6727836126</v>
      </c>
      <c r="P10" s="429">
        <v>9.9388284211000002</v>
      </c>
      <c r="Q10" s="429">
        <v>9.8872699408999996</v>
      </c>
      <c r="R10" s="429">
        <v>9.9253138563000007</v>
      </c>
      <c r="S10" s="429">
        <v>10.204749627</v>
      </c>
      <c r="T10" s="429">
        <v>11.391692904999999</v>
      </c>
      <c r="U10" s="429">
        <v>11.538622535</v>
      </c>
      <c r="V10" s="429">
        <v>11.527360823</v>
      </c>
      <c r="W10" s="429">
        <v>11.157015218</v>
      </c>
      <c r="X10" s="429">
        <v>10.029476150000001</v>
      </c>
      <c r="Y10" s="429">
        <v>9.8233159011000009</v>
      </c>
      <c r="Z10" s="429">
        <v>9.6603076033999997</v>
      </c>
      <c r="AA10" s="429">
        <v>9.8208766719000007</v>
      </c>
      <c r="AB10" s="429">
        <v>9.8724332718000003</v>
      </c>
      <c r="AC10" s="429">
        <v>10.001772316</v>
      </c>
      <c r="AD10" s="429">
        <v>9.9848447191999998</v>
      </c>
      <c r="AE10" s="429">
        <v>10.11890666</v>
      </c>
      <c r="AF10" s="429">
        <v>11.529146826</v>
      </c>
      <c r="AG10" s="429">
        <v>11.710418849</v>
      </c>
      <c r="AH10" s="429">
        <v>11.56975222</v>
      </c>
      <c r="AI10" s="429">
        <v>11.228967251</v>
      </c>
      <c r="AJ10" s="429">
        <v>10.066223258000001</v>
      </c>
      <c r="AK10" s="429">
        <v>9.9636431874000007</v>
      </c>
      <c r="AL10" s="429">
        <v>9.8865923539999994</v>
      </c>
      <c r="AM10" s="429">
        <v>10.067178071000001</v>
      </c>
      <c r="AN10" s="429">
        <v>10.132594471999999</v>
      </c>
      <c r="AO10" s="429">
        <v>10.144785753000001</v>
      </c>
      <c r="AP10" s="429">
        <v>10.035526188</v>
      </c>
      <c r="AQ10" s="429">
        <v>10.501450411</v>
      </c>
      <c r="AR10" s="429">
        <v>12.064191052</v>
      </c>
      <c r="AS10" s="429">
        <v>12.256495536999999</v>
      </c>
      <c r="AT10" s="429">
        <v>12.045604187</v>
      </c>
      <c r="AU10" s="429">
        <v>11.937694501999999</v>
      </c>
      <c r="AV10" s="429">
        <v>10.486359854</v>
      </c>
      <c r="AW10" s="429">
        <v>10.430355478999999</v>
      </c>
      <c r="AX10" s="429">
        <v>10.24</v>
      </c>
      <c r="AY10" s="429">
        <v>10.64</v>
      </c>
      <c r="AZ10" s="892">
        <v>10.29857</v>
      </c>
      <c r="BA10" s="892">
        <v>10.28195</v>
      </c>
      <c r="BB10" s="352">
        <v>10.20289</v>
      </c>
      <c r="BC10" s="352">
        <v>10.607710000000001</v>
      </c>
      <c r="BD10" s="352">
        <v>12.145289999999999</v>
      </c>
      <c r="BE10" s="352">
        <v>12.27248</v>
      </c>
      <c r="BF10" s="352">
        <v>12.09403</v>
      </c>
      <c r="BG10" s="352">
        <v>11.98475</v>
      </c>
      <c r="BH10" s="352">
        <v>10.4849</v>
      </c>
      <c r="BI10" s="352">
        <v>10.454179999999999</v>
      </c>
      <c r="BJ10" s="352">
        <v>10.28234</v>
      </c>
      <c r="BK10" s="352">
        <v>10.631779999999999</v>
      </c>
      <c r="BL10" s="352">
        <v>10.38782</v>
      </c>
      <c r="BM10" s="352">
        <v>10.4026</v>
      </c>
      <c r="BN10" s="352">
        <v>10.264620000000001</v>
      </c>
      <c r="BO10" s="352">
        <v>10.688470000000001</v>
      </c>
      <c r="BP10" s="352">
        <v>12.26004</v>
      </c>
      <c r="BQ10" s="352">
        <v>12.397209999999999</v>
      </c>
      <c r="BR10" s="352">
        <v>12.19768</v>
      </c>
      <c r="BS10" s="352">
        <v>12.101979999999999</v>
      </c>
      <c r="BT10" s="352">
        <v>10.5922</v>
      </c>
      <c r="BU10" s="352">
        <v>10.56606</v>
      </c>
      <c r="BV10" s="352">
        <v>10.40498</v>
      </c>
    </row>
    <row r="11" spans="1:74" ht="11.1" customHeight="1" x14ac:dyDescent="0.2">
      <c r="A11" s="108" t="s">
        <v>107</v>
      </c>
      <c r="B11" s="739" t="s">
        <v>1008</v>
      </c>
      <c r="C11" s="429">
        <v>10.409819901000001</v>
      </c>
      <c r="D11" s="429">
        <v>10.699344501000001</v>
      </c>
      <c r="E11" s="429">
        <v>10.771639569</v>
      </c>
      <c r="F11" s="429">
        <v>10.811214001</v>
      </c>
      <c r="G11" s="429">
        <v>11.284531469999999</v>
      </c>
      <c r="H11" s="429">
        <v>11.894202786999999</v>
      </c>
      <c r="I11" s="429">
        <v>12.126029685000001</v>
      </c>
      <c r="J11" s="429">
        <v>12.303656563000001</v>
      </c>
      <c r="K11" s="429">
        <v>12.187765653</v>
      </c>
      <c r="L11" s="429">
        <v>11.719076891</v>
      </c>
      <c r="M11" s="429">
        <v>11.441392947000001</v>
      </c>
      <c r="N11" s="429">
        <v>11.650211899</v>
      </c>
      <c r="O11" s="429">
        <v>12.016428745000001</v>
      </c>
      <c r="P11" s="429">
        <v>12.054354441999999</v>
      </c>
      <c r="Q11" s="429">
        <v>11.581205377</v>
      </c>
      <c r="R11" s="429">
        <v>11.772287941</v>
      </c>
      <c r="S11" s="429">
        <v>11.589482299</v>
      </c>
      <c r="T11" s="429">
        <v>11.904727635</v>
      </c>
      <c r="U11" s="429">
        <v>12.000470431</v>
      </c>
      <c r="V11" s="429">
        <v>11.996616035000001</v>
      </c>
      <c r="W11" s="429">
        <v>12.147516011</v>
      </c>
      <c r="X11" s="429">
        <v>11.913088625</v>
      </c>
      <c r="Y11" s="429">
        <v>11.738127253</v>
      </c>
      <c r="Z11" s="429">
        <v>11.772640154999999</v>
      </c>
      <c r="AA11" s="429">
        <v>11.922068404999999</v>
      </c>
      <c r="AB11" s="429">
        <v>12.046949830000001</v>
      </c>
      <c r="AC11" s="429">
        <v>11.816294589</v>
      </c>
      <c r="AD11" s="429">
        <v>11.765761822</v>
      </c>
      <c r="AE11" s="429">
        <v>11.563847341000001</v>
      </c>
      <c r="AF11" s="429">
        <v>12.076043452</v>
      </c>
      <c r="AG11" s="429">
        <v>12.072765868999999</v>
      </c>
      <c r="AH11" s="429">
        <v>11.983512271</v>
      </c>
      <c r="AI11" s="429">
        <v>11.930081248</v>
      </c>
      <c r="AJ11" s="429">
        <v>11.888770312</v>
      </c>
      <c r="AK11" s="429">
        <v>11.831493005</v>
      </c>
      <c r="AL11" s="429">
        <v>12.004016899</v>
      </c>
      <c r="AM11" s="429">
        <v>12.246707228</v>
      </c>
      <c r="AN11" s="429">
        <v>12.342483781</v>
      </c>
      <c r="AO11" s="429">
        <v>12.341750529</v>
      </c>
      <c r="AP11" s="429">
        <v>12.270612973</v>
      </c>
      <c r="AQ11" s="429">
        <v>12.163900558</v>
      </c>
      <c r="AR11" s="429">
        <v>12.759304378</v>
      </c>
      <c r="AS11" s="429">
        <v>12.999124448</v>
      </c>
      <c r="AT11" s="429">
        <v>12.761606046000001</v>
      </c>
      <c r="AU11" s="429">
        <v>12.887732940999999</v>
      </c>
      <c r="AV11" s="429">
        <v>12.673910771999999</v>
      </c>
      <c r="AW11" s="429">
        <v>12.735684682</v>
      </c>
      <c r="AX11" s="429">
        <v>12.73</v>
      </c>
      <c r="AY11" s="429">
        <v>13.57</v>
      </c>
      <c r="AZ11" s="892">
        <v>13.32292</v>
      </c>
      <c r="BA11" s="892">
        <v>13.222020000000001</v>
      </c>
      <c r="BB11" s="352">
        <v>13.097429999999999</v>
      </c>
      <c r="BC11" s="352">
        <v>12.93676</v>
      </c>
      <c r="BD11" s="352">
        <v>13.642239999999999</v>
      </c>
      <c r="BE11" s="352">
        <v>13.800560000000001</v>
      </c>
      <c r="BF11" s="352">
        <v>13.603619999999999</v>
      </c>
      <c r="BG11" s="352">
        <v>13.612080000000001</v>
      </c>
      <c r="BH11" s="352">
        <v>13.218059999999999</v>
      </c>
      <c r="BI11" s="352">
        <v>13.156230000000001</v>
      </c>
      <c r="BJ11" s="352">
        <v>13.199</v>
      </c>
      <c r="BK11" s="352">
        <v>13.89485</v>
      </c>
      <c r="BL11" s="352">
        <v>13.68191</v>
      </c>
      <c r="BM11" s="352">
        <v>13.615159999999999</v>
      </c>
      <c r="BN11" s="352">
        <v>13.43371</v>
      </c>
      <c r="BO11" s="352">
        <v>13.22916</v>
      </c>
      <c r="BP11" s="352">
        <v>13.88401</v>
      </c>
      <c r="BQ11" s="352">
        <v>13.9939</v>
      </c>
      <c r="BR11" s="352">
        <v>13.68488</v>
      </c>
      <c r="BS11" s="352">
        <v>13.71152</v>
      </c>
      <c r="BT11" s="352">
        <v>13.32546</v>
      </c>
      <c r="BU11" s="352">
        <v>13.33788</v>
      </c>
      <c r="BV11" s="352">
        <v>13.403740000000001</v>
      </c>
    </row>
    <row r="12" spans="1:74" ht="11.1" customHeight="1" x14ac:dyDescent="0.2">
      <c r="A12" s="108" t="s">
        <v>108</v>
      </c>
      <c r="B12" s="739" t="s">
        <v>1009</v>
      </c>
      <c r="C12" s="429">
        <v>10.128482374000001</v>
      </c>
      <c r="D12" s="429">
        <v>9.8900068690000005</v>
      </c>
      <c r="E12" s="429">
        <v>9.8658995864999994</v>
      </c>
      <c r="F12" s="429">
        <v>10.207222635999999</v>
      </c>
      <c r="G12" s="429">
        <v>10.492430776000001</v>
      </c>
      <c r="H12" s="429">
        <v>11.242432770000001</v>
      </c>
      <c r="I12" s="429">
        <v>11.657583145</v>
      </c>
      <c r="J12" s="429">
        <v>12.163742979</v>
      </c>
      <c r="K12" s="429">
        <v>11.620061375000001</v>
      </c>
      <c r="L12" s="429">
        <v>11.062469719999999</v>
      </c>
      <c r="M12" s="429">
        <v>11.221448904000001</v>
      </c>
      <c r="N12" s="429">
        <v>10.875749439</v>
      </c>
      <c r="O12" s="429">
        <v>11.003194293</v>
      </c>
      <c r="P12" s="429">
        <v>11.227417464</v>
      </c>
      <c r="Q12" s="429">
        <v>10.579604352</v>
      </c>
      <c r="R12" s="429">
        <v>10.286649168</v>
      </c>
      <c r="S12" s="429">
        <v>10.502405102000001</v>
      </c>
      <c r="T12" s="429">
        <v>10.858127903</v>
      </c>
      <c r="U12" s="429">
        <v>11.009938665</v>
      </c>
      <c r="V12" s="429">
        <v>10.906675253</v>
      </c>
      <c r="W12" s="429">
        <v>10.807875210000001</v>
      </c>
      <c r="X12" s="429">
        <v>10.702676094999999</v>
      </c>
      <c r="Y12" s="429">
        <v>10.696281549</v>
      </c>
      <c r="Z12" s="429">
        <v>10.607793210000001</v>
      </c>
      <c r="AA12" s="429">
        <v>10.989439161</v>
      </c>
      <c r="AB12" s="429">
        <v>10.784081949999999</v>
      </c>
      <c r="AC12" s="429">
        <v>11.010557662</v>
      </c>
      <c r="AD12" s="429">
        <v>10.851258647</v>
      </c>
      <c r="AE12" s="429">
        <v>10.579862049000001</v>
      </c>
      <c r="AF12" s="429">
        <v>11.124005564000001</v>
      </c>
      <c r="AG12" s="429">
        <v>11.085396020999999</v>
      </c>
      <c r="AH12" s="429">
        <v>11.094486244</v>
      </c>
      <c r="AI12" s="429">
        <v>11.018064821999999</v>
      </c>
      <c r="AJ12" s="429">
        <v>10.885756666000001</v>
      </c>
      <c r="AK12" s="429">
        <v>11.047434617</v>
      </c>
      <c r="AL12" s="429">
        <v>11.257856923</v>
      </c>
      <c r="AM12" s="429">
        <v>11.395902827</v>
      </c>
      <c r="AN12" s="429">
        <v>11.444653710000001</v>
      </c>
      <c r="AO12" s="429">
        <v>11.638766278</v>
      </c>
      <c r="AP12" s="429">
        <v>11.638658698</v>
      </c>
      <c r="AQ12" s="429">
        <v>11.501077208</v>
      </c>
      <c r="AR12" s="429">
        <v>11.910141413</v>
      </c>
      <c r="AS12" s="429">
        <v>11.916538726000001</v>
      </c>
      <c r="AT12" s="429">
        <v>11.787852136</v>
      </c>
      <c r="AU12" s="429">
        <v>11.745421350000001</v>
      </c>
      <c r="AV12" s="429">
        <v>11.373264066999999</v>
      </c>
      <c r="AW12" s="429">
        <v>11.431486808000001</v>
      </c>
      <c r="AX12" s="429">
        <v>11.55</v>
      </c>
      <c r="AY12" s="429">
        <v>12.2</v>
      </c>
      <c r="AZ12" s="892">
        <v>11.978210000000001</v>
      </c>
      <c r="BA12" s="892">
        <v>12.061909999999999</v>
      </c>
      <c r="BB12" s="352">
        <v>12.021000000000001</v>
      </c>
      <c r="BC12" s="352">
        <v>11.833780000000001</v>
      </c>
      <c r="BD12" s="352">
        <v>12.2492</v>
      </c>
      <c r="BE12" s="352">
        <v>12.186629999999999</v>
      </c>
      <c r="BF12" s="352">
        <v>12.127549999999999</v>
      </c>
      <c r="BG12" s="352">
        <v>12.07701</v>
      </c>
      <c r="BH12" s="352">
        <v>11.61964</v>
      </c>
      <c r="BI12" s="352">
        <v>11.692299999999999</v>
      </c>
      <c r="BJ12" s="352">
        <v>11.835559999999999</v>
      </c>
      <c r="BK12" s="352">
        <v>12.27421</v>
      </c>
      <c r="BL12" s="352">
        <v>12.175090000000001</v>
      </c>
      <c r="BM12" s="352">
        <v>12.31611</v>
      </c>
      <c r="BN12" s="352">
        <v>12.19903</v>
      </c>
      <c r="BO12" s="352">
        <v>12.02115</v>
      </c>
      <c r="BP12" s="352">
        <v>12.42427</v>
      </c>
      <c r="BQ12" s="352">
        <v>12.3505</v>
      </c>
      <c r="BR12" s="352">
        <v>12.27129</v>
      </c>
      <c r="BS12" s="352">
        <v>12.229660000000001</v>
      </c>
      <c r="BT12" s="352">
        <v>11.80001</v>
      </c>
      <c r="BU12" s="352">
        <v>11.88095</v>
      </c>
      <c r="BV12" s="352">
        <v>12.04293</v>
      </c>
    </row>
    <row r="13" spans="1:74" ht="11.1" customHeight="1" x14ac:dyDescent="0.2">
      <c r="A13" s="108" t="s">
        <v>109</v>
      </c>
      <c r="B13" s="739" t="s">
        <v>1010</v>
      </c>
      <c r="C13" s="429">
        <v>8.8241660042000003</v>
      </c>
      <c r="D13" s="429">
        <v>9.0415494206999991</v>
      </c>
      <c r="E13" s="429">
        <v>9.0677029327999996</v>
      </c>
      <c r="F13" s="429">
        <v>9.1765444768000002</v>
      </c>
      <c r="G13" s="429">
        <v>10.025200195</v>
      </c>
      <c r="H13" s="429">
        <v>10.558542013</v>
      </c>
      <c r="I13" s="429">
        <v>11.275006228000001</v>
      </c>
      <c r="J13" s="429">
        <v>11.188075763000001</v>
      </c>
      <c r="K13" s="429">
        <v>11.023459390999999</v>
      </c>
      <c r="L13" s="429">
        <v>10.529316587</v>
      </c>
      <c r="M13" s="429">
        <v>10.100845947</v>
      </c>
      <c r="N13" s="429">
        <v>10.096820844</v>
      </c>
      <c r="O13" s="429">
        <v>9.8413150704000003</v>
      </c>
      <c r="P13" s="429">
        <v>9.9321636328</v>
      </c>
      <c r="Q13" s="429">
        <v>9.4086295861</v>
      </c>
      <c r="R13" s="429">
        <v>8.8161218685999998</v>
      </c>
      <c r="S13" s="429">
        <v>9.2037696087</v>
      </c>
      <c r="T13" s="429">
        <v>9.8338164301000006</v>
      </c>
      <c r="U13" s="429">
        <v>10.041560234</v>
      </c>
      <c r="V13" s="429">
        <v>10.920687042000001</v>
      </c>
      <c r="W13" s="429">
        <v>10.505014998</v>
      </c>
      <c r="X13" s="429">
        <v>9.7425259694000008</v>
      </c>
      <c r="Y13" s="429">
        <v>9.2123396223</v>
      </c>
      <c r="Z13" s="429">
        <v>9.1593326685999994</v>
      </c>
      <c r="AA13" s="429">
        <v>9.5936989785000009</v>
      </c>
      <c r="AB13" s="429">
        <v>9.1735982848000006</v>
      </c>
      <c r="AC13" s="429">
        <v>9.0719116441000001</v>
      </c>
      <c r="AD13" s="429">
        <v>9.1265637526999992</v>
      </c>
      <c r="AE13" s="429">
        <v>9.2777101467000005</v>
      </c>
      <c r="AF13" s="429">
        <v>9.8368143328999995</v>
      </c>
      <c r="AG13" s="429">
        <v>10.015539355</v>
      </c>
      <c r="AH13" s="429">
        <v>10.142142267000001</v>
      </c>
      <c r="AI13" s="429">
        <v>9.9666311587000003</v>
      </c>
      <c r="AJ13" s="429">
        <v>9.5917716221999996</v>
      </c>
      <c r="AK13" s="429">
        <v>9.2306776278000005</v>
      </c>
      <c r="AL13" s="429">
        <v>9.3326133813999999</v>
      </c>
      <c r="AM13" s="429">
        <v>9.6365727873000004</v>
      </c>
      <c r="AN13" s="429">
        <v>9.5083339854000002</v>
      </c>
      <c r="AO13" s="429">
        <v>9.6562354840999998</v>
      </c>
      <c r="AP13" s="429">
        <v>9.6666330129000002</v>
      </c>
      <c r="AQ13" s="429">
        <v>9.9063597198999993</v>
      </c>
      <c r="AR13" s="429">
        <v>10.105328917</v>
      </c>
      <c r="AS13" s="429">
        <v>10.50487345</v>
      </c>
      <c r="AT13" s="429">
        <v>10.485518237000001</v>
      </c>
      <c r="AU13" s="429">
        <v>10.437501264</v>
      </c>
      <c r="AV13" s="429">
        <v>10.083513799</v>
      </c>
      <c r="AW13" s="429">
        <v>9.6027136200999994</v>
      </c>
      <c r="AX13" s="429">
        <v>9.9700000000000006</v>
      </c>
      <c r="AY13" s="429">
        <v>10.32</v>
      </c>
      <c r="AZ13" s="892">
        <v>9.4988320000000002</v>
      </c>
      <c r="BA13" s="892">
        <v>9.7206340000000004</v>
      </c>
      <c r="BB13" s="352">
        <v>9.9043349999999997</v>
      </c>
      <c r="BC13" s="352">
        <v>9.9940099999999994</v>
      </c>
      <c r="BD13" s="352">
        <v>10.254440000000001</v>
      </c>
      <c r="BE13" s="352">
        <v>10.65429</v>
      </c>
      <c r="BF13" s="352">
        <v>10.596109999999999</v>
      </c>
      <c r="BG13" s="352">
        <v>10.649279999999999</v>
      </c>
      <c r="BH13" s="352">
        <v>10.26037</v>
      </c>
      <c r="BI13" s="352">
        <v>9.8038609999999995</v>
      </c>
      <c r="BJ13" s="352">
        <v>10.35834</v>
      </c>
      <c r="BK13" s="352">
        <v>10.071910000000001</v>
      </c>
      <c r="BL13" s="352">
        <v>9.5792730000000006</v>
      </c>
      <c r="BM13" s="352">
        <v>9.8496059999999996</v>
      </c>
      <c r="BN13" s="352">
        <v>9.7622750000000007</v>
      </c>
      <c r="BO13" s="352">
        <v>9.8610679999999995</v>
      </c>
      <c r="BP13" s="352">
        <v>10.12814</v>
      </c>
      <c r="BQ13" s="352">
        <v>10.54191</v>
      </c>
      <c r="BR13" s="352">
        <v>10.45942</v>
      </c>
      <c r="BS13" s="352">
        <v>10.48616</v>
      </c>
      <c r="BT13" s="352">
        <v>10.11402</v>
      </c>
      <c r="BU13" s="352">
        <v>9.6372119999999999</v>
      </c>
      <c r="BV13" s="352">
        <v>10.17731</v>
      </c>
    </row>
    <row r="14" spans="1:74" ht="11.1" customHeight="1" x14ac:dyDescent="0.2">
      <c r="A14" s="108" t="s">
        <v>110</v>
      </c>
      <c r="B14" s="739" t="s">
        <v>1011</v>
      </c>
      <c r="C14" s="429">
        <v>9.5398988030999998</v>
      </c>
      <c r="D14" s="429">
        <v>9.6372921356999992</v>
      </c>
      <c r="E14" s="429">
        <v>9.5699073660000007</v>
      </c>
      <c r="F14" s="429">
        <v>9.8464731290999996</v>
      </c>
      <c r="G14" s="429">
        <v>10.097990934</v>
      </c>
      <c r="H14" s="429">
        <v>10.798494211</v>
      </c>
      <c r="I14" s="429">
        <v>11.138772912</v>
      </c>
      <c r="J14" s="429">
        <v>11.233558218000001</v>
      </c>
      <c r="K14" s="429">
        <v>11.299910892</v>
      </c>
      <c r="L14" s="429">
        <v>10.577960992</v>
      </c>
      <c r="M14" s="429">
        <v>10.368800107</v>
      </c>
      <c r="N14" s="429">
        <v>10.611269213</v>
      </c>
      <c r="O14" s="429">
        <v>10.645541471</v>
      </c>
      <c r="P14" s="429">
        <v>10.522911011</v>
      </c>
      <c r="Q14" s="429">
        <v>10.467480048000001</v>
      </c>
      <c r="R14" s="429">
        <v>10.610823573999999</v>
      </c>
      <c r="S14" s="429">
        <v>10.844968078000001</v>
      </c>
      <c r="T14" s="429">
        <v>11.498705278999999</v>
      </c>
      <c r="U14" s="429">
        <v>11.882159653</v>
      </c>
      <c r="V14" s="429">
        <v>11.802782515000001</v>
      </c>
      <c r="W14" s="429">
        <v>11.672234216</v>
      </c>
      <c r="X14" s="429">
        <v>10.841605739</v>
      </c>
      <c r="Y14" s="429">
        <v>10.791616725000001</v>
      </c>
      <c r="Z14" s="429">
        <v>10.55538874</v>
      </c>
      <c r="AA14" s="429">
        <v>10.799617038999999</v>
      </c>
      <c r="AB14" s="429">
        <v>10.710159838999999</v>
      </c>
      <c r="AC14" s="429">
        <v>10.587557350000001</v>
      </c>
      <c r="AD14" s="429">
        <v>10.754637983</v>
      </c>
      <c r="AE14" s="429">
        <v>11.049865308999999</v>
      </c>
      <c r="AF14" s="429">
        <v>11.870133753999999</v>
      </c>
      <c r="AG14" s="429">
        <v>11.950386204000001</v>
      </c>
      <c r="AH14" s="429">
        <v>11.891726222000001</v>
      </c>
      <c r="AI14" s="429">
        <v>11.777806704</v>
      </c>
      <c r="AJ14" s="429">
        <v>11.085493204</v>
      </c>
      <c r="AK14" s="429">
        <v>10.722876675</v>
      </c>
      <c r="AL14" s="429">
        <v>10.718874326</v>
      </c>
      <c r="AM14" s="429">
        <v>10.728631099999999</v>
      </c>
      <c r="AN14" s="429">
        <v>10.847654042</v>
      </c>
      <c r="AO14" s="429">
        <v>10.935173029</v>
      </c>
      <c r="AP14" s="429">
        <v>11.048077982000001</v>
      </c>
      <c r="AQ14" s="429">
        <v>11.224741848000001</v>
      </c>
      <c r="AR14" s="429">
        <v>11.871555928999999</v>
      </c>
      <c r="AS14" s="429">
        <v>12.206905214000001</v>
      </c>
      <c r="AT14" s="429">
        <v>12.229996599</v>
      </c>
      <c r="AU14" s="429">
        <v>12.126162085000001</v>
      </c>
      <c r="AV14" s="429">
        <v>11.279994822000001</v>
      </c>
      <c r="AW14" s="429">
        <v>11.095978059</v>
      </c>
      <c r="AX14" s="429">
        <v>10.91</v>
      </c>
      <c r="AY14" s="429">
        <v>11.19</v>
      </c>
      <c r="AZ14" s="892">
        <v>11.2073</v>
      </c>
      <c r="BA14" s="892">
        <v>11.27962</v>
      </c>
      <c r="BB14" s="352">
        <v>11.44683</v>
      </c>
      <c r="BC14" s="352">
        <v>11.60004</v>
      </c>
      <c r="BD14" s="352">
        <v>12.1882</v>
      </c>
      <c r="BE14" s="352">
        <v>12.54551</v>
      </c>
      <c r="BF14" s="352">
        <v>12.44951</v>
      </c>
      <c r="BG14" s="352">
        <v>12.247590000000001</v>
      </c>
      <c r="BH14" s="352">
        <v>11.35671</v>
      </c>
      <c r="BI14" s="352">
        <v>11.18609</v>
      </c>
      <c r="BJ14" s="352">
        <v>11.06439</v>
      </c>
      <c r="BK14" s="352">
        <v>11.29585</v>
      </c>
      <c r="BL14" s="352">
        <v>11.350199999999999</v>
      </c>
      <c r="BM14" s="352">
        <v>11.46228</v>
      </c>
      <c r="BN14" s="352">
        <v>11.58559</v>
      </c>
      <c r="BO14" s="352">
        <v>11.71646</v>
      </c>
      <c r="BP14" s="352">
        <v>12.320460000000001</v>
      </c>
      <c r="BQ14" s="352">
        <v>12.7081</v>
      </c>
      <c r="BR14" s="352">
        <v>12.613860000000001</v>
      </c>
      <c r="BS14" s="352">
        <v>12.419320000000001</v>
      </c>
      <c r="BT14" s="352">
        <v>11.50224</v>
      </c>
      <c r="BU14" s="352">
        <v>11.336370000000001</v>
      </c>
      <c r="BV14" s="352">
        <v>11.21916</v>
      </c>
    </row>
    <row r="15" spans="1:74" ht="11.1" customHeight="1" x14ac:dyDescent="0.2">
      <c r="A15" s="108" t="s">
        <v>111</v>
      </c>
      <c r="B15" s="739" t="s">
        <v>1014</v>
      </c>
      <c r="C15" s="429">
        <v>15.209697997999999</v>
      </c>
      <c r="D15" s="429">
        <v>15.509821949000001</v>
      </c>
      <c r="E15" s="429">
        <v>16.104428474999999</v>
      </c>
      <c r="F15" s="429">
        <v>15.967478959999999</v>
      </c>
      <c r="G15" s="429">
        <v>16.852160796</v>
      </c>
      <c r="H15" s="429">
        <v>18.58295708</v>
      </c>
      <c r="I15" s="429">
        <v>18.981725665999999</v>
      </c>
      <c r="J15" s="429">
        <v>19.627558664999999</v>
      </c>
      <c r="K15" s="429">
        <v>19.630388455999999</v>
      </c>
      <c r="L15" s="429">
        <v>18.319043116</v>
      </c>
      <c r="M15" s="429">
        <v>16.849983108</v>
      </c>
      <c r="N15" s="429">
        <v>16.691889309</v>
      </c>
      <c r="O15" s="429">
        <v>17.524604200999999</v>
      </c>
      <c r="P15" s="429">
        <v>17.101313539</v>
      </c>
      <c r="Q15" s="429">
        <v>18.031266498000001</v>
      </c>
      <c r="R15" s="429">
        <v>17.614483024999998</v>
      </c>
      <c r="S15" s="429">
        <v>18.179329893999999</v>
      </c>
      <c r="T15" s="429">
        <v>19.581611435999999</v>
      </c>
      <c r="U15" s="429">
        <v>20.809290973</v>
      </c>
      <c r="V15" s="429">
        <v>21.781325893999998</v>
      </c>
      <c r="W15" s="429">
        <v>21.333930898999999</v>
      </c>
      <c r="X15" s="429">
        <v>20.233609574999999</v>
      </c>
      <c r="Y15" s="429">
        <v>18.629107211000001</v>
      </c>
      <c r="Z15" s="429">
        <v>18.111742920000001</v>
      </c>
      <c r="AA15" s="429">
        <v>19.01170475</v>
      </c>
      <c r="AB15" s="429">
        <v>19.143343693999999</v>
      </c>
      <c r="AC15" s="429">
        <v>19.347561622000001</v>
      </c>
      <c r="AD15" s="429">
        <v>19.510632190999999</v>
      </c>
      <c r="AE15" s="429">
        <v>20.099838051999999</v>
      </c>
      <c r="AF15" s="429">
        <v>21.538594791000001</v>
      </c>
      <c r="AG15" s="429">
        <v>23.684067259999999</v>
      </c>
      <c r="AH15" s="429">
        <v>22.923319357</v>
      </c>
      <c r="AI15" s="429">
        <v>22.936476840000001</v>
      </c>
      <c r="AJ15" s="429">
        <v>21.890018990000002</v>
      </c>
      <c r="AK15" s="429">
        <v>18.908334099000001</v>
      </c>
      <c r="AL15" s="429">
        <v>19.095594170999998</v>
      </c>
      <c r="AM15" s="429">
        <v>19.343417892000002</v>
      </c>
      <c r="AN15" s="429">
        <v>19.403813281000001</v>
      </c>
      <c r="AO15" s="429">
        <v>19.647696546999999</v>
      </c>
      <c r="AP15" s="429">
        <v>19.693705687000001</v>
      </c>
      <c r="AQ15" s="429">
        <v>20.43677611</v>
      </c>
      <c r="AR15" s="429">
        <v>21.879781646000001</v>
      </c>
      <c r="AS15" s="429">
        <v>23.295971367</v>
      </c>
      <c r="AT15" s="429">
        <v>23.069874601999999</v>
      </c>
      <c r="AU15" s="429">
        <v>23.812862001999999</v>
      </c>
      <c r="AV15" s="429">
        <v>22.151402792999999</v>
      </c>
      <c r="AW15" s="429">
        <v>20.043119441999998</v>
      </c>
      <c r="AX15" s="429">
        <v>21</v>
      </c>
      <c r="AY15" s="429">
        <v>19.7</v>
      </c>
      <c r="AZ15" s="892">
        <v>19.585439999999998</v>
      </c>
      <c r="BA15" s="892">
        <v>19.805579999999999</v>
      </c>
      <c r="BB15" s="352">
        <v>20.182379999999998</v>
      </c>
      <c r="BC15" s="352">
        <v>20.73893</v>
      </c>
      <c r="BD15" s="352">
        <v>22.2669</v>
      </c>
      <c r="BE15" s="352">
        <v>23.789110000000001</v>
      </c>
      <c r="BF15" s="352">
        <v>23.556429999999999</v>
      </c>
      <c r="BG15" s="352">
        <v>24.275449999999999</v>
      </c>
      <c r="BH15" s="352">
        <v>22.320399999999999</v>
      </c>
      <c r="BI15" s="352">
        <v>20.469360000000002</v>
      </c>
      <c r="BJ15" s="352">
        <v>21.456189999999999</v>
      </c>
      <c r="BK15" s="352">
        <v>20.145890000000001</v>
      </c>
      <c r="BL15" s="352">
        <v>20.008870000000002</v>
      </c>
      <c r="BM15" s="352">
        <v>20.309729999999998</v>
      </c>
      <c r="BN15" s="352">
        <v>20.999359999999999</v>
      </c>
      <c r="BO15" s="352">
        <v>21.22062</v>
      </c>
      <c r="BP15" s="352">
        <v>22.78828</v>
      </c>
      <c r="BQ15" s="352">
        <v>24.375060000000001</v>
      </c>
      <c r="BR15" s="352">
        <v>24.15541</v>
      </c>
      <c r="BS15" s="352">
        <v>24.917470000000002</v>
      </c>
      <c r="BT15" s="352">
        <v>22.632459999999998</v>
      </c>
      <c r="BU15" s="352">
        <v>21.04307</v>
      </c>
      <c r="BV15" s="352">
        <v>22.091709999999999</v>
      </c>
    </row>
    <row r="16" spans="1:74" ht="11.1" customHeight="1" x14ac:dyDescent="0.2">
      <c r="A16" s="108"/>
      <c r="B16" s="739"/>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892"/>
      <c r="BA16" s="892"/>
      <c r="BB16" s="352"/>
      <c r="BC16" s="352"/>
      <c r="BD16" s="352"/>
      <c r="BE16" s="352"/>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58"/>
      <c r="B17" s="60" t="s">
        <v>1035</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940"/>
      <c r="BA17" s="940"/>
      <c r="BB17" s="879"/>
      <c r="BC17" s="879"/>
      <c r="BD17" s="880"/>
      <c r="BE17" s="880"/>
      <c r="BF17" s="880"/>
      <c r="BG17" s="880"/>
      <c r="BH17" s="880"/>
      <c r="BI17" s="880"/>
      <c r="BJ17" s="463"/>
      <c r="BK17" s="463"/>
      <c r="BL17" s="463"/>
      <c r="BM17" s="463"/>
      <c r="BN17" s="463"/>
      <c r="BO17" s="463"/>
      <c r="BP17" s="463"/>
      <c r="BQ17" s="463"/>
      <c r="BR17" s="463"/>
      <c r="BS17" s="463"/>
      <c r="BT17" s="463"/>
      <c r="BU17" s="463"/>
      <c r="BV17" s="463"/>
    </row>
    <row r="18" spans="1:74" s="539" customFormat="1" ht="11.1" customHeight="1" x14ac:dyDescent="0.2">
      <c r="A18" s="537" t="s">
        <v>332</v>
      </c>
      <c r="B18" s="578" t="s">
        <v>1150</v>
      </c>
      <c r="C18" s="429">
        <v>13.64</v>
      </c>
      <c r="D18" s="429">
        <v>13.76</v>
      </c>
      <c r="E18" s="429">
        <v>14.41</v>
      </c>
      <c r="F18" s="429">
        <v>14.57</v>
      </c>
      <c r="G18" s="429">
        <v>14.89</v>
      </c>
      <c r="H18" s="429">
        <v>15.3</v>
      </c>
      <c r="I18" s="429">
        <v>15.31</v>
      </c>
      <c r="J18" s="429">
        <v>15.82</v>
      </c>
      <c r="K18" s="429">
        <v>16.190000000000001</v>
      </c>
      <c r="L18" s="429">
        <v>15.99</v>
      </c>
      <c r="M18" s="429">
        <v>15.55</v>
      </c>
      <c r="N18" s="429">
        <v>14.94</v>
      </c>
      <c r="O18" s="429">
        <v>15.47</v>
      </c>
      <c r="P18" s="429">
        <v>15.98</v>
      </c>
      <c r="Q18" s="429">
        <v>16.04</v>
      </c>
      <c r="R18" s="429">
        <v>16.100000000000001</v>
      </c>
      <c r="S18" s="429">
        <v>16.14</v>
      </c>
      <c r="T18" s="429">
        <v>16.09</v>
      </c>
      <c r="U18" s="429">
        <v>15.86</v>
      </c>
      <c r="V18" s="429">
        <v>15.91</v>
      </c>
      <c r="W18" s="429">
        <v>16.27</v>
      </c>
      <c r="X18" s="429">
        <v>16.48</v>
      </c>
      <c r="Y18" s="429">
        <v>16.190000000000001</v>
      </c>
      <c r="Z18" s="429">
        <v>15.69</v>
      </c>
      <c r="AA18" s="429">
        <v>15.41</v>
      </c>
      <c r="AB18" s="429">
        <v>16.100000000000001</v>
      </c>
      <c r="AC18" s="429">
        <v>16.670000000000002</v>
      </c>
      <c r="AD18" s="429">
        <v>16.86</v>
      </c>
      <c r="AE18" s="429">
        <v>16.399999999999999</v>
      </c>
      <c r="AF18" s="429">
        <v>16.38</v>
      </c>
      <c r="AG18" s="429">
        <v>16.62</v>
      </c>
      <c r="AH18" s="429">
        <v>16.600000000000001</v>
      </c>
      <c r="AI18" s="429">
        <v>16.82</v>
      </c>
      <c r="AJ18" s="429">
        <v>17.09</v>
      </c>
      <c r="AK18" s="429">
        <v>16.850000000000001</v>
      </c>
      <c r="AL18" s="429">
        <v>16.27</v>
      </c>
      <c r="AM18" s="429">
        <v>15.94</v>
      </c>
      <c r="AN18" s="429">
        <v>16.43</v>
      </c>
      <c r="AO18" s="429">
        <v>17.09</v>
      </c>
      <c r="AP18" s="429">
        <v>17.55</v>
      </c>
      <c r="AQ18" s="429">
        <v>17.37</v>
      </c>
      <c r="AR18" s="429">
        <v>17.47</v>
      </c>
      <c r="AS18" s="429">
        <v>17.45</v>
      </c>
      <c r="AT18" s="429">
        <v>17.61</v>
      </c>
      <c r="AU18" s="429">
        <v>18.079999999999998</v>
      </c>
      <c r="AV18" s="429">
        <v>17.97</v>
      </c>
      <c r="AW18" s="429">
        <v>17.78</v>
      </c>
      <c r="AX18" s="429">
        <v>17.239999999999998</v>
      </c>
      <c r="AY18" s="429">
        <v>17.45</v>
      </c>
      <c r="AZ18" s="892">
        <v>17.73423</v>
      </c>
      <c r="BA18" s="892">
        <v>18.169989999999999</v>
      </c>
      <c r="BB18" s="352">
        <v>18.608989999999999</v>
      </c>
      <c r="BC18" s="352">
        <v>18.234660000000002</v>
      </c>
      <c r="BD18" s="352">
        <v>18.33212</v>
      </c>
      <c r="BE18" s="352">
        <v>18.26492</v>
      </c>
      <c r="BF18" s="352">
        <v>18.249400000000001</v>
      </c>
      <c r="BG18" s="352">
        <v>18.673410000000001</v>
      </c>
      <c r="BH18" s="352">
        <v>18.533539999999999</v>
      </c>
      <c r="BI18" s="352">
        <v>18.30743</v>
      </c>
      <c r="BJ18" s="352">
        <v>17.789300000000001</v>
      </c>
      <c r="BK18" s="352">
        <v>18.093260000000001</v>
      </c>
      <c r="BL18" s="352">
        <v>18.17371</v>
      </c>
      <c r="BM18" s="352">
        <v>18.490179999999999</v>
      </c>
      <c r="BN18" s="352">
        <v>19.139970000000002</v>
      </c>
      <c r="BO18" s="352">
        <v>18.72073</v>
      </c>
      <c r="BP18" s="352">
        <v>18.759460000000001</v>
      </c>
      <c r="BQ18" s="352">
        <v>18.65578</v>
      </c>
      <c r="BR18" s="352">
        <v>18.594519999999999</v>
      </c>
      <c r="BS18" s="352">
        <v>19.04926</v>
      </c>
      <c r="BT18" s="352">
        <v>18.82405</v>
      </c>
      <c r="BU18" s="352">
        <v>18.730350000000001</v>
      </c>
      <c r="BV18" s="352">
        <v>18.20646</v>
      </c>
    </row>
    <row r="19" spans="1:74" ht="11.1" customHeight="1" x14ac:dyDescent="0.2">
      <c r="A19" s="58" t="s">
        <v>323</v>
      </c>
      <c r="B19" s="739" t="s">
        <v>1004</v>
      </c>
      <c r="C19" s="429">
        <v>22.805612848999999</v>
      </c>
      <c r="D19" s="429">
        <v>24.600311744999999</v>
      </c>
      <c r="E19" s="429">
        <v>24.462370999000001</v>
      </c>
      <c r="F19" s="429">
        <v>24.433223773999998</v>
      </c>
      <c r="G19" s="429">
        <v>23.722754422000001</v>
      </c>
      <c r="H19" s="429">
        <v>24.470755981</v>
      </c>
      <c r="I19" s="429">
        <v>21.674408943</v>
      </c>
      <c r="J19" s="429">
        <v>25.440293565000001</v>
      </c>
      <c r="K19" s="429">
        <v>27.310041626</v>
      </c>
      <c r="L19" s="429">
        <v>25.574395273</v>
      </c>
      <c r="M19" s="429">
        <v>26.211034389000002</v>
      </c>
      <c r="N19" s="429">
        <v>26.947528978000001</v>
      </c>
      <c r="O19" s="429">
        <v>29.936602152999999</v>
      </c>
      <c r="P19" s="429">
        <v>31.271468134999999</v>
      </c>
      <c r="Q19" s="429">
        <v>31.242851565999999</v>
      </c>
      <c r="R19" s="429">
        <v>31.212225603</v>
      </c>
      <c r="S19" s="429">
        <v>29.474271260999998</v>
      </c>
      <c r="T19" s="429">
        <v>28.344339118000001</v>
      </c>
      <c r="U19" s="429">
        <v>26.837315829000001</v>
      </c>
      <c r="V19" s="429">
        <v>27.101922611999999</v>
      </c>
      <c r="W19" s="429">
        <v>27.376666774</v>
      </c>
      <c r="X19" s="429">
        <v>28.060926672000001</v>
      </c>
      <c r="Y19" s="429">
        <v>27.464295135</v>
      </c>
      <c r="Z19" s="429">
        <v>27.516080301999999</v>
      </c>
      <c r="AA19" s="429">
        <v>27.426710242999999</v>
      </c>
      <c r="AB19" s="429">
        <v>27.960678175999998</v>
      </c>
      <c r="AC19" s="429">
        <v>27.804660201000001</v>
      </c>
      <c r="AD19" s="429">
        <v>27.422685848</v>
      </c>
      <c r="AE19" s="429">
        <v>26.476145834</v>
      </c>
      <c r="AF19" s="429">
        <v>26.139964294999999</v>
      </c>
      <c r="AG19" s="429">
        <v>26.854761331999999</v>
      </c>
      <c r="AH19" s="429">
        <v>27.888846389000001</v>
      </c>
      <c r="AI19" s="429">
        <v>29.111633181999998</v>
      </c>
      <c r="AJ19" s="429">
        <v>28.252304734999999</v>
      </c>
      <c r="AK19" s="429">
        <v>28.910322655000002</v>
      </c>
      <c r="AL19" s="429">
        <v>28.227372923000001</v>
      </c>
      <c r="AM19" s="429">
        <v>28.660089056</v>
      </c>
      <c r="AN19" s="429">
        <v>29.648928494</v>
      </c>
      <c r="AO19" s="429">
        <v>29.519077249999999</v>
      </c>
      <c r="AP19" s="429">
        <v>29.589511160000001</v>
      </c>
      <c r="AQ19" s="429">
        <v>29.213840392000002</v>
      </c>
      <c r="AR19" s="429">
        <v>27.998185917000001</v>
      </c>
      <c r="AS19" s="429">
        <v>27.884260955999999</v>
      </c>
      <c r="AT19" s="429">
        <v>29.070526021999999</v>
      </c>
      <c r="AU19" s="429">
        <v>29.544582243000001</v>
      </c>
      <c r="AV19" s="429">
        <v>29.222200214000001</v>
      </c>
      <c r="AW19" s="429">
        <v>28.86182329</v>
      </c>
      <c r="AX19" s="429">
        <v>28.37</v>
      </c>
      <c r="AY19" s="429">
        <v>29.36</v>
      </c>
      <c r="AZ19" s="892">
        <v>30.461680000000001</v>
      </c>
      <c r="BA19" s="892">
        <v>30.362349999999999</v>
      </c>
      <c r="BB19" s="352">
        <v>30.584630000000001</v>
      </c>
      <c r="BC19" s="352">
        <v>30.278009999999998</v>
      </c>
      <c r="BD19" s="352">
        <v>29.133430000000001</v>
      </c>
      <c r="BE19" s="352">
        <v>28.99</v>
      </c>
      <c r="BF19" s="352">
        <v>29.783359999999998</v>
      </c>
      <c r="BG19" s="352">
        <v>30.393450000000001</v>
      </c>
      <c r="BH19" s="352">
        <v>30.291969999999999</v>
      </c>
      <c r="BI19" s="352">
        <v>30.089929999999999</v>
      </c>
      <c r="BJ19" s="352">
        <v>29.767009999999999</v>
      </c>
      <c r="BK19" s="352">
        <v>30.810860000000002</v>
      </c>
      <c r="BL19" s="352">
        <v>31.896920000000001</v>
      </c>
      <c r="BM19" s="352">
        <v>31.57958</v>
      </c>
      <c r="BN19" s="352">
        <v>31.728619999999999</v>
      </c>
      <c r="BO19" s="352">
        <v>31.345030000000001</v>
      </c>
      <c r="BP19" s="352">
        <v>30.12744</v>
      </c>
      <c r="BQ19" s="352">
        <v>30.01886</v>
      </c>
      <c r="BR19" s="352">
        <v>30.94144</v>
      </c>
      <c r="BS19" s="352">
        <v>31.715489999999999</v>
      </c>
      <c r="BT19" s="352">
        <v>31.729780000000002</v>
      </c>
      <c r="BU19" s="352">
        <v>31.5657</v>
      </c>
      <c r="BV19" s="352">
        <v>31.165929999999999</v>
      </c>
    </row>
    <row r="20" spans="1:74" ht="11.1" customHeight="1" x14ac:dyDescent="0.2">
      <c r="A20" s="58" t="s">
        <v>324</v>
      </c>
      <c r="B20" s="609" t="s">
        <v>1005</v>
      </c>
      <c r="C20" s="429">
        <v>16.928622497999999</v>
      </c>
      <c r="D20" s="429">
        <v>17.305247576999999</v>
      </c>
      <c r="E20" s="429">
        <v>17.389437227999998</v>
      </c>
      <c r="F20" s="429">
        <v>17.660164633000001</v>
      </c>
      <c r="G20" s="429">
        <v>18.099217451000001</v>
      </c>
      <c r="H20" s="429">
        <v>18.788119759000001</v>
      </c>
      <c r="I20" s="429">
        <v>18.633474632999999</v>
      </c>
      <c r="J20" s="429">
        <v>18.426811381</v>
      </c>
      <c r="K20" s="429">
        <v>19.842108919000001</v>
      </c>
      <c r="L20" s="429">
        <v>19.605767094000001</v>
      </c>
      <c r="M20" s="429">
        <v>19.470607722</v>
      </c>
      <c r="N20" s="429">
        <v>19.283837267999999</v>
      </c>
      <c r="O20" s="429">
        <v>19.878542963000001</v>
      </c>
      <c r="P20" s="429">
        <v>20.265918099</v>
      </c>
      <c r="Q20" s="429">
        <v>19.085228913000002</v>
      </c>
      <c r="R20" s="429">
        <v>18.735850844000002</v>
      </c>
      <c r="S20" s="429">
        <v>18.958162172000002</v>
      </c>
      <c r="T20" s="429">
        <v>19.577013537999999</v>
      </c>
      <c r="U20" s="429">
        <v>19.691759780999998</v>
      </c>
      <c r="V20" s="429">
        <v>19.735143739000002</v>
      </c>
      <c r="W20" s="429">
        <v>20.112775617</v>
      </c>
      <c r="X20" s="429">
        <v>19.673522746</v>
      </c>
      <c r="Y20" s="429">
        <v>19.7558942</v>
      </c>
      <c r="Z20" s="429">
        <v>19.357947128999999</v>
      </c>
      <c r="AA20" s="429">
        <v>19.594716200000001</v>
      </c>
      <c r="AB20" s="429">
        <v>20.008297152000001</v>
      </c>
      <c r="AC20" s="429">
        <v>20.142490033000001</v>
      </c>
      <c r="AD20" s="429">
        <v>20.157754524000001</v>
      </c>
      <c r="AE20" s="429">
        <v>20.449204208000001</v>
      </c>
      <c r="AF20" s="429">
        <v>20.741226428000001</v>
      </c>
      <c r="AG20" s="429">
        <v>21.126796649999999</v>
      </c>
      <c r="AH20" s="429">
        <v>21.288822446000001</v>
      </c>
      <c r="AI20" s="429">
        <v>21.146330146</v>
      </c>
      <c r="AJ20" s="429">
        <v>21.297685463000001</v>
      </c>
      <c r="AK20" s="429">
        <v>20.890013059000001</v>
      </c>
      <c r="AL20" s="429">
        <v>20.431012016</v>
      </c>
      <c r="AM20" s="429">
        <v>20.750443686000001</v>
      </c>
      <c r="AN20" s="429">
        <v>21.402971998999998</v>
      </c>
      <c r="AO20" s="429">
        <v>21.373339447999999</v>
      </c>
      <c r="AP20" s="429">
        <v>21.822115257</v>
      </c>
      <c r="AQ20" s="429">
        <v>22.43226129</v>
      </c>
      <c r="AR20" s="429">
        <v>23.528714787999998</v>
      </c>
      <c r="AS20" s="429">
        <v>23.529102300000002</v>
      </c>
      <c r="AT20" s="429">
        <v>23.793773275</v>
      </c>
      <c r="AU20" s="429">
        <v>23.839485767999999</v>
      </c>
      <c r="AV20" s="429">
        <v>23.474462968000001</v>
      </c>
      <c r="AW20" s="429">
        <v>23.030672294999999</v>
      </c>
      <c r="AX20" s="429">
        <v>23.25</v>
      </c>
      <c r="AY20" s="429">
        <v>23.68</v>
      </c>
      <c r="AZ20" s="892">
        <v>24.014399999999998</v>
      </c>
      <c r="BA20" s="892">
        <v>23.6738</v>
      </c>
      <c r="BB20" s="352">
        <v>23.75386</v>
      </c>
      <c r="BC20" s="352">
        <v>24.250450000000001</v>
      </c>
      <c r="BD20" s="352">
        <v>25.32396</v>
      </c>
      <c r="BE20" s="352">
        <v>25.06917</v>
      </c>
      <c r="BF20" s="352">
        <v>24.84695</v>
      </c>
      <c r="BG20" s="352">
        <v>24.969750000000001</v>
      </c>
      <c r="BH20" s="352">
        <v>24.69849</v>
      </c>
      <c r="BI20" s="352">
        <v>24.10378</v>
      </c>
      <c r="BJ20" s="352">
        <v>24.417169999999999</v>
      </c>
      <c r="BK20" s="352">
        <v>24.612380000000002</v>
      </c>
      <c r="BL20" s="352">
        <v>24.635190000000001</v>
      </c>
      <c r="BM20" s="352">
        <v>24.117560000000001</v>
      </c>
      <c r="BN20" s="352">
        <v>24.412590000000002</v>
      </c>
      <c r="BO20" s="352">
        <v>24.877800000000001</v>
      </c>
      <c r="BP20" s="352">
        <v>25.848379999999999</v>
      </c>
      <c r="BQ20" s="352">
        <v>25.569479999999999</v>
      </c>
      <c r="BR20" s="352">
        <v>25.372399999999999</v>
      </c>
      <c r="BS20" s="352">
        <v>25.583400000000001</v>
      </c>
      <c r="BT20" s="352">
        <v>25.366769999999999</v>
      </c>
      <c r="BU20" s="352">
        <v>24.755490000000002</v>
      </c>
      <c r="BV20" s="352">
        <v>25.036300000000001</v>
      </c>
    </row>
    <row r="21" spans="1:74" ht="11.1" customHeight="1" x14ac:dyDescent="0.2">
      <c r="A21" s="58" t="s">
        <v>325</v>
      </c>
      <c r="B21" s="739" t="s">
        <v>1006</v>
      </c>
      <c r="C21" s="429">
        <v>13.800294128999999</v>
      </c>
      <c r="D21" s="429">
        <v>14.04487297</v>
      </c>
      <c r="E21" s="429">
        <v>14.552275252999999</v>
      </c>
      <c r="F21" s="429">
        <v>14.924413162</v>
      </c>
      <c r="G21" s="429">
        <v>15.289976353</v>
      </c>
      <c r="H21" s="429">
        <v>15.80028059</v>
      </c>
      <c r="I21" s="429">
        <v>15.815191003000001</v>
      </c>
      <c r="J21" s="429">
        <v>16.066114754000001</v>
      </c>
      <c r="K21" s="429">
        <v>16.199366424000001</v>
      </c>
      <c r="L21" s="429">
        <v>16.567289508000002</v>
      </c>
      <c r="M21" s="429">
        <v>16.154338916</v>
      </c>
      <c r="N21" s="429">
        <v>15.494587165</v>
      </c>
      <c r="O21" s="429">
        <v>15.794526358000001</v>
      </c>
      <c r="P21" s="429">
        <v>16.283486642</v>
      </c>
      <c r="Q21" s="429">
        <v>16.448008318999999</v>
      </c>
      <c r="R21" s="429">
        <v>16.56342531</v>
      </c>
      <c r="S21" s="429">
        <v>16.865687727000001</v>
      </c>
      <c r="T21" s="429">
        <v>16.377372243</v>
      </c>
      <c r="U21" s="429">
        <v>16.094645740000001</v>
      </c>
      <c r="V21" s="429">
        <v>15.712304423000001</v>
      </c>
      <c r="W21" s="429">
        <v>15.995649698999999</v>
      </c>
      <c r="X21" s="429">
        <v>16.517973544</v>
      </c>
      <c r="Y21" s="429">
        <v>16.173279457</v>
      </c>
      <c r="Z21" s="429">
        <v>15.924988727000001</v>
      </c>
      <c r="AA21" s="429">
        <v>15.605494772</v>
      </c>
      <c r="AB21" s="429">
        <v>16.027252964999999</v>
      </c>
      <c r="AC21" s="429">
        <v>16.451574867000001</v>
      </c>
      <c r="AD21" s="429">
        <v>16.981192111999999</v>
      </c>
      <c r="AE21" s="429">
        <v>17.021050773999999</v>
      </c>
      <c r="AF21" s="429">
        <v>16.637484104999999</v>
      </c>
      <c r="AG21" s="429">
        <v>16.377949997999998</v>
      </c>
      <c r="AH21" s="429">
        <v>16.449926767000001</v>
      </c>
      <c r="AI21" s="429">
        <v>16.602810246000001</v>
      </c>
      <c r="AJ21" s="429">
        <v>17.002025982999999</v>
      </c>
      <c r="AK21" s="429">
        <v>17.087540454999999</v>
      </c>
      <c r="AL21" s="429">
        <v>16.111499163000001</v>
      </c>
      <c r="AM21" s="429">
        <v>16.119553677999999</v>
      </c>
      <c r="AN21" s="429">
        <v>16.452572228000001</v>
      </c>
      <c r="AO21" s="429">
        <v>17.285546238999999</v>
      </c>
      <c r="AP21" s="429">
        <v>17.795635790999999</v>
      </c>
      <c r="AQ21" s="429">
        <v>18.229736525</v>
      </c>
      <c r="AR21" s="429">
        <v>18.266006443999999</v>
      </c>
      <c r="AS21" s="429">
        <v>17.795983891999999</v>
      </c>
      <c r="AT21" s="429">
        <v>18.181692544000001</v>
      </c>
      <c r="AU21" s="429">
        <v>18.687650140999999</v>
      </c>
      <c r="AV21" s="429">
        <v>18.531978839000001</v>
      </c>
      <c r="AW21" s="429">
        <v>18.284842103999999</v>
      </c>
      <c r="AX21" s="429">
        <v>17.45</v>
      </c>
      <c r="AY21" s="429">
        <v>17.45</v>
      </c>
      <c r="AZ21" s="892">
        <v>17.680160000000001</v>
      </c>
      <c r="BA21" s="892">
        <v>18.516269999999999</v>
      </c>
      <c r="BB21" s="352">
        <v>18.979230000000001</v>
      </c>
      <c r="BC21" s="352">
        <v>19.385390000000001</v>
      </c>
      <c r="BD21" s="352">
        <v>19.557320000000001</v>
      </c>
      <c r="BE21" s="352">
        <v>19.066410000000001</v>
      </c>
      <c r="BF21" s="352">
        <v>19.180990000000001</v>
      </c>
      <c r="BG21" s="352">
        <v>19.74014</v>
      </c>
      <c r="BH21" s="352">
        <v>19.479469999999999</v>
      </c>
      <c r="BI21" s="352">
        <v>19.186589999999999</v>
      </c>
      <c r="BJ21" s="352">
        <v>18.353480000000001</v>
      </c>
      <c r="BK21" s="352">
        <v>18.308060000000001</v>
      </c>
      <c r="BL21" s="352">
        <v>18.323039999999999</v>
      </c>
      <c r="BM21" s="352">
        <v>19.009509999999999</v>
      </c>
      <c r="BN21" s="352">
        <v>19.50027</v>
      </c>
      <c r="BO21" s="352">
        <v>19.8904</v>
      </c>
      <c r="BP21" s="352">
        <v>20.014970000000002</v>
      </c>
      <c r="BQ21" s="352">
        <v>19.467110000000002</v>
      </c>
      <c r="BR21" s="352">
        <v>19.503329999999998</v>
      </c>
      <c r="BS21" s="352">
        <v>20.09628</v>
      </c>
      <c r="BT21" s="352">
        <v>19.837299999999999</v>
      </c>
      <c r="BU21" s="352">
        <v>19.518660000000001</v>
      </c>
      <c r="BV21" s="352">
        <v>18.673100000000002</v>
      </c>
    </row>
    <row r="22" spans="1:74" ht="11.1" customHeight="1" x14ac:dyDescent="0.2">
      <c r="A22" s="58" t="s">
        <v>326</v>
      </c>
      <c r="B22" s="739" t="s">
        <v>1007</v>
      </c>
      <c r="C22" s="429">
        <v>10.828453132</v>
      </c>
      <c r="D22" s="429">
        <v>10.981086934</v>
      </c>
      <c r="E22" s="429">
        <v>11.636509472</v>
      </c>
      <c r="F22" s="429">
        <v>12.188325389999999</v>
      </c>
      <c r="G22" s="429">
        <v>12.868126659</v>
      </c>
      <c r="H22" s="429">
        <v>13.957844890000001</v>
      </c>
      <c r="I22" s="429">
        <v>14.156398726999999</v>
      </c>
      <c r="J22" s="429">
        <v>14.200544153999999</v>
      </c>
      <c r="K22" s="429">
        <v>13.983419676</v>
      </c>
      <c r="L22" s="429">
        <v>13.148305721</v>
      </c>
      <c r="M22" s="429">
        <v>12.440034045000001</v>
      </c>
      <c r="N22" s="429">
        <v>11.382503984</v>
      </c>
      <c r="O22" s="429">
        <v>11.336900793</v>
      </c>
      <c r="P22" s="429">
        <v>12.035061907999999</v>
      </c>
      <c r="Q22" s="429">
        <v>12.117253479</v>
      </c>
      <c r="R22" s="429">
        <v>12.645498608</v>
      </c>
      <c r="S22" s="429">
        <v>13.400879247000001</v>
      </c>
      <c r="T22" s="429">
        <v>14.163084550000001</v>
      </c>
      <c r="U22" s="429">
        <v>14.299662779</v>
      </c>
      <c r="V22" s="429">
        <v>14.202465977999999</v>
      </c>
      <c r="W22" s="429">
        <v>13.954066352</v>
      </c>
      <c r="X22" s="429">
        <v>13.221738267999999</v>
      </c>
      <c r="Y22" s="429">
        <v>12.668384038999999</v>
      </c>
      <c r="Z22" s="429">
        <v>12.054652406000001</v>
      </c>
      <c r="AA22" s="429">
        <v>11.66409397</v>
      </c>
      <c r="AB22" s="429">
        <v>12.259197799000001</v>
      </c>
      <c r="AC22" s="429">
        <v>12.963984391</v>
      </c>
      <c r="AD22" s="429">
        <v>13.207809261</v>
      </c>
      <c r="AE22" s="429">
        <v>13.643507511999999</v>
      </c>
      <c r="AF22" s="429">
        <v>14.6465736</v>
      </c>
      <c r="AG22" s="429">
        <v>14.703514437000001</v>
      </c>
      <c r="AH22" s="429">
        <v>14.662100518000001</v>
      </c>
      <c r="AI22" s="429">
        <v>14.662025943</v>
      </c>
      <c r="AJ22" s="429">
        <v>13.545476577000001</v>
      </c>
      <c r="AK22" s="429">
        <v>13.353590989000001</v>
      </c>
      <c r="AL22" s="429">
        <v>12.319532006999999</v>
      </c>
      <c r="AM22" s="429">
        <v>12.140945828</v>
      </c>
      <c r="AN22" s="429">
        <v>12.271225450999999</v>
      </c>
      <c r="AO22" s="429">
        <v>12.969363996</v>
      </c>
      <c r="AP22" s="429">
        <v>13.669368993999999</v>
      </c>
      <c r="AQ22" s="429">
        <v>14.125134345999999</v>
      </c>
      <c r="AR22" s="429">
        <v>15.53839228</v>
      </c>
      <c r="AS22" s="429">
        <v>15.254080638</v>
      </c>
      <c r="AT22" s="429">
        <v>15.294298083999999</v>
      </c>
      <c r="AU22" s="429">
        <v>15.544315101</v>
      </c>
      <c r="AV22" s="429">
        <v>14.152065862000001</v>
      </c>
      <c r="AW22" s="429">
        <v>13.896343254</v>
      </c>
      <c r="AX22" s="429">
        <v>12.89</v>
      </c>
      <c r="AY22" s="429">
        <v>12.92</v>
      </c>
      <c r="AZ22" s="892">
        <v>12.88922</v>
      </c>
      <c r="BA22" s="892">
        <v>13.32114</v>
      </c>
      <c r="BB22" s="352">
        <v>13.89406</v>
      </c>
      <c r="BC22" s="352">
        <v>14.22836</v>
      </c>
      <c r="BD22" s="352">
        <v>15.66555</v>
      </c>
      <c r="BE22" s="352">
        <v>15.331810000000001</v>
      </c>
      <c r="BF22" s="352">
        <v>15.20102</v>
      </c>
      <c r="BG22" s="352">
        <v>15.58658</v>
      </c>
      <c r="BH22" s="352">
        <v>14.12177</v>
      </c>
      <c r="BI22" s="352">
        <v>13.819229999999999</v>
      </c>
      <c r="BJ22" s="352">
        <v>12.92853</v>
      </c>
      <c r="BK22" s="352">
        <v>13.036809999999999</v>
      </c>
      <c r="BL22" s="352">
        <v>12.78912</v>
      </c>
      <c r="BM22" s="352">
        <v>13.2019</v>
      </c>
      <c r="BN22" s="352">
        <v>13.92285</v>
      </c>
      <c r="BO22" s="352">
        <v>14.327209999999999</v>
      </c>
      <c r="BP22" s="352">
        <v>15.78837</v>
      </c>
      <c r="BQ22" s="352">
        <v>15.468120000000001</v>
      </c>
      <c r="BR22" s="352">
        <v>15.31907</v>
      </c>
      <c r="BS22" s="352">
        <v>15.752610000000001</v>
      </c>
      <c r="BT22" s="352">
        <v>14.292770000000001</v>
      </c>
      <c r="BU22" s="352">
        <v>13.99095</v>
      </c>
      <c r="BV22" s="352">
        <v>13.09876</v>
      </c>
    </row>
    <row r="23" spans="1:74" ht="11.1" customHeight="1" x14ac:dyDescent="0.2">
      <c r="A23" s="58" t="s">
        <v>327</v>
      </c>
      <c r="B23" s="739" t="s">
        <v>1008</v>
      </c>
      <c r="C23" s="429">
        <v>12.203211230000001</v>
      </c>
      <c r="D23" s="429">
        <v>12.467644161999999</v>
      </c>
      <c r="E23" s="429">
        <v>12.975797344</v>
      </c>
      <c r="F23" s="429">
        <v>13.203788533999999</v>
      </c>
      <c r="G23" s="429">
        <v>13.320576236999999</v>
      </c>
      <c r="H23" s="429">
        <v>13.624796465999999</v>
      </c>
      <c r="I23" s="429">
        <v>13.870582092999999</v>
      </c>
      <c r="J23" s="429">
        <v>14.043938406000001</v>
      </c>
      <c r="K23" s="429">
        <v>14.287792576999999</v>
      </c>
      <c r="L23" s="429">
        <v>14.151834931</v>
      </c>
      <c r="M23" s="429">
        <v>13.697245366000001</v>
      </c>
      <c r="N23" s="429">
        <v>13.297549286000001</v>
      </c>
      <c r="O23" s="429">
        <v>13.899375685000001</v>
      </c>
      <c r="P23" s="429">
        <v>14.55945017</v>
      </c>
      <c r="Q23" s="429">
        <v>14.194351102000001</v>
      </c>
      <c r="R23" s="429">
        <v>14.635240134</v>
      </c>
      <c r="S23" s="429">
        <v>14.589987432999999</v>
      </c>
      <c r="T23" s="429">
        <v>14.701684695000001</v>
      </c>
      <c r="U23" s="429">
        <v>14.222386599</v>
      </c>
      <c r="V23" s="429">
        <v>14.273890532999999</v>
      </c>
      <c r="W23" s="429">
        <v>14.868749467000001</v>
      </c>
      <c r="X23" s="429">
        <v>15.006531347999999</v>
      </c>
      <c r="Y23" s="429">
        <v>14.54200522</v>
      </c>
      <c r="Z23" s="429">
        <v>14.139622006</v>
      </c>
      <c r="AA23" s="429">
        <v>13.833544712</v>
      </c>
      <c r="AB23" s="429">
        <v>14.661939286999999</v>
      </c>
      <c r="AC23" s="429">
        <v>14.912215307</v>
      </c>
      <c r="AD23" s="429">
        <v>14.875310567</v>
      </c>
      <c r="AE23" s="429">
        <v>14.350748169999999</v>
      </c>
      <c r="AF23" s="429">
        <v>14.525764175999999</v>
      </c>
      <c r="AG23" s="429">
        <v>14.345199965000001</v>
      </c>
      <c r="AH23" s="429">
        <v>14.354549542000001</v>
      </c>
      <c r="AI23" s="429">
        <v>14.609088906</v>
      </c>
      <c r="AJ23" s="429">
        <v>14.85974665</v>
      </c>
      <c r="AK23" s="429">
        <v>14.914774188000001</v>
      </c>
      <c r="AL23" s="429">
        <v>14.369714622</v>
      </c>
      <c r="AM23" s="429">
        <v>14.15296382</v>
      </c>
      <c r="AN23" s="429">
        <v>14.790800312</v>
      </c>
      <c r="AO23" s="429">
        <v>15.35648879</v>
      </c>
      <c r="AP23" s="429">
        <v>15.482005472000001</v>
      </c>
      <c r="AQ23" s="429">
        <v>15.267901211</v>
      </c>
      <c r="AR23" s="429">
        <v>15.400165433</v>
      </c>
      <c r="AS23" s="429">
        <v>15.280152619000001</v>
      </c>
      <c r="AT23" s="429">
        <v>15.621762883000001</v>
      </c>
      <c r="AU23" s="429">
        <v>16.055147802</v>
      </c>
      <c r="AV23" s="429">
        <v>15.965117719</v>
      </c>
      <c r="AW23" s="429">
        <v>15.862984043999999</v>
      </c>
      <c r="AX23" s="429">
        <v>15.03</v>
      </c>
      <c r="AY23" s="429">
        <v>15.64</v>
      </c>
      <c r="AZ23" s="892">
        <v>15.99385</v>
      </c>
      <c r="BA23" s="892">
        <v>16.583410000000001</v>
      </c>
      <c r="BB23" s="352">
        <v>16.73546</v>
      </c>
      <c r="BC23" s="352">
        <v>16.419339999999998</v>
      </c>
      <c r="BD23" s="352">
        <v>16.63429</v>
      </c>
      <c r="BE23" s="352">
        <v>16.513359999999999</v>
      </c>
      <c r="BF23" s="352">
        <v>16.590669999999999</v>
      </c>
      <c r="BG23" s="352">
        <v>16.887979999999999</v>
      </c>
      <c r="BH23" s="352">
        <v>16.797930000000001</v>
      </c>
      <c r="BI23" s="352">
        <v>16.54278</v>
      </c>
      <c r="BJ23" s="352">
        <v>15.83968</v>
      </c>
      <c r="BK23" s="352">
        <v>16.54823</v>
      </c>
      <c r="BL23" s="352">
        <v>16.797560000000001</v>
      </c>
      <c r="BM23" s="352">
        <v>17.15286</v>
      </c>
      <c r="BN23" s="352">
        <v>17.262119999999999</v>
      </c>
      <c r="BO23" s="352">
        <v>17.004919999999998</v>
      </c>
      <c r="BP23" s="352">
        <v>17.10238</v>
      </c>
      <c r="BQ23" s="352">
        <v>16.874669999999998</v>
      </c>
      <c r="BR23" s="352">
        <v>16.799710000000001</v>
      </c>
      <c r="BS23" s="352">
        <v>17.118490000000001</v>
      </c>
      <c r="BT23" s="352">
        <v>17.006150000000002</v>
      </c>
      <c r="BU23" s="352">
        <v>16.904640000000001</v>
      </c>
      <c r="BV23" s="352">
        <v>16.209409999999998</v>
      </c>
    </row>
    <row r="24" spans="1:74" ht="11.1" customHeight="1" x14ac:dyDescent="0.2">
      <c r="A24" s="58" t="s">
        <v>328</v>
      </c>
      <c r="B24" s="739" t="s">
        <v>1009</v>
      </c>
      <c r="C24" s="429">
        <v>11.891343815000001</v>
      </c>
      <c r="D24" s="429">
        <v>11.592413538000001</v>
      </c>
      <c r="E24" s="429">
        <v>12.24015342</v>
      </c>
      <c r="F24" s="429">
        <v>12.769886565</v>
      </c>
      <c r="G24" s="429">
        <v>12.902625139</v>
      </c>
      <c r="H24" s="429">
        <v>13.145358893999999</v>
      </c>
      <c r="I24" s="429">
        <v>13.386823296999999</v>
      </c>
      <c r="J24" s="429">
        <v>13.952953554</v>
      </c>
      <c r="K24" s="429">
        <v>13.64250929</v>
      </c>
      <c r="L24" s="429">
        <v>13.767955533</v>
      </c>
      <c r="M24" s="429">
        <v>13.694752851000001</v>
      </c>
      <c r="N24" s="429">
        <v>12.646627938</v>
      </c>
      <c r="O24" s="429">
        <v>12.950655148999999</v>
      </c>
      <c r="P24" s="429">
        <v>13.395577302</v>
      </c>
      <c r="Q24" s="429">
        <v>13.164903444</v>
      </c>
      <c r="R24" s="429">
        <v>13.055723297</v>
      </c>
      <c r="S24" s="429">
        <v>13.257940298999999</v>
      </c>
      <c r="T24" s="429">
        <v>13.242012364000001</v>
      </c>
      <c r="U24" s="429">
        <v>13.024574761</v>
      </c>
      <c r="V24" s="429">
        <v>12.786222942</v>
      </c>
      <c r="W24" s="429">
        <v>12.972893755999999</v>
      </c>
      <c r="X24" s="429">
        <v>13.484840963</v>
      </c>
      <c r="Y24" s="429">
        <v>13.532590718</v>
      </c>
      <c r="Z24" s="429">
        <v>12.857111507000001</v>
      </c>
      <c r="AA24" s="429">
        <v>12.766062834</v>
      </c>
      <c r="AB24" s="429">
        <v>12.939634186999999</v>
      </c>
      <c r="AC24" s="429">
        <v>13.899370621999999</v>
      </c>
      <c r="AD24" s="429">
        <v>13.833018599000001</v>
      </c>
      <c r="AE24" s="429">
        <v>13.390726108999999</v>
      </c>
      <c r="AF24" s="429">
        <v>13.429438623999999</v>
      </c>
      <c r="AG24" s="429">
        <v>13.125300231000001</v>
      </c>
      <c r="AH24" s="429">
        <v>13.194430077</v>
      </c>
      <c r="AI24" s="429">
        <v>13.351238863000001</v>
      </c>
      <c r="AJ24" s="429">
        <v>13.802177346000001</v>
      </c>
      <c r="AK24" s="429">
        <v>14.260016329999999</v>
      </c>
      <c r="AL24" s="429">
        <v>13.600806714999999</v>
      </c>
      <c r="AM24" s="429">
        <v>13.265200939</v>
      </c>
      <c r="AN24" s="429">
        <v>13.496050574</v>
      </c>
      <c r="AO24" s="429">
        <v>14.285402091</v>
      </c>
      <c r="AP24" s="429">
        <v>14.83908462</v>
      </c>
      <c r="AQ24" s="429">
        <v>14.635599992</v>
      </c>
      <c r="AR24" s="429">
        <v>14.405807499</v>
      </c>
      <c r="AS24" s="429">
        <v>13.985900352</v>
      </c>
      <c r="AT24" s="429">
        <v>13.97457625</v>
      </c>
      <c r="AU24" s="429">
        <v>14.328568913</v>
      </c>
      <c r="AV24" s="429">
        <v>14.391252387</v>
      </c>
      <c r="AW24" s="429">
        <v>14.515121218999999</v>
      </c>
      <c r="AX24" s="429">
        <v>13.95</v>
      </c>
      <c r="AY24" s="429">
        <v>14.34</v>
      </c>
      <c r="AZ24" s="892">
        <v>14.344440000000001</v>
      </c>
      <c r="BA24" s="892">
        <v>14.97861</v>
      </c>
      <c r="BB24" s="352">
        <v>15.404109999999999</v>
      </c>
      <c r="BC24" s="352">
        <v>14.89433</v>
      </c>
      <c r="BD24" s="352">
        <v>14.717930000000001</v>
      </c>
      <c r="BE24" s="352">
        <v>14.35974</v>
      </c>
      <c r="BF24" s="352">
        <v>14.2219</v>
      </c>
      <c r="BG24" s="352">
        <v>14.606920000000001</v>
      </c>
      <c r="BH24" s="352">
        <v>14.775829999999999</v>
      </c>
      <c r="BI24" s="352">
        <v>14.881320000000001</v>
      </c>
      <c r="BJ24" s="352">
        <v>14.340400000000001</v>
      </c>
      <c r="BK24" s="352">
        <v>14.775700000000001</v>
      </c>
      <c r="BL24" s="352">
        <v>14.640560000000001</v>
      </c>
      <c r="BM24" s="352">
        <v>14.932119999999999</v>
      </c>
      <c r="BN24" s="352">
        <v>15.42835</v>
      </c>
      <c r="BO24" s="352">
        <v>15.20721</v>
      </c>
      <c r="BP24" s="352">
        <v>15.017989999999999</v>
      </c>
      <c r="BQ24" s="352">
        <v>14.61609</v>
      </c>
      <c r="BR24" s="352">
        <v>14.45337</v>
      </c>
      <c r="BS24" s="352">
        <v>14.84357</v>
      </c>
      <c r="BT24" s="352">
        <v>15.049580000000001</v>
      </c>
      <c r="BU24" s="352">
        <v>15.1934</v>
      </c>
      <c r="BV24" s="352">
        <v>14.663790000000001</v>
      </c>
    </row>
    <row r="25" spans="1:74" ht="11.1" customHeight="1" x14ac:dyDescent="0.2">
      <c r="A25" s="58" t="s">
        <v>329</v>
      </c>
      <c r="B25" s="739" t="s">
        <v>1010</v>
      </c>
      <c r="C25" s="429">
        <v>11.871385354999999</v>
      </c>
      <c r="D25" s="429">
        <v>11.818023882</v>
      </c>
      <c r="E25" s="429">
        <v>12.414181827</v>
      </c>
      <c r="F25" s="429">
        <v>12.951585608</v>
      </c>
      <c r="G25" s="429">
        <v>13.028294554</v>
      </c>
      <c r="H25" s="429">
        <v>13.342482153000001</v>
      </c>
      <c r="I25" s="429">
        <v>13.646429611</v>
      </c>
      <c r="J25" s="429">
        <v>14.045443099</v>
      </c>
      <c r="K25" s="429">
        <v>14.513162034</v>
      </c>
      <c r="L25" s="429">
        <v>14.628424007</v>
      </c>
      <c r="M25" s="429">
        <v>14.359073529</v>
      </c>
      <c r="N25" s="429">
        <v>13.572250834</v>
      </c>
      <c r="O25" s="429">
        <v>13.373588657000001</v>
      </c>
      <c r="P25" s="429">
        <v>13.894920999</v>
      </c>
      <c r="Q25" s="429">
        <v>13.750198834000001</v>
      </c>
      <c r="R25" s="429">
        <v>13.556049427</v>
      </c>
      <c r="S25" s="429">
        <v>13.805868539</v>
      </c>
      <c r="T25" s="429">
        <v>13.635468059999999</v>
      </c>
      <c r="U25" s="429">
        <v>13.335315407</v>
      </c>
      <c r="V25" s="429">
        <v>13.554706702000001</v>
      </c>
      <c r="W25" s="429">
        <v>13.962133024</v>
      </c>
      <c r="X25" s="429">
        <v>14.187821311</v>
      </c>
      <c r="Y25" s="429">
        <v>13.857976539999999</v>
      </c>
      <c r="Z25" s="429">
        <v>13.475074604</v>
      </c>
      <c r="AA25" s="429">
        <v>13.159248145999999</v>
      </c>
      <c r="AB25" s="429">
        <v>13.473860128</v>
      </c>
      <c r="AC25" s="429">
        <v>14.152834088000001</v>
      </c>
      <c r="AD25" s="429">
        <v>14.285408027000001</v>
      </c>
      <c r="AE25" s="429">
        <v>13.924353089</v>
      </c>
      <c r="AF25" s="429">
        <v>13.76984528</v>
      </c>
      <c r="AG25" s="429">
        <v>13.930904013999999</v>
      </c>
      <c r="AH25" s="429">
        <v>14.089405612</v>
      </c>
      <c r="AI25" s="429">
        <v>14.373081294</v>
      </c>
      <c r="AJ25" s="429">
        <v>14.836343599999999</v>
      </c>
      <c r="AK25" s="429">
        <v>14.700605357000001</v>
      </c>
      <c r="AL25" s="429">
        <v>14.140515818000001</v>
      </c>
      <c r="AM25" s="429">
        <v>13.473083667999999</v>
      </c>
      <c r="AN25" s="429">
        <v>13.82523864</v>
      </c>
      <c r="AO25" s="429">
        <v>14.463824088000001</v>
      </c>
      <c r="AP25" s="429">
        <v>14.929595115</v>
      </c>
      <c r="AQ25" s="429">
        <v>14.850229638</v>
      </c>
      <c r="AR25" s="429">
        <v>14.647476051</v>
      </c>
      <c r="AS25" s="429">
        <v>14.711657518999999</v>
      </c>
      <c r="AT25" s="429">
        <v>14.809593301</v>
      </c>
      <c r="AU25" s="429">
        <v>15.14079538</v>
      </c>
      <c r="AV25" s="429">
        <v>15.282762886</v>
      </c>
      <c r="AW25" s="429">
        <v>15.134076821000001</v>
      </c>
      <c r="AX25" s="429">
        <v>14.74</v>
      </c>
      <c r="AY25" s="429">
        <v>14.64</v>
      </c>
      <c r="AZ25" s="892">
        <v>15.104200000000001</v>
      </c>
      <c r="BA25" s="892">
        <v>15.36773</v>
      </c>
      <c r="BB25" s="352">
        <v>15.66667</v>
      </c>
      <c r="BC25" s="352">
        <v>15.44825</v>
      </c>
      <c r="BD25" s="352">
        <v>15.087960000000001</v>
      </c>
      <c r="BE25" s="352">
        <v>14.98724</v>
      </c>
      <c r="BF25" s="352">
        <v>14.982609999999999</v>
      </c>
      <c r="BG25" s="352">
        <v>15.3993</v>
      </c>
      <c r="BH25" s="352">
        <v>15.71893</v>
      </c>
      <c r="BI25" s="352">
        <v>15.475770000000001</v>
      </c>
      <c r="BJ25" s="352">
        <v>14.982189999999999</v>
      </c>
      <c r="BK25" s="352">
        <v>15.057230000000001</v>
      </c>
      <c r="BL25" s="352">
        <v>15.41333</v>
      </c>
      <c r="BM25" s="352">
        <v>15.671749999999999</v>
      </c>
      <c r="BN25" s="352">
        <v>16.124669999999998</v>
      </c>
      <c r="BO25" s="352">
        <v>15.908659999999999</v>
      </c>
      <c r="BP25" s="352">
        <v>15.514620000000001</v>
      </c>
      <c r="BQ25" s="352">
        <v>15.39466</v>
      </c>
      <c r="BR25" s="352">
        <v>15.38148</v>
      </c>
      <c r="BS25" s="352">
        <v>15.80213</v>
      </c>
      <c r="BT25" s="352">
        <v>16.128019999999999</v>
      </c>
      <c r="BU25" s="352">
        <v>15.87717</v>
      </c>
      <c r="BV25" s="352">
        <v>15.35514</v>
      </c>
    </row>
    <row r="26" spans="1:74" ht="11.1" customHeight="1" x14ac:dyDescent="0.2">
      <c r="A26" s="58" t="s">
        <v>330</v>
      </c>
      <c r="B26" s="739" t="s">
        <v>1011</v>
      </c>
      <c r="C26" s="429">
        <v>11.953608892</v>
      </c>
      <c r="D26" s="429">
        <v>12.086199806</v>
      </c>
      <c r="E26" s="429">
        <v>12.232923657000001</v>
      </c>
      <c r="F26" s="429">
        <v>12.558688740999999</v>
      </c>
      <c r="G26" s="429">
        <v>12.651478881999999</v>
      </c>
      <c r="H26" s="429">
        <v>13.030917793</v>
      </c>
      <c r="I26" s="429">
        <v>13.0953424</v>
      </c>
      <c r="J26" s="429">
        <v>13.159447291999999</v>
      </c>
      <c r="K26" s="429">
        <v>13.280743899999999</v>
      </c>
      <c r="L26" s="429">
        <v>13.348015489</v>
      </c>
      <c r="M26" s="429">
        <v>12.905590789</v>
      </c>
      <c r="N26" s="429">
        <v>12.56130564</v>
      </c>
      <c r="O26" s="429">
        <v>12.807230947000001</v>
      </c>
      <c r="P26" s="429">
        <v>13.006193482</v>
      </c>
      <c r="Q26" s="429">
        <v>13.032683533</v>
      </c>
      <c r="R26" s="429">
        <v>13.378870873</v>
      </c>
      <c r="S26" s="429">
        <v>13.88889356</v>
      </c>
      <c r="T26" s="429">
        <v>14.174943121</v>
      </c>
      <c r="U26" s="429">
        <v>14.023685649999999</v>
      </c>
      <c r="V26" s="429">
        <v>13.915298592999999</v>
      </c>
      <c r="W26" s="429">
        <v>14.348955352999999</v>
      </c>
      <c r="X26" s="429">
        <v>13.86156094</v>
      </c>
      <c r="Y26" s="429">
        <v>13.844027029999999</v>
      </c>
      <c r="Z26" s="429">
        <v>13.440254258</v>
      </c>
      <c r="AA26" s="429">
        <v>13.292109746</v>
      </c>
      <c r="AB26" s="429">
        <v>13.621328975999999</v>
      </c>
      <c r="AC26" s="429">
        <v>13.804716300999999</v>
      </c>
      <c r="AD26" s="429">
        <v>14.115973539000001</v>
      </c>
      <c r="AE26" s="429">
        <v>14.396579307</v>
      </c>
      <c r="AF26" s="429">
        <v>14.476017422</v>
      </c>
      <c r="AG26" s="429">
        <v>14.204606923</v>
      </c>
      <c r="AH26" s="429">
        <v>14.324915633</v>
      </c>
      <c r="AI26" s="429">
        <v>14.541214632999999</v>
      </c>
      <c r="AJ26" s="429">
        <v>14.412684334</v>
      </c>
      <c r="AK26" s="429">
        <v>13.999590957000001</v>
      </c>
      <c r="AL26" s="429">
        <v>13.858778819999999</v>
      </c>
      <c r="AM26" s="429">
        <v>13.500870845</v>
      </c>
      <c r="AN26" s="429">
        <v>13.729526141999999</v>
      </c>
      <c r="AO26" s="429">
        <v>13.99411901</v>
      </c>
      <c r="AP26" s="429">
        <v>14.347293347999999</v>
      </c>
      <c r="AQ26" s="429">
        <v>14.492457738000001</v>
      </c>
      <c r="AR26" s="429">
        <v>14.418837916999999</v>
      </c>
      <c r="AS26" s="429">
        <v>14.589690659</v>
      </c>
      <c r="AT26" s="429">
        <v>14.646696546999999</v>
      </c>
      <c r="AU26" s="429">
        <v>14.95226491</v>
      </c>
      <c r="AV26" s="429">
        <v>14.909278784</v>
      </c>
      <c r="AW26" s="429">
        <v>14.746169257</v>
      </c>
      <c r="AX26" s="429">
        <v>14.28</v>
      </c>
      <c r="AY26" s="429">
        <v>14.5</v>
      </c>
      <c r="AZ26" s="892">
        <v>14.53922</v>
      </c>
      <c r="BA26" s="892">
        <v>14.732419999999999</v>
      </c>
      <c r="BB26" s="352">
        <v>15.09094</v>
      </c>
      <c r="BC26" s="352">
        <v>15.2121</v>
      </c>
      <c r="BD26" s="352">
        <v>15.056609999999999</v>
      </c>
      <c r="BE26" s="352">
        <v>15.19347</v>
      </c>
      <c r="BF26" s="352">
        <v>15.172840000000001</v>
      </c>
      <c r="BG26" s="352">
        <v>15.352220000000001</v>
      </c>
      <c r="BH26" s="352">
        <v>15.210649999999999</v>
      </c>
      <c r="BI26" s="352">
        <v>14.922459999999999</v>
      </c>
      <c r="BJ26" s="352">
        <v>14.36299</v>
      </c>
      <c r="BK26" s="352">
        <v>14.543670000000001</v>
      </c>
      <c r="BL26" s="352">
        <v>14.71129</v>
      </c>
      <c r="BM26" s="352">
        <v>14.98598</v>
      </c>
      <c r="BN26" s="352">
        <v>15.380100000000001</v>
      </c>
      <c r="BO26" s="352">
        <v>15.483169999999999</v>
      </c>
      <c r="BP26" s="352">
        <v>15.341279999999999</v>
      </c>
      <c r="BQ26" s="352">
        <v>15.510160000000001</v>
      </c>
      <c r="BR26" s="352">
        <v>15.49558</v>
      </c>
      <c r="BS26" s="352">
        <v>15.719950000000001</v>
      </c>
      <c r="BT26" s="352">
        <v>15.584350000000001</v>
      </c>
      <c r="BU26" s="352">
        <v>15.286630000000001</v>
      </c>
      <c r="BV26" s="352">
        <v>14.70316</v>
      </c>
    </row>
    <row r="27" spans="1:74" ht="11.1" customHeight="1" x14ac:dyDescent="0.2">
      <c r="A27" s="58" t="s">
        <v>331</v>
      </c>
      <c r="B27" s="740" t="s">
        <v>1014</v>
      </c>
      <c r="C27" s="429">
        <v>17.256056719</v>
      </c>
      <c r="D27" s="429">
        <v>17.764186985999999</v>
      </c>
      <c r="E27" s="429">
        <v>18.818039101</v>
      </c>
      <c r="F27" s="429">
        <v>17.284427355999998</v>
      </c>
      <c r="G27" s="429">
        <v>20.517167500999999</v>
      </c>
      <c r="H27" s="429">
        <v>22.326088522999999</v>
      </c>
      <c r="I27" s="429">
        <v>21.082932651</v>
      </c>
      <c r="J27" s="429">
        <v>21.740904337</v>
      </c>
      <c r="K27" s="429">
        <v>21.900204666</v>
      </c>
      <c r="L27" s="429">
        <v>20.540959700999998</v>
      </c>
      <c r="M27" s="429">
        <v>18.734588581000001</v>
      </c>
      <c r="N27" s="429">
        <v>18.174492450999999</v>
      </c>
      <c r="O27" s="429">
        <v>19.474930306000001</v>
      </c>
      <c r="P27" s="429">
        <v>19.384591077</v>
      </c>
      <c r="Q27" s="429">
        <v>21.119849177999999</v>
      </c>
      <c r="R27" s="429">
        <v>21.322281409999999</v>
      </c>
      <c r="S27" s="429">
        <v>22.113359408000001</v>
      </c>
      <c r="T27" s="429">
        <v>23.634429515000001</v>
      </c>
      <c r="U27" s="429">
        <v>23.365560163000001</v>
      </c>
      <c r="V27" s="429">
        <v>24.212383999</v>
      </c>
      <c r="W27" s="429">
        <v>24.292060916000001</v>
      </c>
      <c r="X27" s="429">
        <v>23.842713842999999</v>
      </c>
      <c r="Y27" s="429">
        <v>21.566796350000001</v>
      </c>
      <c r="Z27" s="429">
        <v>20.703609612000001</v>
      </c>
      <c r="AA27" s="429">
        <v>21.164367815999999</v>
      </c>
      <c r="AB27" s="429">
        <v>22.377677726000002</v>
      </c>
      <c r="AC27" s="429">
        <v>22.947112463</v>
      </c>
      <c r="AD27" s="429">
        <v>24.601413687000001</v>
      </c>
      <c r="AE27" s="429">
        <v>25.184376189999998</v>
      </c>
      <c r="AF27" s="429">
        <v>26.020375495</v>
      </c>
      <c r="AG27" s="429">
        <v>26.399290294</v>
      </c>
      <c r="AH27" s="429">
        <v>25.741960536000001</v>
      </c>
      <c r="AI27" s="429">
        <v>26.202408392999999</v>
      </c>
      <c r="AJ27" s="429">
        <v>25.751671811000001</v>
      </c>
      <c r="AK27" s="429">
        <v>22.458281123999999</v>
      </c>
      <c r="AL27" s="429">
        <v>22.152456774000001</v>
      </c>
      <c r="AM27" s="429">
        <v>22.105078962</v>
      </c>
      <c r="AN27" s="429">
        <v>22.413787723999999</v>
      </c>
      <c r="AO27" s="429">
        <v>23.188635674</v>
      </c>
      <c r="AP27" s="429">
        <v>24.985913407999998</v>
      </c>
      <c r="AQ27" s="429">
        <v>25.559609421000001</v>
      </c>
      <c r="AR27" s="429">
        <v>26.193332097999999</v>
      </c>
      <c r="AS27" s="429">
        <v>25.984860690000001</v>
      </c>
      <c r="AT27" s="429">
        <v>25.748513801000001</v>
      </c>
      <c r="AU27" s="429">
        <v>26.759816883999999</v>
      </c>
      <c r="AV27" s="429">
        <v>26.377509698000001</v>
      </c>
      <c r="AW27" s="429">
        <v>24.070271242</v>
      </c>
      <c r="AX27" s="429">
        <v>24.2</v>
      </c>
      <c r="AY27" s="429">
        <v>23.27</v>
      </c>
      <c r="AZ27" s="892">
        <v>23.019469999999998</v>
      </c>
      <c r="BA27" s="892">
        <v>23.585470000000001</v>
      </c>
      <c r="BB27" s="352">
        <v>26.31935</v>
      </c>
      <c r="BC27" s="352">
        <v>25.88552</v>
      </c>
      <c r="BD27" s="352">
        <v>26.548410000000001</v>
      </c>
      <c r="BE27" s="352">
        <v>26.275469999999999</v>
      </c>
      <c r="BF27" s="352">
        <v>26.038589999999999</v>
      </c>
      <c r="BG27" s="352">
        <v>27.10473</v>
      </c>
      <c r="BH27" s="352">
        <v>25.809809999999999</v>
      </c>
      <c r="BI27" s="352">
        <v>24.403929999999999</v>
      </c>
      <c r="BJ27" s="352">
        <v>24.532360000000001</v>
      </c>
      <c r="BK27" s="352">
        <v>23.643599999999999</v>
      </c>
      <c r="BL27" s="352">
        <v>23.392579999999999</v>
      </c>
      <c r="BM27" s="352">
        <v>23.981680000000001</v>
      </c>
      <c r="BN27" s="352">
        <v>27.83398</v>
      </c>
      <c r="BO27" s="352">
        <v>26.432169999999999</v>
      </c>
      <c r="BP27" s="352">
        <v>27.107530000000001</v>
      </c>
      <c r="BQ27" s="352">
        <v>26.849640000000001</v>
      </c>
      <c r="BR27" s="352">
        <v>26.627050000000001</v>
      </c>
      <c r="BS27" s="352">
        <v>27.748560000000001</v>
      </c>
      <c r="BT27" s="352">
        <v>25.501619999999999</v>
      </c>
      <c r="BU27" s="352">
        <v>25.028559999999999</v>
      </c>
      <c r="BV27" s="352">
        <v>25.19332</v>
      </c>
    </row>
    <row r="28" spans="1:74" ht="11.1"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892"/>
      <c r="BA28" s="892"/>
      <c r="BB28" s="352"/>
      <c r="BC28" s="352"/>
      <c r="BD28" s="352"/>
      <c r="BE28" s="352"/>
      <c r="BF28" s="352"/>
      <c r="BG28" s="352"/>
      <c r="BH28" s="352"/>
      <c r="BI28" s="352"/>
      <c r="BJ28" s="352"/>
      <c r="BK28" s="352"/>
      <c r="BL28" s="352"/>
      <c r="BM28" s="352"/>
      <c r="BN28" s="352"/>
      <c r="BO28" s="352"/>
      <c r="BP28" s="352"/>
      <c r="BQ28" s="352"/>
      <c r="BR28" s="352"/>
      <c r="BS28" s="352"/>
      <c r="BT28" s="352"/>
      <c r="BU28" s="352"/>
      <c r="BV28" s="352"/>
    </row>
    <row r="29" spans="1:74" ht="11.1" customHeight="1" x14ac:dyDescent="0.2">
      <c r="A29" s="58"/>
      <c r="B29" s="60" t="s">
        <v>989</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939"/>
      <c r="BA29" s="939"/>
      <c r="BB29" s="464"/>
      <c r="BC29" s="464"/>
      <c r="BD29" s="464"/>
      <c r="BE29" s="464"/>
      <c r="BF29" s="464"/>
      <c r="BG29" s="464"/>
      <c r="BH29" s="464"/>
      <c r="BI29" s="464"/>
      <c r="BJ29" s="464"/>
      <c r="BK29" s="464"/>
      <c r="BL29" s="464"/>
      <c r="BM29" s="464"/>
      <c r="BN29" s="464"/>
      <c r="BO29" s="464"/>
      <c r="BP29" s="464"/>
      <c r="BQ29" s="464"/>
      <c r="BR29" s="464"/>
      <c r="BS29" s="464"/>
      <c r="BT29" s="464"/>
      <c r="BU29" s="464"/>
      <c r="BV29" s="464"/>
    </row>
    <row r="30" spans="1:74" s="539" customFormat="1" ht="11.1" customHeight="1" x14ac:dyDescent="0.2">
      <c r="A30" s="537" t="s">
        <v>342</v>
      </c>
      <c r="B30" s="578" t="s">
        <v>1150</v>
      </c>
      <c r="C30" s="429">
        <v>11.26</v>
      </c>
      <c r="D30" s="429">
        <v>11.66</v>
      </c>
      <c r="E30" s="429">
        <v>11.65</v>
      </c>
      <c r="F30" s="429">
        <v>11.82</v>
      </c>
      <c r="G30" s="429">
        <v>12</v>
      </c>
      <c r="H30" s="429">
        <v>12.75</v>
      </c>
      <c r="I30" s="429">
        <v>13.02</v>
      </c>
      <c r="J30" s="429">
        <v>13.41</v>
      </c>
      <c r="K30" s="429">
        <v>13.28</v>
      </c>
      <c r="L30" s="429">
        <v>12.89</v>
      </c>
      <c r="M30" s="429">
        <v>12.33</v>
      </c>
      <c r="N30" s="429">
        <v>12.28</v>
      </c>
      <c r="O30" s="429">
        <v>12.61</v>
      </c>
      <c r="P30" s="429">
        <v>12.53</v>
      </c>
      <c r="Q30" s="429">
        <v>12.36</v>
      </c>
      <c r="R30" s="429">
        <v>12.08</v>
      </c>
      <c r="S30" s="429">
        <v>12.16</v>
      </c>
      <c r="T30" s="429">
        <v>12.63</v>
      </c>
      <c r="U30" s="429">
        <v>12.91</v>
      </c>
      <c r="V30" s="429">
        <v>13.08</v>
      </c>
      <c r="W30" s="429">
        <v>13.07</v>
      </c>
      <c r="X30" s="429">
        <v>12.73</v>
      </c>
      <c r="Y30" s="429">
        <v>12.43</v>
      </c>
      <c r="Z30" s="429">
        <v>12.24</v>
      </c>
      <c r="AA30" s="429">
        <v>12.5</v>
      </c>
      <c r="AB30" s="429">
        <v>12.53</v>
      </c>
      <c r="AC30" s="429">
        <v>12.47</v>
      </c>
      <c r="AD30" s="429">
        <v>12.35</v>
      </c>
      <c r="AE30" s="429">
        <v>12.32</v>
      </c>
      <c r="AF30" s="429">
        <v>12.89</v>
      </c>
      <c r="AG30" s="429">
        <v>13.37</v>
      </c>
      <c r="AH30" s="429">
        <v>13.16</v>
      </c>
      <c r="AI30" s="429">
        <v>13.23</v>
      </c>
      <c r="AJ30" s="429">
        <v>12.89</v>
      </c>
      <c r="AK30" s="429">
        <v>12.35</v>
      </c>
      <c r="AL30" s="429">
        <v>12.64</v>
      </c>
      <c r="AM30" s="429">
        <v>12.82</v>
      </c>
      <c r="AN30" s="429">
        <v>12.98</v>
      </c>
      <c r="AO30" s="429">
        <v>13.16</v>
      </c>
      <c r="AP30" s="429">
        <v>12.89</v>
      </c>
      <c r="AQ30" s="429">
        <v>12.93</v>
      </c>
      <c r="AR30" s="429">
        <v>13.54</v>
      </c>
      <c r="AS30" s="429">
        <v>14.05</v>
      </c>
      <c r="AT30" s="429">
        <v>13.93</v>
      </c>
      <c r="AU30" s="429">
        <v>13.99</v>
      </c>
      <c r="AV30" s="429">
        <v>13.49</v>
      </c>
      <c r="AW30" s="429">
        <v>13.19</v>
      </c>
      <c r="AX30" s="429">
        <v>13.63</v>
      </c>
      <c r="AY30" s="429">
        <v>13.64</v>
      </c>
      <c r="AZ30" s="892">
        <v>13.68167</v>
      </c>
      <c r="BA30" s="892">
        <v>13.764889999999999</v>
      </c>
      <c r="BB30" s="352">
        <v>13.474959999999999</v>
      </c>
      <c r="BC30" s="352">
        <v>13.435269999999999</v>
      </c>
      <c r="BD30" s="352">
        <v>14.027060000000001</v>
      </c>
      <c r="BE30" s="352">
        <v>14.50271</v>
      </c>
      <c r="BF30" s="352">
        <v>14.34735</v>
      </c>
      <c r="BG30" s="352">
        <v>14.38612</v>
      </c>
      <c r="BH30" s="352">
        <v>13.84084</v>
      </c>
      <c r="BI30" s="352">
        <v>13.48823</v>
      </c>
      <c r="BJ30" s="352">
        <v>13.938090000000001</v>
      </c>
      <c r="BK30" s="352">
        <v>13.860150000000001</v>
      </c>
      <c r="BL30" s="352">
        <v>13.786949999999999</v>
      </c>
      <c r="BM30" s="352">
        <v>13.91588</v>
      </c>
      <c r="BN30" s="352">
        <v>13.550979999999999</v>
      </c>
      <c r="BO30" s="352">
        <v>13.510759999999999</v>
      </c>
      <c r="BP30" s="352">
        <v>14.080500000000001</v>
      </c>
      <c r="BQ30" s="352">
        <v>14.561299999999999</v>
      </c>
      <c r="BR30" s="352">
        <v>14.355499999999999</v>
      </c>
      <c r="BS30" s="352">
        <v>14.4091</v>
      </c>
      <c r="BT30" s="352">
        <v>13.903029999999999</v>
      </c>
      <c r="BU30" s="352">
        <v>13.554970000000001</v>
      </c>
      <c r="BV30" s="352">
        <v>14.0319</v>
      </c>
    </row>
    <row r="31" spans="1:74" ht="11.1" customHeight="1" x14ac:dyDescent="0.2">
      <c r="A31" s="58" t="s">
        <v>333</v>
      </c>
      <c r="B31" s="739" t="s">
        <v>1004</v>
      </c>
      <c r="C31" s="429">
        <v>18.125874498000002</v>
      </c>
      <c r="D31" s="429">
        <v>19.268902032</v>
      </c>
      <c r="E31" s="429">
        <v>17.879793089</v>
      </c>
      <c r="F31" s="429">
        <v>17.403876236999999</v>
      </c>
      <c r="G31" s="429">
        <v>16.965513538</v>
      </c>
      <c r="H31" s="429">
        <v>17.746126091000001</v>
      </c>
      <c r="I31" s="429">
        <v>17.097546510000001</v>
      </c>
      <c r="J31" s="429">
        <v>18.711378221</v>
      </c>
      <c r="K31" s="429">
        <v>19.054856979</v>
      </c>
      <c r="L31" s="429">
        <v>18.131795704000002</v>
      </c>
      <c r="M31" s="429">
        <v>18.093251480999999</v>
      </c>
      <c r="N31" s="429">
        <v>19.123153313</v>
      </c>
      <c r="O31" s="429">
        <v>20.633331511000002</v>
      </c>
      <c r="P31" s="429">
        <v>21.094832725</v>
      </c>
      <c r="Q31" s="429">
        <v>20.133567886000002</v>
      </c>
      <c r="R31" s="429">
        <v>20.359643344999999</v>
      </c>
      <c r="S31" s="429">
        <v>18.129798491999999</v>
      </c>
      <c r="T31" s="429">
        <v>18.936213318</v>
      </c>
      <c r="U31" s="429">
        <v>18.412735392999998</v>
      </c>
      <c r="V31" s="429">
        <v>18.941909133999999</v>
      </c>
      <c r="W31" s="429">
        <v>18.847244091</v>
      </c>
      <c r="X31" s="429">
        <v>19.186375826999999</v>
      </c>
      <c r="Y31" s="429">
        <v>19.179502554999999</v>
      </c>
      <c r="Z31" s="429">
        <v>19.620024752999999</v>
      </c>
      <c r="AA31" s="429">
        <v>20.612635344000001</v>
      </c>
      <c r="AB31" s="429">
        <v>20.666526203</v>
      </c>
      <c r="AC31" s="429">
        <v>19.995369179000001</v>
      </c>
      <c r="AD31" s="429">
        <v>19.584618833</v>
      </c>
      <c r="AE31" s="429">
        <v>19.869505950000001</v>
      </c>
      <c r="AF31" s="429">
        <v>19.775908763</v>
      </c>
      <c r="AG31" s="429">
        <v>20.016510993000001</v>
      </c>
      <c r="AH31" s="429">
        <v>20.634196854999999</v>
      </c>
      <c r="AI31" s="429">
        <v>21.077581856999998</v>
      </c>
      <c r="AJ31" s="429">
        <v>20.744221099000001</v>
      </c>
      <c r="AK31" s="429">
        <v>21.652766252999999</v>
      </c>
      <c r="AL31" s="429">
        <v>22.096361775999998</v>
      </c>
      <c r="AM31" s="429">
        <v>22.874088622999999</v>
      </c>
      <c r="AN31" s="429">
        <v>23.623276485000002</v>
      </c>
      <c r="AO31" s="429">
        <v>23.090197947</v>
      </c>
      <c r="AP31" s="429">
        <v>22.671732923</v>
      </c>
      <c r="AQ31" s="429">
        <v>22.200748395000002</v>
      </c>
      <c r="AR31" s="429">
        <v>21.938791687999998</v>
      </c>
      <c r="AS31" s="429">
        <v>22.481636026</v>
      </c>
      <c r="AT31" s="429">
        <v>22.650969060000001</v>
      </c>
      <c r="AU31" s="429">
        <v>21.789978851000001</v>
      </c>
      <c r="AV31" s="429">
        <v>21.597061578000002</v>
      </c>
      <c r="AW31" s="429">
        <v>22.465931219000002</v>
      </c>
      <c r="AX31" s="429">
        <v>23.53</v>
      </c>
      <c r="AY31" s="429">
        <v>24.22</v>
      </c>
      <c r="AZ31" s="892">
        <v>25.101230000000001</v>
      </c>
      <c r="BA31" s="892">
        <v>24.536560000000001</v>
      </c>
      <c r="BB31" s="352">
        <v>24.228300000000001</v>
      </c>
      <c r="BC31" s="352">
        <v>23.733899999999998</v>
      </c>
      <c r="BD31" s="352">
        <v>23.474499999999999</v>
      </c>
      <c r="BE31" s="352">
        <v>23.929929999999999</v>
      </c>
      <c r="BF31" s="352">
        <v>23.745619999999999</v>
      </c>
      <c r="BG31" s="352">
        <v>22.87801</v>
      </c>
      <c r="BH31" s="352">
        <v>22.6281</v>
      </c>
      <c r="BI31" s="352">
        <v>23.532959999999999</v>
      </c>
      <c r="BJ31" s="352">
        <v>24.664439999999999</v>
      </c>
      <c r="BK31" s="352">
        <v>25.308789999999998</v>
      </c>
      <c r="BL31" s="352">
        <v>26.117380000000001</v>
      </c>
      <c r="BM31" s="352">
        <v>25.342269999999999</v>
      </c>
      <c r="BN31" s="352">
        <v>24.95936</v>
      </c>
      <c r="BO31" s="352">
        <v>24.378740000000001</v>
      </c>
      <c r="BP31" s="352">
        <v>24.033290000000001</v>
      </c>
      <c r="BQ31" s="352">
        <v>24.431380000000001</v>
      </c>
      <c r="BR31" s="352">
        <v>24.21546</v>
      </c>
      <c r="BS31" s="352">
        <v>23.33296</v>
      </c>
      <c r="BT31" s="352">
        <v>23.077110000000001</v>
      </c>
      <c r="BU31" s="352">
        <v>24.00393</v>
      </c>
      <c r="BV31" s="352">
        <v>25.159990000000001</v>
      </c>
    </row>
    <row r="32" spans="1:74" ht="11.1" customHeight="1" x14ac:dyDescent="0.2">
      <c r="A32" s="58" t="s">
        <v>334</v>
      </c>
      <c r="B32" s="609" t="s">
        <v>1005</v>
      </c>
      <c r="C32" s="429">
        <v>13.672746596</v>
      </c>
      <c r="D32" s="429">
        <v>14.399134441999999</v>
      </c>
      <c r="E32" s="429">
        <v>13.813785912</v>
      </c>
      <c r="F32" s="429">
        <v>14.01397064</v>
      </c>
      <c r="G32" s="429">
        <v>14.476708077</v>
      </c>
      <c r="H32" s="429">
        <v>16.024294593</v>
      </c>
      <c r="I32" s="429">
        <v>16.196400365999999</v>
      </c>
      <c r="J32" s="429">
        <v>16.570913084000001</v>
      </c>
      <c r="K32" s="429">
        <v>16.727833390000001</v>
      </c>
      <c r="L32" s="429">
        <v>15.582495845</v>
      </c>
      <c r="M32" s="429">
        <v>14.869710427999999</v>
      </c>
      <c r="N32" s="429">
        <v>15.057808309</v>
      </c>
      <c r="O32" s="429">
        <v>15.343494918999999</v>
      </c>
      <c r="P32" s="429">
        <v>14.429897285999999</v>
      </c>
      <c r="Q32" s="429">
        <v>14.572028916000001</v>
      </c>
      <c r="R32" s="429">
        <v>14.300528694</v>
      </c>
      <c r="S32" s="429">
        <v>14.374095267</v>
      </c>
      <c r="T32" s="429">
        <v>15.704989661000001</v>
      </c>
      <c r="U32" s="429">
        <v>16.333999515999999</v>
      </c>
      <c r="V32" s="429">
        <v>16.060496646000001</v>
      </c>
      <c r="W32" s="429">
        <v>16.562303104000001</v>
      </c>
      <c r="X32" s="429">
        <v>15.606576871</v>
      </c>
      <c r="Y32" s="429">
        <v>15.471247502000001</v>
      </c>
      <c r="Z32" s="429">
        <v>14.484219179</v>
      </c>
      <c r="AA32" s="429">
        <v>14.743285341</v>
      </c>
      <c r="AB32" s="429">
        <v>15.169215138</v>
      </c>
      <c r="AC32" s="429">
        <v>14.880082828000001</v>
      </c>
      <c r="AD32" s="429">
        <v>14.984807045</v>
      </c>
      <c r="AE32" s="429">
        <v>15.173032300999999</v>
      </c>
      <c r="AF32" s="429">
        <v>16.190511149999999</v>
      </c>
      <c r="AG32" s="429">
        <v>16.688313386000001</v>
      </c>
      <c r="AH32" s="429">
        <v>16.550595632</v>
      </c>
      <c r="AI32" s="429">
        <v>16.766669567000001</v>
      </c>
      <c r="AJ32" s="429">
        <v>15.674300581000001</v>
      </c>
      <c r="AK32" s="429">
        <v>15.22711458</v>
      </c>
      <c r="AL32" s="429">
        <v>15.649174145</v>
      </c>
      <c r="AM32" s="429">
        <v>16.691517081000001</v>
      </c>
      <c r="AN32" s="429">
        <v>17.228993453000001</v>
      </c>
      <c r="AO32" s="429">
        <v>16.939735874</v>
      </c>
      <c r="AP32" s="429">
        <v>16.337205226999998</v>
      </c>
      <c r="AQ32" s="429">
        <v>16.670690557</v>
      </c>
      <c r="AR32" s="429">
        <v>18.394863848</v>
      </c>
      <c r="AS32" s="429">
        <v>19.084007341</v>
      </c>
      <c r="AT32" s="429">
        <v>18.941155715000001</v>
      </c>
      <c r="AU32" s="429">
        <v>18.762980994999999</v>
      </c>
      <c r="AV32" s="429">
        <v>17.564615045</v>
      </c>
      <c r="AW32" s="429">
        <v>17.059116371999998</v>
      </c>
      <c r="AX32" s="429">
        <v>17.420000000000002</v>
      </c>
      <c r="AY32" s="429">
        <v>18.850000000000001</v>
      </c>
      <c r="AZ32" s="892">
        <v>19.0731</v>
      </c>
      <c r="BA32" s="892">
        <v>18.616879999999998</v>
      </c>
      <c r="BB32" s="352">
        <v>17.816770000000002</v>
      </c>
      <c r="BC32" s="352">
        <v>18.05452</v>
      </c>
      <c r="BD32" s="352">
        <v>19.672460000000001</v>
      </c>
      <c r="BE32" s="352">
        <v>20.190770000000001</v>
      </c>
      <c r="BF32" s="352">
        <v>19.999780000000001</v>
      </c>
      <c r="BG32" s="352">
        <v>19.603480000000001</v>
      </c>
      <c r="BH32" s="352">
        <v>18.165710000000001</v>
      </c>
      <c r="BI32" s="352">
        <v>17.58933</v>
      </c>
      <c r="BJ32" s="352">
        <v>17.791499999999999</v>
      </c>
      <c r="BK32" s="352">
        <v>19.2821</v>
      </c>
      <c r="BL32" s="352">
        <v>19.45608</v>
      </c>
      <c r="BM32" s="352">
        <v>18.988990000000001</v>
      </c>
      <c r="BN32" s="352">
        <v>18.100249999999999</v>
      </c>
      <c r="BO32" s="352">
        <v>18.295970000000001</v>
      </c>
      <c r="BP32" s="352">
        <v>19.93534</v>
      </c>
      <c r="BQ32" s="352">
        <v>20.430730000000001</v>
      </c>
      <c r="BR32" s="352">
        <v>20.133150000000001</v>
      </c>
      <c r="BS32" s="352">
        <v>19.808</v>
      </c>
      <c r="BT32" s="352">
        <v>18.408799999999999</v>
      </c>
      <c r="BU32" s="352">
        <v>17.861409999999999</v>
      </c>
      <c r="BV32" s="352">
        <v>18.160430000000002</v>
      </c>
    </row>
    <row r="33" spans="1:74" ht="11.1" customHeight="1" x14ac:dyDescent="0.2">
      <c r="A33" s="58" t="s">
        <v>335</v>
      </c>
      <c r="B33" s="739" t="s">
        <v>1006</v>
      </c>
      <c r="C33" s="429">
        <v>10.680457487</v>
      </c>
      <c r="D33" s="429">
        <v>11.135856055</v>
      </c>
      <c r="E33" s="429">
        <v>11.071990433</v>
      </c>
      <c r="F33" s="429">
        <v>11.424174676</v>
      </c>
      <c r="G33" s="429">
        <v>11.703033331</v>
      </c>
      <c r="H33" s="429">
        <v>11.965536341</v>
      </c>
      <c r="I33" s="429">
        <v>11.928929661</v>
      </c>
      <c r="J33" s="429">
        <v>11.992981176000001</v>
      </c>
      <c r="K33" s="429">
        <v>11.976270777</v>
      </c>
      <c r="L33" s="429">
        <v>11.993845042</v>
      </c>
      <c r="M33" s="429">
        <v>11.653678414</v>
      </c>
      <c r="N33" s="429">
        <v>11.627800611</v>
      </c>
      <c r="O33" s="429">
        <v>12.039194037</v>
      </c>
      <c r="P33" s="429">
        <v>11.964351702</v>
      </c>
      <c r="Q33" s="429">
        <v>11.950278221</v>
      </c>
      <c r="R33" s="429">
        <v>11.998927279</v>
      </c>
      <c r="S33" s="429">
        <v>12.112541707</v>
      </c>
      <c r="T33" s="429">
        <v>11.997114499</v>
      </c>
      <c r="U33" s="429">
        <v>11.821864011000001</v>
      </c>
      <c r="V33" s="429">
        <v>11.960518705</v>
      </c>
      <c r="W33" s="429">
        <v>11.900235768</v>
      </c>
      <c r="X33" s="429">
        <v>11.939387893999999</v>
      </c>
      <c r="Y33" s="429">
        <v>11.934079978</v>
      </c>
      <c r="Z33" s="429">
        <v>11.655662356000001</v>
      </c>
      <c r="AA33" s="429">
        <v>11.839699797</v>
      </c>
      <c r="AB33" s="429">
        <v>12.119679969</v>
      </c>
      <c r="AC33" s="429">
        <v>12.056683295999999</v>
      </c>
      <c r="AD33" s="429">
        <v>11.932151481</v>
      </c>
      <c r="AE33" s="429">
        <v>12.378041876999999</v>
      </c>
      <c r="AF33" s="429">
        <v>12.355584445</v>
      </c>
      <c r="AG33" s="429">
        <v>12.310627652999999</v>
      </c>
      <c r="AH33" s="429">
        <v>12.202762784999999</v>
      </c>
      <c r="AI33" s="429">
        <v>12.262227620999999</v>
      </c>
      <c r="AJ33" s="429">
        <v>12.165330429999999</v>
      </c>
      <c r="AK33" s="429">
        <v>11.956542926999999</v>
      </c>
      <c r="AL33" s="429">
        <v>11.907322584999999</v>
      </c>
      <c r="AM33" s="429">
        <v>12.107212119</v>
      </c>
      <c r="AN33" s="429">
        <v>12.673745614</v>
      </c>
      <c r="AO33" s="429">
        <v>12.930895752</v>
      </c>
      <c r="AP33" s="429">
        <v>12.797277006</v>
      </c>
      <c r="AQ33" s="429">
        <v>12.787558548</v>
      </c>
      <c r="AR33" s="429">
        <v>12.976594861000001</v>
      </c>
      <c r="AS33" s="429">
        <v>13.297044071</v>
      </c>
      <c r="AT33" s="429">
        <v>13.327074016999999</v>
      </c>
      <c r="AU33" s="429">
        <v>13.419862913999999</v>
      </c>
      <c r="AV33" s="429">
        <v>13.341859917000001</v>
      </c>
      <c r="AW33" s="429">
        <v>13.395577882</v>
      </c>
      <c r="AX33" s="429">
        <v>12.93</v>
      </c>
      <c r="AY33" s="429">
        <v>13.26</v>
      </c>
      <c r="AZ33" s="892">
        <v>13.60384</v>
      </c>
      <c r="BA33" s="892">
        <v>13.640689999999999</v>
      </c>
      <c r="BB33" s="352">
        <v>13.48554</v>
      </c>
      <c r="BC33" s="352">
        <v>13.3964</v>
      </c>
      <c r="BD33" s="352">
        <v>13.60322</v>
      </c>
      <c r="BE33" s="352">
        <v>13.93646</v>
      </c>
      <c r="BF33" s="352">
        <v>13.85807</v>
      </c>
      <c r="BG33" s="352">
        <v>13.88068</v>
      </c>
      <c r="BH33" s="352">
        <v>13.762079999999999</v>
      </c>
      <c r="BI33" s="352">
        <v>13.744759999999999</v>
      </c>
      <c r="BJ33" s="352">
        <v>13.22383</v>
      </c>
      <c r="BK33" s="352">
        <v>13.43472</v>
      </c>
      <c r="BL33" s="352">
        <v>13.727790000000001</v>
      </c>
      <c r="BM33" s="352">
        <v>13.74714</v>
      </c>
      <c r="BN33" s="352">
        <v>13.57156</v>
      </c>
      <c r="BO33" s="352">
        <v>13.4435</v>
      </c>
      <c r="BP33" s="352">
        <v>13.643370000000001</v>
      </c>
      <c r="BQ33" s="352">
        <v>13.98297</v>
      </c>
      <c r="BR33" s="352">
        <v>13.910600000000001</v>
      </c>
      <c r="BS33" s="352">
        <v>13.95731</v>
      </c>
      <c r="BT33" s="352">
        <v>13.85398</v>
      </c>
      <c r="BU33" s="352">
        <v>13.85005</v>
      </c>
      <c r="BV33" s="352">
        <v>13.347390000000001</v>
      </c>
    </row>
    <row r="34" spans="1:74" ht="11.1" customHeight="1" x14ac:dyDescent="0.2">
      <c r="A34" s="58" t="s">
        <v>336</v>
      </c>
      <c r="B34" s="739" t="s">
        <v>1007</v>
      </c>
      <c r="C34" s="429">
        <v>9.4235150620999999</v>
      </c>
      <c r="D34" s="429">
        <v>9.5559915677999996</v>
      </c>
      <c r="E34" s="429">
        <v>9.7401596336999994</v>
      </c>
      <c r="F34" s="429">
        <v>9.8432326455000005</v>
      </c>
      <c r="G34" s="429">
        <v>10.295449852000001</v>
      </c>
      <c r="H34" s="429">
        <v>11.482830742999999</v>
      </c>
      <c r="I34" s="429">
        <v>11.61598511</v>
      </c>
      <c r="J34" s="429">
        <v>11.674528905000001</v>
      </c>
      <c r="K34" s="429">
        <v>10.974541672999999</v>
      </c>
      <c r="L34" s="429">
        <v>10.368467434999999</v>
      </c>
      <c r="M34" s="429">
        <v>10.145949830999999</v>
      </c>
      <c r="N34" s="429">
        <v>9.6844366063000002</v>
      </c>
      <c r="O34" s="429">
        <v>9.5890062988999993</v>
      </c>
      <c r="P34" s="429">
        <v>9.8853898828000002</v>
      </c>
      <c r="Q34" s="429">
        <v>9.8736878921999995</v>
      </c>
      <c r="R34" s="429">
        <v>9.9025238315999999</v>
      </c>
      <c r="S34" s="429">
        <v>10.178676389</v>
      </c>
      <c r="T34" s="429">
        <v>11.142077671999999</v>
      </c>
      <c r="U34" s="429">
        <v>11.239412336999999</v>
      </c>
      <c r="V34" s="429">
        <v>11.254107779</v>
      </c>
      <c r="W34" s="429">
        <v>11.080365166</v>
      </c>
      <c r="X34" s="429">
        <v>9.9939569892000009</v>
      </c>
      <c r="Y34" s="429">
        <v>9.7193367381000009</v>
      </c>
      <c r="Z34" s="429">
        <v>9.4695268067999994</v>
      </c>
      <c r="AA34" s="429">
        <v>9.4986723113</v>
      </c>
      <c r="AB34" s="429">
        <v>9.8008169602000006</v>
      </c>
      <c r="AC34" s="429">
        <v>9.8736038786000009</v>
      </c>
      <c r="AD34" s="429">
        <v>9.7306237330999998</v>
      </c>
      <c r="AE34" s="429">
        <v>9.8517740056999994</v>
      </c>
      <c r="AF34" s="429">
        <v>11.165385121</v>
      </c>
      <c r="AG34" s="429">
        <v>11.368253026</v>
      </c>
      <c r="AH34" s="429">
        <v>11.250265183</v>
      </c>
      <c r="AI34" s="429">
        <v>10.937054082</v>
      </c>
      <c r="AJ34" s="429">
        <v>9.8348075105999992</v>
      </c>
      <c r="AK34" s="429">
        <v>9.6956483643000002</v>
      </c>
      <c r="AL34" s="429">
        <v>9.5960637537999993</v>
      </c>
      <c r="AM34" s="429">
        <v>9.6787894861999995</v>
      </c>
      <c r="AN34" s="429">
        <v>9.77291928</v>
      </c>
      <c r="AO34" s="429">
        <v>9.9218918018999993</v>
      </c>
      <c r="AP34" s="429">
        <v>9.7081192444000006</v>
      </c>
      <c r="AQ34" s="429">
        <v>10.213098854</v>
      </c>
      <c r="AR34" s="429">
        <v>11.790247329</v>
      </c>
      <c r="AS34" s="429">
        <v>11.706636817</v>
      </c>
      <c r="AT34" s="429">
        <v>11.696791666999999</v>
      </c>
      <c r="AU34" s="429">
        <v>11.578841175999999</v>
      </c>
      <c r="AV34" s="429">
        <v>10.172679378</v>
      </c>
      <c r="AW34" s="429">
        <v>10.190455433</v>
      </c>
      <c r="AX34" s="429">
        <v>9.84</v>
      </c>
      <c r="AY34" s="429">
        <v>10.01</v>
      </c>
      <c r="AZ34" s="892">
        <v>9.9184459999999994</v>
      </c>
      <c r="BA34" s="892">
        <v>9.9872130000000006</v>
      </c>
      <c r="BB34" s="352">
        <v>9.7507219999999997</v>
      </c>
      <c r="BC34" s="352">
        <v>10.20383</v>
      </c>
      <c r="BD34" s="352">
        <v>11.719139999999999</v>
      </c>
      <c r="BE34" s="352">
        <v>11.592280000000001</v>
      </c>
      <c r="BF34" s="352">
        <v>11.545</v>
      </c>
      <c r="BG34" s="352">
        <v>11.47428</v>
      </c>
      <c r="BH34" s="352">
        <v>10.06514</v>
      </c>
      <c r="BI34" s="352">
        <v>10.08089</v>
      </c>
      <c r="BJ34" s="352">
        <v>9.7798350000000003</v>
      </c>
      <c r="BK34" s="352">
        <v>9.9827139999999996</v>
      </c>
      <c r="BL34" s="352">
        <v>9.9204570000000007</v>
      </c>
      <c r="BM34" s="352">
        <v>9.9943340000000003</v>
      </c>
      <c r="BN34" s="352">
        <v>9.7973149999999993</v>
      </c>
      <c r="BO34" s="352">
        <v>10.301399999999999</v>
      </c>
      <c r="BP34" s="352">
        <v>11.894209999999999</v>
      </c>
      <c r="BQ34" s="352">
        <v>11.770429999999999</v>
      </c>
      <c r="BR34" s="352">
        <v>11.680580000000001</v>
      </c>
      <c r="BS34" s="352">
        <v>11.615550000000001</v>
      </c>
      <c r="BT34" s="352">
        <v>10.19192</v>
      </c>
      <c r="BU34" s="352">
        <v>10.213979999999999</v>
      </c>
      <c r="BV34" s="352">
        <v>9.9276260000000001</v>
      </c>
    </row>
    <row r="35" spans="1:74" ht="11.1" customHeight="1" x14ac:dyDescent="0.2">
      <c r="A35" s="58" t="s">
        <v>337</v>
      </c>
      <c r="B35" s="739" t="s">
        <v>1008</v>
      </c>
      <c r="C35" s="429">
        <v>9.8881265631000002</v>
      </c>
      <c r="D35" s="429">
        <v>10.270259912</v>
      </c>
      <c r="E35" s="429">
        <v>10.271440205999999</v>
      </c>
      <c r="F35" s="429">
        <v>10.217719263999999</v>
      </c>
      <c r="G35" s="429">
        <v>10.750687138</v>
      </c>
      <c r="H35" s="429">
        <v>11.031799016000001</v>
      </c>
      <c r="I35" s="429">
        <v>11.205812179</v>
      </c>
      <c r="J35" s="429">
        <v>11.412025117000001</v>
      </c>
      <c r="K35" s="429">
        <v>11.350068062</v>
      </c>
      <c r="L35" s="429">
        <v>11.179218843999999</v>
      </c>
      <c r="M35" s="429">
        <v>10.889618198999999</v>
      </c>
      <c r="N35" s="429">
        <v>11.056902314</v>
      </c>
      <c r="O35" s="429">
        <v>11.350165837</v>
      </c>
      <c r="P35" s="429">
        <v>11.200616926</v>
      </c>
      <c r="Q35" s="429">
        <v>10.785084506</v>
      </c>
      <c r="R35" s="429">
        <v>10.872711933</v>
      </c>
      <c r="S35" s="429">
        <v>10.662792607</v>
      </c>
      <c r="T35" s="429">
        <v>10.704602111</v>
      </c>
      <c r="U35" s="429">
        <v>10.701186833</v>
      </c>
      <c r="V35" s="429">
        <v>10.639912733999999</v>
      </c>
      <c r="W35" s="429">
        <v>10.718441343</v>
      </c>
      <c r="X35" s="429">
        <v>10.861849027</v>
      </c>
      <c r="Y35" s="429">
        <v>10.742239407</v>
      </c>
      <c r="Z35" s="429">
        <v>10.79631955</v>
      </c>
      <c r="AA35" s="429">
        <v>10.991078205000001</v>
      </c>
      <c r="AB35" s="429">
        <v>10.931662963999999</v>
      </c>
      <c r="AC35" s="429">
        <v>10.714811011</v>
      </c>
      <c r="AD35" s="429">
        <v>10.723113807000001</v>
      </c>
      <c r="AE35" s="429">
        <v>10.406099083999999</v>
      </c>
      <c r="AF35" s="429">
        <v>10.657616334</v>
      </c>
      <c r="AG35" s="429">
        <v>10.611057766</v>
      </c>
      <c r="AH35" s="429">
        <v>10.488373192999999</v>
      </c>
      <c r="AI35" s="429">
        <v>10.534230191000001</v>
      </c>
      <c r="AJ35" s="429">
        <v>10.73437152</v>
      </c>
      <c r="AK35" s="429">
        <v>10.64874081</v>
      </c>
      <c r="AL35" s="429">
        <v>10.932907692000001</v>
      </c>
      <c r="AM35" s="429">
        <v>11.022046804</v>
      </c>
      <c r="AN35" s="429">
        <v>11.139058994000001</v>
      </c>
      <c r="AO35" s="429">
        <v>11.217052614</v>
      </c>
      <c r="AP35" s="429">
        <v>11.064319121</v>
      </c>
      <c r="AQ35" s="429">
        <v>10.847362088000001</v>
      </c>
      <c r="AR35" s="429">
        <v>11.293199617999999</v>
      </c>
      <c r="AS35" s="429">
        <v>11.518036619</v>
      </c>
      <c r="AT35" s="429">
        <v>11.127449529</v>
      </c>
      <c r="AU35" s="429">
        <v>11.382893190000001</v>
      </c>
      <c r="AV35" s="429">
        <v>11.415964002999999</v>
      </c>
      <c r="AW35" s="429">
        <v>11.646315335000001</v>
      </c>
      <c r="AX35" s="429">
        <v>11.68</v>
      </c>
      <c r="AY35" s="429">
        <v>12.54</v>
      </c>
      <c r="AZ35" s="892">
        <v>12.264519999999999</v>
      </c>
      <c r="BA35" s="892">
        <v>12.175840000000001</v>
      </c>
      <c r="BB35" s="352">
        <v>11.91859</v>
      </c>
      <c r="BC35" s="352">
        <v>11.63191</v>
      </c>
      <c r="BD35" s="352">
        <v>12.06683</v>
      </c>
      <c r="BE35" s="352">
        <v>12.234640000000001</v>
      </c>
      <c r="BF35" s="352">
        <v>11.801209999999999</v>
      </c>
      <c r="BG35" s="352">
        <v>11.93661</v>
      </c>
      <c r="BH35" s="352">
        <v>11.867380000000001</v>
      </c>
      <c r="BI35" s="352">
        <v>12.014089999999999</v>
      </c>
      <c r="BJ35" s="352">
        <v>12.052860000000001</v>
      </c>
      <c r="BK35" s="352">
        <v>12.872120000000001</v>
      </c>
      <c r="BL35" s="352">
        <v>12.559609999999999</v>
      </c>
      <c r="BM35" s="352">
        <v>12.44101</v>
      </c>
      <c r="BN35" s="352">
        <v>12.152469999999999</v>
      </c>
      <c r="BO35" s="352">
        <v>11.82558</v>
      </c>
      <c r="BP35" s="352">
        <v>12.21729</v>
      </c>
      <c r="BQ35" s="352">
        <v>12.350540000000001</v>
      </c>
      <c r="BR35" s="352">
        <v>11.801550000000001</v>
      </c>
      <c r="BS35" s="352">
        <v>11.969010000000001</v>
      </c>
      <c r="BT35" s="352">
        <v>11.947089999999999</v>
      </c>
      <c r="BU35" s="352">
        <v>12.15197</v>
      </c>
      <c r="BV35" s="352">
        <v>12.22716</v>
      </c>
    </row>
    <row r="36" spans="1:74" ht="11.1" customHeight="1" x14ac:dyDescent="0.2">
      <c r="A36" s="58" t="s">
        <v>338</v>
      </c>
      <c r="B36" s="739" t="s">
        <v>1009</v>
      </c>
      <c r="C36" s="429">
        <v>11.473170451</v>
      </c>
      <c r="D36" s="429">
        <v>11.435938083</v>
      </c>
      <c r="E36" s="429">
        <v>11.57340338</v>
      </c>
      <c r="F36" s="429">
        <v>11.721514609</v>
      </c>
      <c r="G36" s="429">
        <v>11.854674470000001</v>
      </c>
      <c r="H36" s="429">
        <v>12.339188286000001</v>
      </c>
      <c r="I36" s="429">
        <v>12.542936104000001</v>
      </c>
      <c r="J36" s="429">
        <v>13.08144892</v>
      </c>
      <c r="K36" s="429">
        <v>12.788700690000001</v>
      </c>
      <c r="L36" s="429">
        <v>12.489835169999999</v>
      </c>
      <c r="M36" s="429">
        <v>12.576025229000001</v>
      </c>
      <c r="N36" s="429">
        <v>12.071847363</v>
      </c>
      <c r="O36" s="429">
        <v>12.479850966000001</v>
      </c>
      <c r="P36" s="429">
        <v>12.817001411</v>
      </c>
      <c r="Q36" s="429">
        <v>12.188060038</v>
      </c>
      <c r="R36" s="429">
        <v>11.898159419000001</v>
      </c>
      <c r="S36" s="429">
        <v>11.952288547</v>
      </c>
      <c r="T36" s="429">
        <v>12.21190284</v>
      </c>
      <c r="U36" s="429">
        <v>12.113543934000001</v>
      </c>
      <c r="V36" s="429">
        <v>11.943364408000001</v>
      </c>
      <c r="W36" s="429">
        <v>11.971563123999999</v>
      </c>
      <c r="X36" s="429">
        <v>11.968653259</v>
      </c>
      <c r="Y36" s="429">
        <v>12.008618718999999</v>
      </c>
      <c r="Z36" s="429">
        <v>12.139885515</v>
      </c>
      <c r="AA36" s="429">
        <v>12.306356916</v>
      </c>
      <c r="AB36" s="429">
        <v>12.363591869</v>
      </c>
      <c r="AC36" s="429">
        <v>12.674874525</v>
      </c>
      <c r="AD36" s="429">
        <v>12.417603495</v>
      </c>
      <c r="AE36" s="429">
        <v>11.964138440999999</v>
      </c>
      <c r="AF36" s="429">
        <v>12.392918534</v>
      </c>
      <c r="AG36" s="429">
        <v>12.162947745</v>
      </c>
      <c r="AH36" s="429">
        <v>12.218562682</v>
      </c>
      <c r="AI36" s="429">
        <v>12.309411567</v>
      </c>
      <c r="AJ36" s="429">
        <v>12.299127836</v>
      </c>
      <c r="AK36" s="429">
        <v>12.64738706</v>
      </c>
      <c r="AL36" s="429">
        <v>12.727371171</v>
      </c>
      <c r="AM36" s="429">
        <v>12.740337630999999</v>
      </c>
      <c r="AN36" s="429">
        <v>12.996684936999999</v>
      </c>
      <c r="AO36" s="429">
        <v>13.505606425</v>
      </c>
      <c r="AP36" s="429">
        <v>13.282734525</v>
      </c>
      <c r="AQ36" s="429">
        <v>13.052744898</v>
      </c>
      <c r="AR36" s="429">
        <v>13.241844027000001</v>
      </c>
      <c r="AS36" s="429">
        <v>12.974221365</v>
      </c>
      <c r="AT36" s="429">
        <v>13.034308414</v>
      </c>
      <c r="AU36" s="429">
        <v>13.174121717</v>
      </c>
      <c r="AV36" s="429">
        <v>12.848879779000001</v>
      </c>
      <c r="AW36" s="429">
        <v>13.111827493</v>
      </c>
      <c r="AX36" s="429">
        <v>13.08</v>
      </c>
      <c r="AY36" s="429">
        <v>13.7</v>
      </c>
      <c r="AZ36" s="892">
        <v>13.740869999999999</v>
      </c>
      <c r="BA36" s="892">
        <v>14.18033</v>
      </c>
      <c r="BB36" s="352">
        <v>13.95295</v>
      </c>
      <c r="BC36" s="352">
        <v>13.62734</v>
      </c>
      <c r="BD36" s="352">
        <v>13.7522</v>
      </c>
      <c r="BE36" s="352">
        <v>13.42216</v>
      </c>
      <c r="BF36" s="352">
        <v>13.380470000000001</v>
      </c>
      <c r="BG36" s="352">
        <v>13.474539999999999</v>
      </c>
      <c r="BH36" s="352">
        <v>13.119490000000001</v>
      </c>
      <c r="BI36" s="352">
        <v>13.3348</v>
      </c>
      <c r="BJ36" s="352">
        <v>13.321160000000001</v>
      </c>
      <c r="BK36" s="352">
        <v>13.906980000000001</v>
      </c>
      <c r="BL36" s="352">
        <v>14.068339999999999</v>
      </c>
      <c r="BM36" s="352">
        <v>14.51159</v>
      </c>
      <c r="BN36" s="352">
        <v>14.192769999999999</v>
      </c>
      <c r="BO36" s="352">
        <v>13.83939</v>
      </c>
      <c r="BP36" s="352">
        <v>13.94247</v>
      </c>
      <c r="BQ36" s="352">
        <v>13.594469999999999</v>
      </c>
      <c r="BR36" s="352">
        <v>13.511850000000001</v>
      </c>
      <c r="BS36" s="352">
        <v>13.63298</v>
      </c>
      <c r="BT36" s="352">
        <v>13.310650000000001</v>
      </c>
      <c r="BU36" s="352">
        <v>13.540319999999999</v>
      </c>
      <c r="BV36" s="352">
        <v>13.55588</v>
      </c>
    </row>
    <row r="37" spans="1:74" ht="11.1" customHeight="1" x14ac:dyDescent="0.2">
      <c r="A37" s="58" t="s">
        <v>339</v>
      </c>
      <c r="B37" s="739" t="s">
        <v>1010</v>
      </c>
      <c r="C37" s="429">
        <v>8.291551535</v>
      </c>
      <c r="D37" s="429">
        <v>8.6555377532000009</v>
      </c>
      <c r="E37" s="429">
        <v>8.6758032186000005</v>
      </c>
      <c r="F37" s="429">
        <v>8.7320153618000003</v>
      </c>
      <c r="G37" s="429">
        <v>9.5198749698</v>
      </c>
      <c r="H37" s="429">
        <v>10.038643678</v>
      </c>
      <c r="I37" s="429">
        <v>10.338756187</v>
      </c>
      <c r="J37" s="429">
        <v>10.515581811000001</v>
      </c>
      <c r="K37" s="429">
        <v>10.205997890000001</v>
      </c>
      <c r="L37" s="429">
        <v>9.9643920993999995</v>
      </c>
      <c r="M37" s="429">
        <v>9.4774648100000007</v>
      </c>
      <c r="N37" s="429">
        <v>9.3523852094999995</v>
      </c>
      <c r="O37" s="429">
        <v>9.2213372010000008</v>
      </c>
      <c r="P37" s="429">
        <v>9.4899689563000003</v>
      </c>
      <c r="Q37" s="429">
        <v>9.0433437288</v>
      </c>
      <c r="R37" s="429">
        <v>8.4654577649</v>
      </c>
      <c r="S37" s="429">
        <v>8.7392307010000003</v>
      </c>
      <c r="T37" s="429">
        <v>9.0036208892000005</v>
      </c>
      <c r="U37" s="429">
        <v>9.1591442770999993</v>
      </c>
      <c r="V37" s="429">
        <v>9.8385840548000001</v>
      </c>
      <c r="W37" s="429">
        <v>9.4433382194999993</v>
      </c>
      <c r="X37" s="429">
        <v>9.1490674678000001</v>
      </c>
      <c r="Y37" s="429">
        <v>8.8431517432</v>
      </c>
      <c r="Z37" s="429">
        <v>8.8185799496000001</v>
      </c>
      <c r="AA37" s="429">
        <v>8.9418031650999996</v>
      </c>
      <c r="AB37" s="429">
        <v>8.6202737078999991</v>
      </c>
      <c r="AC37" s="429">
        <v>8.6950125248999992</v>
      </c>
      <c r="AD37" s="429">
        <v>8.6609913040999995</v>
      </c>
      <c r="AE37" s="429">
        <v>8.6317438264999993</v>
      </c>
      <c r="AF37" s="429">
        <v>9.0661549887999993</v>
      </c>
      <c r="AG37" s="429">
        <v>9.1247591188000001</v>
      </c>
      <c r="AH37" s="429">
        <v>9.1341203190000009</v>
      </c>
      <c r="AI37" s="429">
        <v>9.0911519268000003</v>
      </c>
      <c r="AJ37" s="429">
        <v>8.9067901378999998</v>
      </c>
      <c r="AK37" s="429">
        <v>8.6841687247999992</v>
      </c>
      <c r="AL37" s="429">
        <v>8.8204387518999994</v>
      </c>
      <c r="AM37" s="429">
        <v>8.7671542592999998</v>
      </c>
      <c r="AN37" s="429">
        <v>8.7133008159000003</v>
      </c>
      <c r="AO37" s="429">
        <v>9.0770157104999996</v>
      </c>
      <c r="AP37" s="429">
        <v>9.0494895961000008</v>
      </c>
      <c r="AQ37" s="429">
        <v>9.0090985096999994</v>
      </c>
      <c r="AR37" s="429">
        <v>8.9908615476999998</v>
      </c>
      <c r="AS37" s="429">
        <v>9.3532306308000006</v>
      </c>
      <c r="AT37" s="429">
        <v>9.2995200657999995</v>
      </c>
      <c r="AU37" s="429">
        <v>9.2519727577000008</v>
      </c>
      <c r="AV37" s="429">
        <v>9.0625084550999997</v>
      </c>
      <c r="AW37" s="429">
        <v>8.6592876323999999</v>
      </c>
      <c r="AX37" s="429">
        <v>9.32</v>
      </c>
      <c r="AY37" s="429">
        <v>9.18</v>
      </c>
      <c r="AZ37" s="892">
        <v>8.5403289999999998</v>
      </c>
      <c r="BA37" s="892">
        <v>8.8619129999999995</v>
      </c>
      <c r="BB37" s="352">
        <v>8.8433589999999995</v>
      </c>
      <c r="BC37" s="352">
        <v>8.7735649999999996</v>
      </c>
      <c r="BD37" s="352">
        <v>8.8000179999999997</v>
      </c>
      <c r="BE37" s="352">
        <v>9.2160240000000009</v>
      </c>
      <c r="BF37" s="352">
        <v>9.3019569999999998</v>
      </c>
      <c r="BG37" s="352">
        <v>9.3906360000000006</v>
      </c>
      <c r="BH37" s="352">
        <v>9.2738750000000003</v>
      </c>
      <c r="BI37" s="352">
        <v>8.7705169999999999</v>
      </c>
      <c r="BJ37" s="352">
        <v>9.5495029999999996</v>
      </c>
      <c r="BK37" s="352">
        <v>9.3615899999999996</v>
      </c>
      <c r="BL37" s="352">
        <v>8.8005899999999997</v>
      </c>
      <c r="BM37" s="352">
        <v>9.0176770000000008</v>
      </c>
      <c r="BN37" s="352">
        <v>8.9569130000000001</v>
      </c>
      <c r="BO37" s="352">
        <v>8.9284999999999997</v>
      </c>
      <c r="BP37" s="352">
        <v>8.9393150000000006</v>
      </c>
      <c r="BQ37" s="352">
        <v>9.3860480000000006</v>
      </c>
      <c r="BR37" s="352">
        <v>9.4135080000000002</v>
      </c>
      <c r="BS37" s="352">
        <v>9.4653270000000003</v>
      </c>
      <c r="BT37" s="352">
        <v>9.3676239999999993</v>
      </c>
      <c r="BU37" s="352">
        <v>8.7894459999999999</v>
      </c>
      <c r="BV37" s="352">
        <v>9.4664260000000002</v>
      </c>
    </row>
    <row r="38" spans="1:74" ht="11.1" customHeight="1" x14ac:dyDescent="0.2">
      <c r="A38" s="58" t="s">
        <v>340</v>
      </c>
      <c r="B38" s="739" t="s">
        <v>1011</v>
      </c>
      <c r="C38" s="429">
        <v>9.4591673975999999</v>
      </c>
      <c r="D38" s="429">
        <v>9.6524554037999994</v>
      </c>
      <c r="E38" s="429">
        <v>9.5612622747000007</v>
      </c>
      <c r="F38" s="429">
        <v>9.9138509458000001</v>
      </c>
      <c r="G38" s="429">
        <v>10.118781483999999</v>
      </c>
      <c r="H38" s="429">
        <v>10.811387726</v>
      </c>
      <c r="I38" s="429">
        <v>11.070915004</v>
      </c>
      <c r="J38" s="429">
        <v>10.97741409</v>
      </c>
      <c r="K38" s="429">
        <v>11.185201531000001</v>
      </c>
      <c r="L38" s="429">
        <v>10.651465173</v>
      </c>
      <c r="M38" s="429">
        <v>10.455937801999999</v>
      </c>
      <c r="N38" s="429">
        <v>10.140872127</v>
      </c>
      <c r="O38" s="429">
        <v>10.282829132</v>
      </c>
      <c r="P38" s="429">
        <v>10.363442517999999</v>
      </c>
      <c r="Q38" s="429">
        <v>10.359977690999999</v>
      </c>
      <c r="R38" s="429">
        <v>10.656778975</v>
      </c>
      <c r="S38" s="429">
        <v>10.925979756</v>
      </c>
      <c r="T38" s="429">
        <v>11.42861197</v>
      </c>
      <c r="U38" s="429">
        <v>11.641740476000001</v>
      </c>
      <c r="V38" s="429">
        <v>11.548110014000001</v>
      </c>
      <c r="W38" s="429">
        <v>11.549832625000001</v>
      </c>
      <c r="X38" s="429">
        <v>10.82803908</v>
      </c>
      <c r="Y38" s="429">
        <v>10.760889153000001</v>
      </c>
      <c r="Z38" s="429">
        <v>10.432939312</v>
      </c>
      <c r="AA38" s="429">
        <v>10.428267996000001</v>
      </c>
      <c r="AB38" s="429">
        <v>10.482130357000001</v>
      </c>
      <c r="AC38" s="429">
        <v>10.521887357000001</v>
      </c>
      <c r="AD38" s="429">
        <v>10.770954626</v>
      </c>
      <c r="AE38" s="429">
        <v>11.051136039999999</v>
      </c>
      <c r="AF38" s="429">
        <v>11.567990033999999</v>
      </c>
      <c r="AG38" s="429">
        <v>11.752849517</v>
      </c>
      <c r="AH38" s="429">
        <v>11.479682480999999</v>
      </c>
      <c r="AI38" s="429">
        <v>11.562205843999999</v>
      </c>
      <c r="AJ38" s="429">
        <v>10.943898146</v>
      </c>
      <c r="AK38" s="429">
        <v>10.769056341000001</v>
      </c>
      <c r="AL38" s="429">
        <v>10.470126142</v>
      </c>
      <c r="AM38" s="429">
        <v>10.486633658000001</v>
      </c>
      <c r="AN38" s="429">
        <v>10.747546145999999</v>
      </c>
      <c r="AO38" s="429">
        <v>10.844823606</v>
      </c>
      <c r="AP38" s="429">
        <v>11.005106285</v>
      </c>
      <c r="AQ38" s="429">
        <v>11.194733702000001</v>
      </c>
      <c r="AR38" s="429">
        <v>11.707973486</v>
      </c>
      <c r="AS38" s="429">
        <v>12.133704843</v>
      </c>
      <c r="AT38" s="429">
        <v>11.965716193</v>
      </c>
      <c r="AU38" s="429">
        <v>11.983027531999999</v>
      </c>
      <c r="AV38" s="429">
        <v>11.194637854</v>
      </c>
      <c r="AW38" s="429">
        <v>10.949652407</v>
      </c>
      <c r="AX38" s="429">
        <v>10.83</v>
      </c>
      <c r="AY38" s="429">
        <v>10.84</v>
      </c>
      <c r="AZ38" s="892">
        <v>11.05946</v>
      </c>
      <c r="BA38" s="892">
        <v>11.08465</v>
      </c>
      <c r="BB38" s="352">
        <v>11.22908</v>
      </c>
      <c r="BC38" s="352">
        <v>11.385619999999999</v>
      </c>
      <c r="BD38" s="352">
        <v>11.82108</v>
      </c>
      <c r="BE38" s="352">
        <v>12.161390000000001</v>
      </c>
      <c r="BF38" s="352">
        <v>11.92061</v>
      </c>
      <c r="BG38" s="352">
        <v>11.843970000000001</v>
      </c>
      <c r="BH38" s="352">
        <v>11.01276</v>
      </c>
      <c r="BI38" s="352">
        <v>10.8508</v>
      </c>
      <c r="BJ38" s="352">
        <v>10.77835</v>
      </c>
      <c r="BK38" s="352">
        <v>10.816689999999999</v>
      </c>
      <c r="BL38" s="352">
        <v>11.03149</v>
      </c>
      <c r="BM38" s="352">
        <v>11.06799</v>
      </c>
      <c r="BN38" s="352">
        <v>11.214840000000001</v>
      </c>
      <c r="BO38" s="352">
        <v>11.37087</v>
      </c>
      <c r="BP38" s="352">
        <v>11.824310000000001</v>
      </c>
      <c r="BQ38" s="352">
        <v>12.17375</v>
      </c>
      <c r="BR38" s="352">
        <v>11.94407</v>
      </c>
      <c r="BS38" s="352">
        <v>11.86999</v>
      </c>
      <c r="BT38" s="352">
        <v>11.02988</v>
      </c>
      <c r="BU38" s="352">
        <v>10.88569</v>
      </c>
      <c r="BV38" s="352">
        <v>10.824999999999999</v>
      </c>
    </row>
    <row r="39" spans="1:74" ht="11.1" customHeight="1" x14ac:dyDescent="0.2">
      <c r="A39" s="58" t="s">
        <v>341</v>
      </c>
      <c r="B39" s="740" t="s">
        <v>1014</v>
      </c>
      <c r="C39" s="429">
        <v>15.604853351999999</v>
      </c>
      <c r="D39" s="429">
        <v>16.215276934999999</v>
      </c>
      <c r="E39" s="429">
        <v>16.550589485</v>
      </c>
      <c r="F39" s="429">
        <v>17.599706805</v>
      </c>
      <c r="G39" s="429">
        <v>16.81739674</v>
      </c>
      <c r="H39" s="429">
        <v>18.931892635000001</v>
      </c>
      <c r="I39" s="429">
        <v>19.917856857</v>
      </c>
      <c r="J39" s="429">
        <v>20.684563583999999</v>
      </c>
      <c r="K39" s="429">
        <v>20.418603815000001</v>
      </c>
      <c r="L39" s="429">
        <v>19.332461085999999</v>
      </c>
      <c r="M39" s="429">
        <v>17.884993199</v>
      </c>
      <c r="N39" s="429">
        <v>17.365032397</v>
      </c>
      <c r="O39" s="429">
        <v>17.835271467999998</v>
      </c>
      <c r="P39" s="429">
        <v>17.398813296</v>
      </c>
      <c r="Q39" s="429">
        <v>17.830360937999998</v>
      </c>
      <c r="R39" s="429">
        <v>17.15883036</v>
      </c>
      <c r="S39" s="429">
        <v>17.981083484999999</v>
      </c>
      <c r="T39" s="429">
        <v>19.659091128</v>
      </c>
      <c r="U39" s="429">
        <v>21.538617336000002</v>
      </c>
      <c r="V39" s="429">
        <v>22.503528222</v>
      </c>
      <c r="W39" s="429">
        <v>22.192554941000001</v>
      </c>
      <c r="X39" s="429">
        <v>20.400911334</v>
      </c>
      <c r="Y39" s="429">
        <v>18.812066469000001</v>
      </c>
      <c r="Z39" s="429">
        <v>18.234753079000001</v>
      </c>
      <c r="AA39" s="429">
        <v>19.196932700000001</v>
      </c>
      <c r="AB39" s="429">
        <v>18.717260206999999</v>
      </c>
      <c r="AC39" s="429">
        <v>18.875005035000001</v>
      </c>
      <c r="AD39" s="429">
        <v>18.377432754000001</v>
      </c>
      <c r="AE39" s="429">
        <v>19.068334249999999</v>
      </c>
      <c r="AF39" s="429">
        <v>20.859415631000001</v>
      </c>
      <c r="AG39" s="429">
        <v>23.780208649999999</v>
      </c>
      <c r="AH39" s="429">
        <v>22.959561604000001</v>
      </c>
      <c r="AI39" s="429">
        <v>22.994233164000001</v>
      </c>
      <c r="AJ39" s="429">
        <v>21.356713126999999</v>
      </c>
      <c r="AK39" s="429">
        <v>18.139397805000002</v>
      </c>
      <c r="AL39" s="429">
        <v>18.521721082999999</v>
      </c>
      <c r="AM39" s="429">
        <v>18.905695096999999</v>
      </c>
      <c r="AN39" s="429">
        <v>18.994493172999999</v>
      </c>
      <c r="AO39" s="429">
        <v>19.238868364999998</v>
      </c>
      <c r="AP39" s="429">
        <v>18.902980886999998</v>
      </c>
      <c r="AQ39" s="429">
        <v>19.621202233999998</v>
      </c>
      <c r="AR39" s="429">
        <v>21.509074733999999</v>
      </c>
      <c r="AS39" s="429">
        <v>23.628534427000002</v>
      </c>
      <c r="AT39" s="429">
        <v>23.535391007000001</v>
      </c>
      <c r="AU39" s="429">
        <v>23.894887436000001</v>
      </c>
      <c r="AV39" s="429">
        <v>21.867233513999999</v>
      </c>
      <c r="AW39" s="429">
        <v>19.803013808999999</v>
      </c>
      <c r="AX39" s="429">
        <v>21.21</v>
      </c>
      <c r="AY39" s="429">
        <v>18.489999999999998</v>
      </c>
      <c r="AZ39" s="892">
        <v>18.977820000000001</v>
      </c>
      <c r="BA39" s="892">
        <v>19.414840000000002</v>
      </c>
      <c r="BB39" s="352">
        <v>19.12876</v>
      </c>
      <c r="BC39" s="352">
        <v>19.902819999999998</v>
      </c>
      <c r="BD39" s="352">
        <v>21.854389999999999</v>
      </c>
      <c r="BE39" s="352">
        <v>24.0517</v>
      </c>
      <c r="BF39" s="352">
        <v>23.973939999999999</v>
      </c>
      <c r="BG39" s="352">
        <v>24.324290000000001</v>
      </c>
      <c r="BH39" s="352">
        <v>22.262599999999999</v>
      </c>
      <c r="BI39" s="352">
        <v>20.168209999999998</v>
      </c>
      <c r="BJ39" s="352">
        <v>21.592590000000001</v>
      </c>
      <c r="BK39" s="352">
        <v>18.818719999999999</v>
      </c>
      <c r="BL39" s="352">
        <v>19.301200000000001</v>
      </c>
      <c r="BM39" s="352">
        <v>19.767150000000001</v>
      </c>
      <c r="BN39" s="352">
        <v>19.458410000000001</v>
      </c>
      <c r="BO39" s="352">
        <v>20.270340000000001</v>
      </c>
      <c r="BP39" s="352">
        <v>22.276430000000001</v>
      </c>
      <c r="BQ39" s="352">
        <v>24.547219999999999</v>
      </c>
      <c r="BR39" s="352">
        <v>24.494129999999998</v>
      </c>
      <c r="BS39" s="352">
        <v>24.889880000000002</v>
      </c>
      <c r="BT39" s="352">
        <v>22.8187</v>
      </c>
      <c r="BU39" s="352">
        <v>20.70918</v>
      </c>
      <c r="BV39" s="352">
        <v>22.223710000000001</v>
      </c>
    </row>
    <row r="40" spans="1:74" ht="11.1"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892"/>
      <c r="BA40" s="892"/>
      <c r="BB40" s="352"/>
      <c r="BC40" s="352"/>
      <c r="BD40" s="352"/>
      <c r="BE40" s="352"/>
      <c r="BF40" s="352"/>
      <c r="BG40" s="352"/>
      <c r="BH40" s="352"/>
      <c r="BI40" s="352"/>
      <c r="BJ40" s="352"/>
      <c r="BK40" s="352"/>
      <c r="BL40" s="352"/>
      <c r="BM40" s="352"/>
      <c r="BN40" s="352"/>
      <c r="BO40" s="352"/>
      <c r="BP40" s="352"/>
      <c r="BQ40" s="352"/>
      <c r="BR40" s="352"/>
      <c r="BS40" s="352"/>
      <c r="BT40" s="352"/>
      <c r="BU40" s="352"/>
      <c r="BV40" s="352"/>
    </row>
    <row r="41" spans="1:74" ht="11.1" customHeight="1" x14ac:dyDescent="0.2">
      <c r="A41" s="58"/>
      <c r="B41" s="60" t="s">
        <v>988</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939"/>
      <c r="BA41" s="939"/>
      <c r="BB41" s="464"/>
      <c r="BC41" s="464"/>
      <c r="BD41" s="464"/>
      <c r="BE41" s="464"/>
      <c r="BF41" s="464"/>
      <c r="BG41" s="464"/>
      <c r="BH41" s="464"/>
      <c r="BI41" s="464"/>
      <c r="BJ41" s="464"/>
      <c r="BK41" s="464"/>
      <c r="BL41" s="464"/>
      <c r="BM41" s="464"/>
      <c r="BN41" s="464"/>
      <c r="BO41" s="464"/>
      <c r="BP41" s="464"/>
      <c r="BQ41" s="464"/>
      <c r="BR41" s="464"/>
      <c r="BS41" s="464"/>
      <c r="BT41" s="464"/>
      <c r="BU41" s="464"/>
      <c r="BV41" s="464"/>
    </row>
    <row r="42" spans="1:74" s="539" customFormat="1" ht="11.1" customHeight="1" x14ac:dyDescent="0.2">
      <c r="A42" s="537" t="s">
        <v>352</v>
      </c>
      <c r="B42" s="578" t="s">
        <v>1150</v>
      </c>
      <c r="C42" s="429">
        <v>7.19</v>
      </c>
      <c r="D42" s="429">
        <v>7.28</v>
      </c>
      <c r="E42" s="429">
        <v>7.37</v>
      </c>
      <c r="F42" s="429">
        <v>7.7</v>
      </c>
      <c r="G42" s="429">
        <v>8.25</v>
      </c>
      <c r="H42" s="429">
        <v>8.85</v>
      </c>
      <c r="I42" s="429">
        <v>9.31</v>
      </c>
      <c r="J42" s="429">
        <v>9.3800000000000008</v>
      </c>
      <c r="K42" s="429">
        <v>9.06</v>
      </c>
      <c r="L42" s="429">
        <v>8.4499999999999993</v>
      </c>
      <c r="M42" s="429">
        <v>8.14</v>
      </c>
      <c r="N42" s="429">
        <v>8.5</v>
      </c>
      <c r="O42" s="429">
        <v>8.18</v>
      </c>
      <c r="P42" s="429">
        <v>8.01</v>
      </c>
      <c r="Q42" s="429">
        <v>7.8</v>
      </c>
      <c r="R42" s="429">
        <v>7.51</v>
      </c>
      <c r="S42" s="429">
        <v>7.64</v>
      </c>
      <c r="T42" s="429">
        <v>8.11</v>
      </c>
      <c r="U42" s="429">
        <v>8.36</v>
      </c>
      <c r="V42" s="429">
        <v>8.9</v>
      </c>
      <c r="W42" s="429">
        <v>8.43</v>
      </c>
      <c r="X42" s="429">
        <v>8.01</v>
      </c>
      <c r="Y42" s="429">
        <v>7.79</v>
      </c>
      <c r="Z42" s="429">
        <v>7.61</v>
      </c>
      <c r="AA42" s="429">
        <v>8.07</v>
      </c>
      <c r="AB42" s="429">
        <v>7.76</v>
      </c>
      <c r="AC42" s="429">
        <v>7.68</v>
      </c>
      <c r="AD42" s="429">
        <v>7.79</v>
      </c>
      <c r="AE42" s="429">
        <v>7.87</v>
      </c>
      <c r="AF42" s="429">
        <v>8.41</v>
      </c>
      <c r="AG42" s="429">
        <v>8.73</v>
      </c>
      <c r="AH42" s="429">
        <v>8.67</v>
      </c>
      <c r="AI42" s="429">
        <v>8.4499999999999993</v>
      </c>
      <c r="AJ42" s="429">
        <v>8.11</v>
      </c>
      <c r="AK42" s="429">
        <v>7.85</v>
      </c>
      <c r="AL42" s="429">
        <v>7.96</v>
      </c>
      <c r="AM42" s="429">
        <v>8.34</v>
      </c>
      <c r="AN42" s="429">
        <v>8.24</v>
      </c>
      <c r="AO42" s="429">
        <v>8.26</v>
      </c>
      <c r="AP42" s="429">
        <v>8.2100000000000009</v>
      </c>
      <c r="AQ42" s="429">
        <v>8.2899999999999991</v>
      </c>
      <c r="AR42" s="429">
        <v>8.9</v>
      </c>
      <c r="AS42" s="429">
        <v>9.33</v>
      </c>
      <c r="AT42" s="429">
        <v>9.08</v>
      </c>
      <c r="AU42" s="429">
        <v>9.02</v>
      </c>
      <c r="AV42" s="429">
        <v>8.65</v>
      </c>
      <c r="AW42" s="429">
        <v>8.44</v>
      </c>
      <c r="AX42" s="429">
        <v>8.5299999999999994</v>
      </c>
      <c r="AY42" s="429">
        <v>9.2899999999999991</v>
      </c>
      <c r="AZ42" s="892">
        <v>8.5076619999999998</v>
      </c>
      <c r="BA42" s="892">
        <v>8.5570129999999995</v>
      </c>
      <c r="BB42" s="352">
        <v>8.6094840000000001</v>
      </c>
      <c r="BC42" s="352">
        <v>8.5794979999999992</v>
      </c>
      <c r="BD42" s="352">
        <v>9.1620840000000001</v>
      </c>
      <c r="BE42" s="352">
        <v>9.460502</v>
      </c>
      <c r="BF42" s="352">
        <v>9.3102099999999997</v>
      </c>
      <c r="BG42" s="352">
        <v>9.2813409999999994</v>
      </c>
      <c r="BH42" s="352">
        <v>8.8345190000000002</v>
      </c>
      <c r="BI42" s="352">
        <v>8.6502909999999993</v>
      </c>
      <c r="BJ42" s="352">
        <v>8.8042160000000003</v>
      </c>
      <c r="BK42" s="352">
        <v>8.9065349999999999</v>
      </c>
      <c r="BL42" s="352">
        <v>8.5545190000000009</v>
      </c>
      <c r="BM42" s="352">
        <v>8.7463029999999993</v>
      </c>
      <c r="BN42" s="352">
        <v>8.5837420000000009</v>
      </c>
      <c r="BO42" s="352">
        <v>8.5325129999999998</v>
      </c>
      <c r="BP42" s="352">
        <v>9.0806869999999993</v>
      </c>
      <c r="BQ42" s="352">
        <v>9.3761519999999994</v>
      </c>
      <c r="BR42" s="352">
        <v>9.2207519999999992</v>
      </c>
      <c r="BS42" s="352">
        <v>9.2062559999999998</v>
      </c>
      <c r="BT42" s="352">
        <v>8.7981669999999994</v>
      </c>
      <c r="BU42" s="352">
        <v>8.6218350000000008</v>
      </c>
      <c r="BV42" s="352">
        <v>8.7676990000000004</v>
      </c>
    </row>
    <row r="43" spans="1:74" ht="11.1" customHeight="1" x14ac:dyDescent="0.2">
      <c r="A43" s="58" t="s">
        <v>343</v>
      </c>
      <c r="B43" s="739" t="s">
        <v>1004</v>
      </c>
      <c r="C43" s="429">
        <v>14.908978846</v>
      </c>
      <c r="D43" s="429">
        <v>15.171336002</v>
      </c>
      <c r="E43" s="429">
        <v>14.481802047</v>
      </c>
      <c r="F43" s="429">
        <v>14.389690284</v>
      </c>
      <c r="G43" s="429">
        <v>14.632975843000001</v>
      </c>
      <c r="H43" s="429">
        <v>15.195911039</v>
      </c>
      <c r="I43" s="429">
        <v>15.346667663</v>
      </c>
      <c r="J43" s="429">
        <v>15.677703128999999</v>
      </c>
      <c r="K43" s="429">
        <v>15.387625308000001</v>
      </c>
      <c r="L43" s="429">
        <v>14.571207530000001</v>
      </c>
      <c r="M43" s="429">
        <v>14.458808072</v>
      </c>
      <c r="N43" s="429">
        <v>16.011839629000001</v>
      </c>
      <c r="O43" s="429">
        <v>16.594703284000001</v>
      </c>
      <c r="P43" s="429">
        <v>16.413030007</v>
      </c>
      <c r="Q43" s="429">
        <v>16.051500247</v>
      </c>
      <c r="R43" s="429">
        <v>15.191092877999999</v>
      </c>
      <c r="S43" s="429">
        <v>15.251041020000001</v>
      </c>
      <c r="T43" s="429">
        <v>15.234160251</v>
      </c>
      <c r="U43" s="429">
        <v>15.840576197000001</v>
      </c>
      <c r="V43" s="429">
        <v>15.709319896</v>
      </c>
      <c r="W43" s="429">
        <v>15.717870536</v>
      </c>
      <c r="X43" s="429">
        <v>15.783267110000001</v>
      </c>
      <c r="Y43" s="429">
        <v>15.745402648000001</v>
      </c>
      <c r="Z43" s="429">
        <v>16.223285243999999</v>
      </c>
      <c r="AA43" s="429">
        <v>16.78045101</v>
      </c>
      <c r="AB43" s="429">
        <v>16.479023217999998</v>
      </c>
      <c r="AC43" s="429">
        <v>15.842568361</v>
      </c>
      <c r="AD43" s="429">
        <v>15.688600548</v>
      </c>
      <c r="AE43" s="429">
        <v>15.457765247999999</v>
      </c>
      <c r="AF43" s="429">
        <v>15.093096633</v>
      </c>
      <c r="AG43" s="429">
        <v>16.309093109999999</v>
      </c>
      <c r="AH43" s="429">
        <v>16.259998278000001</v>
      </c>
      <c r="AI43" s="429">
        <v>16.545520604</v>
      </c>
      <c r="AJ43" s="429">
        <v>16.567369199000002</v>
      </c>
      <c r="AK43" s="429">
        <v>16.797085857999999</v>
      </c>
      <c r="AL43" s="429">
        <v>17.571541993</v>
      </c>
      <c r="AM43" s="429">
        <v>18.270868841999999</v>
      </c>
      <c r="AN43" s="429">
        <v>19.201444677000001</v>
      </c>
      <c r="AO43" s="429">
        <v>17.982466300999999</v>
      </c>
      <c r="AP43" s="429">
        <v>17.151127520999999</v>
      </c>
      <c r="AQ43" s="429">
        <v>17.008311654</v>
      </c>
      <c r="AR43" s="429">
        <v>17.674500593000001</v>
      </c>
      <c r="AS43" s="429">
        <v>18.100644300999999</v>
      </c>
      <c r="AT43" s="429">
        <v>18.053226308999999</v>
      </c>
      <c r="AU43" s="429">
        <v>17.120956074999999</v>
      </c>
      <c r="AV43" s="429">
        <v>16.276670979999999</v>
      </c>
      <c r="AW43" s="429">
        <v>17.621468403000002</v>
      </c>
      <c r="AX43" s="429">
        <v>18.79</v>
      </c>
      <c r="AY43" s="429">
        <v>20.3</v>
      </c>
      <c r="AZ43" s="892">
        <v>21.124310000000001</v>
      </c>
      <c r="BA43" s="892">
        <v>19.680479999999999</v>
      </c>
      <c r="BB43" s="352">
        <v>18.58652</v>
      </c>
      <c r="BC43" s="352">
        <v>18.276129999999998</v>
      </c>
      <c r="BD43" s="352">
        <v>18.743680000000001</v>
      </c>
      <c r="BE43" s="352">
        <v>19.056429999999999</v>
      </c>
      <c r="BF43" s="352">
        <v>18.90767</v>
      </c>
      <c r="BG43" s="352">
        <v>17.875520000000002</v>
      </c>
      <c r="BH43" s="352">
        <v>16.95852</v>
      </c>
      <c r="BI43" s="352">
        <v>18.285350000000001</v>
      </c>
      <c r="BJ43" s="352">
        <v>19.437239999999999</v>
      </c>
      <c r="BK43" s="352">
        <v>20.97532</v>
      </c>
      <c r="BL43" s="352">
        <v>21.785699999999999</v>
      </c>
      <c r="BM43" s="352">
        <v>20.194780000000002</v>
      </c>
      <c r="BN43" s="352">
        <v>18.96724</v>
      </c>
      <c r="BO43" s="352">
        <v>18.590209999999999</v>
      </c>
      <c r="BP43" s="352">
        <v>19.05339</v>
      </c>
      <c r="BQ43" s="352">
        <v>19.350269999999998</v>
      </c>
      <c r="BR43" s="352">
        <v>19.184380000000001</v>
      </c>
      <c r="BS43" s="352">
        <v>18.128920000000001</v>
      </c>
      <c r="BT43" s="352">
        <v>17.198699999999999</v>
      </c>
      <c r="BU43" s="352">
        <v>18.60849</v>
      </c>
      <c r="BV43" s="352">
        <v>19.772860000000001</v>
      </c>
    </row>
    <row r="44" spans="1:74" ht="11.1" customHeight="1" x14ac:dyDescent="0.2">
      <c r="A44" s="58" t="s">
        <v>344</v>
      </c>
      <c r="B44" s="609" t="s">
        <v>1005</v>
      </c>
      <c r="C44" s="429">
        <v>7.9314032747000001</v>
      </c>
      <c r="D44" s="429">
        <v>7.8641777908000003</v>
      </c>
      <c r="E44" s="429">
        <v>7.5817049504999998</v>
      </c>
      <c r="F44" s="429">
        <v>7.8086707592</v>
      </c>
      <c r="G44" s="429">
        <v>8.1989770983000003</v>
      </c>
      <c r="H44" s="429">
        <v>8.7105879702000006</v>
      </c>
      <c r="I44" s="429">
        <v>9.1837315897000007</v>
      </c>
      <c r="J44" s="429">
        <v>9.4516428053000006</v>
      </c>
      <c r="K44" s="429">
        <v>8.9872132330000003</v>
      </c>
      <c r="L44" s="429">
        <v>8.2300072918999998</v>
      </c>
      <c r="M44" s="429">
        <v>8.0932084025000002</v>
      </c>
      <c r="N44" s="429">
        <v>8.7473167956999998</v>
      </c>
      <c r="O44" s="429">
        <v>8.5849668979999993</v>
      </c>
      <c r="P44" s="429">
        <v>8.1490065123999997</v>
      </c>
      <c r="Q44" s="429">
        <v>7.8799242027999998</v>
      </c>
      <c r="R44" s="429">
        <v>7.8052256118000001</v>
      </c>
      <c r="S44" s="429">
        <v>7.7685141912000004</v>
      </c>
      <c r="T44" s="429">
        <v>7.8095769527999996</v>
      </c>
      <c r="U44" s="429">
        <v>7.9646367897000001</v>
      </c>
      <c r="V44" s="429">
        <v>7.8899699427999996</v>
      </c>
      <c r="W44" s="429">
        <v>7.7599517228000003</v>
      </c>
      <c r="X44" s="429">
        <v>7.7215963662</v>
      </c>
      <c r="Y44" s="429">
        <v>7.7734536962999998</v>
      </c>
      <c r="Z44" s="429">
        <v>7.7612444983</v>
      </c>
      <c r="AA44" s="429">
        <v>8.5386321802000005</v>
      </c>
      <c r="AB44" s="429">
        <v>8.6397219113000006</v>
      </c>
      <c r="AC44" s="429">
        <v>8.2207305220000002</v>
      </c>
      <c r="AD44" s="429">
        <v>7.9462371583999998</v>
      </c>
      <c r="AE44" s="429">
        <v>8.2795851240000005</v>
      </c>
      <c r="AF44" s="429">
        <v>8.5638390566999991</v>
      </c>
      <c r="AG44" s="429">
        <v>8.8203869837000006</v>
      </c>
      <c r="AH44" s="429">
        <v>8.9388024826999999</v>
      </c>
      <c r="AI44" s="429">
        <v>8.5799797074999997</v>
      </c>
      <c r="AJ44" s="429">
        <v>8.5195152161000003</v>
      </c>
      <c r="AK44" s="429">
        <v>8.3931800260999996</v>
      </c>
      <c r="AL44" s="429">
        <v>8.7954544621000004</v>
      </c>
      <c r="AM44" s="429">
        <v>9.9030467735999999</v>
      </c>
      <c r="AN44" s="429">
        <v>10.106840228999999</v>
      </c>
      <c r="AO44" s="429">
        <v>9.0190880750000009</v>
      </c>
      <c r="AP44" s="429">
        <v>8.8572361118000007</v>
      </c>
      <c r="AQ44" s="429">
        <v>8.8796449813000002</v>
      </c>
      <c r="AR44" s="429">
        <v>9.7954153454000004</v>
      </c>
      <c r="AS44" s="429">
        <v>10.35291658</v>
      </c>
      <c r="AT44" s="429">
        <v>10.224714848</v>
      </c>
      <c r="AU44" s="429">
        <v>9.4722252134999998</v>
      </c>
      <c r="AV44" s="429">
        <v>9.9878701314999994</v>
      </c>
      <c r="AW44" s="429">
        <v>10.211331828</v>
      </c>
      <c r="AX44" s="429">
        <v>10.74</v>
      </c>
      <c r="AY44" s="429">
        <v>13.35</v>
      </c>
      <c r="AZ44" s="892">
        <v>12.630050000000001</v>
      </c>
      <c r="BA44" s="892">
        <v>10.682869999999999</v>
      </c>
      <c r="BB44" s="352">
        <v>10.184430000000001</v>
      </c>
      <c r="BC44" s="352">
        <v>9.9952889999999996</v>
      </c>
      <c r="BD44" s="352">
        <v>10.63106</v>
      </c>
      <c r="BE44" s="352">
        <v>10.797000000000001</v>
      </c>
      <c r="BF44" s="352">
        <v>10.94983</v>
      </c>
      <c r="BG44" s="352">
        <v>10.03411</v>
      </c>
      <c r="BH44" s="352">
        <v>10.37627</v>
      </c>
      <c r="BI44" s="352">
        <v>10.630660000000001</v>
      </c>
      <c r="BJ44" s="352">
        <v>10.89099</v>
      </c>
      <c r="BK44" s="352">
        <v>12.75394</v>
      </c>
      <c r="BL44" s="352">
        <v>12.331189999999999</v>
      </c>
      <c r="BM44" s="352">
        <v>10.844480000000001</v>
      </c>
      <c r="BN44" s="352">
        <v>10.281219999999999</v>
      </c>
      <c r="BO44" s="352">
        <v>10.057029999999999</v>
      </c>
      <c r="BP44" s="352">
        <v>10.627549999999999</v>
      </c>
      <c r="BQ44" s="352">
        <v>10.804550000000001</v>
      </c>
      <c r="BR44" s="352">
        <v>10.950480000000001</v>
      </c>
      <c r="BS44" s="352">
        <v>10.00647</v>
      </c>
      <c r="BT44" s="352">
        <v>10.364570000000001</v>
      </c>
      <c r="BU44" s="352">
        <v>10.61106</v>
      </c>
      <c r="BV44" s="352">
        <v>10.843859999999999</v>
      </c>
    </row>
    <row r="45" spans="1:74" ht="11.1" customHeight="1" x14ac:dyDescent="0.2">
      <c r="A45" s="58" t="s">
        <v>345</v>
      </c>
      <c r="B45" s="739" t="s">
        <v>1006</v>
      </c>
      <c r="C45" s="429">
        <v>7.4423024396999997</v>
      </c>
      <c r="D45" s="429">
        <v>7.6354207839999999</v>
      </c>
      <c r="E45" s="429">
        <v>7.4951994691000001</v>
      </c>
      <c r="F45" s="429">
        <v>7.8827468553999998</v>
      </c>
      <c r="G45" s="429">
        <v>8.3858649539000005</v>
      </c>
      <c r="H45" s="429">
        <v>8.7535488104999999</v>
      </c>
      <c r="I45" s="429">
        <v>8.7969761858000002</v>
      </c>
      <c r="J45" s="429">
        <v>8.9437379590999999</v>
      </c>
      <c r="K45" s="429">
        <v>8.5451066675000007</v>
      </c>
      <c r="L45" s="429">
        <v>8.4634214650999997</v>
      </c>
      <c r="M45" s="429">
        <v>8.1296094663999998</v>
      </c>
      <c r="N45" s="429">
        <v>8.2563320495999992</v>
      </c>
      <c r="O45" s="429">
        <v>8.2691640669000002</v>
      </c>
      <c r="P45" s="429">
        <v>8.3066494593000009</v>
      </c>
      <c r="Q45" s="429">
        <v>8.0804115768999996</v>
      </c>
      <c r="R45" s="429">
        <v>7.8212898513000004</v>
      </c>
      <c r="S45" s="429">
        <v>7.8185341629999998</v>
      </c>
      <c r="T45" s="429">
        <v>7.8577209823</v>
      </c>
      <c r="U45" s="429">
        <v>7.9504749827000003</v>
      </c>
      <c r="V45" s="429">
        <v>8.0444041931000001</v>
      </c>
      <c r="W45" s="429">
        <v>7.8264463874999999</v>
      </c>
      <c r="X45" s="429">
        <v>7.8629280076999999</v>
      </c>
      <c r="Y45" s="429">
        <v>7.779849682</v>
      </c>
      <c r="Z45" s="429">
        <v>7.7232401708999996</v>
      </c>
      <c r="AA45" s="429">
        <v>8.1233933951000008</v>
      </c>
      <c r="AB45" s="429">
        <v>7.9357488183999996</v>
      </c>
      <c r="AC45" s="429">
        <v>7.6889524204999997</v>
      </c>
      <c r="AD45" s="429">
        <v>8.0030085488000005</v>
      </c>
      <c r="AE45" s="429">
        <v>7.9081903836</v>
      </c>
      <c r="AF45" s="429">
        <v>8.2188804492000003</v>
      </c>
      <c r="AG45" s="429">
        <v>8.4062374972999994</v>
      </c>
      <c r="AH45" s="429">
        <v>8.2382479517</v>
      </c>
      <c r="AI45" s="429">
        <v>8.2125846121000006</v>
      </c>
      <c r="AJ45" s="429">
        <v>8.1115903734000003</v>
      </c>
      <c r="AK45" s="429">
        <v>8.0238944248999999</v>
      </c>
      <c r="AL45" s="429">
        <v>8.0711431194000003</v>
      </c>
      <c r="AM45" s="429">
        <v>8.7538340945000002</v>
      </c>
      <c r="AN45" s="429">
        <v>8.8308313774999991</v>
      </c>
      <c r="AO45" s="429">
        <v>8.7337587709999998</v>
      </c>
      <c r="AP45" s="429">
        <v>8.7426585121000002</v>
      </c>
      <c r="AQ45" s="429">
        <v>8.4122118468</v>
      </c>
      <c r="AR45" s="429">
        <v>9.0245423166999998</v>
      </c>
      <c r="AS45" s="429">
        <v>9.5310196660000006</v>
      </c>
      <c r="AT45" s="429">
        <v>9.3350593531000001</v>
      </c>
      <c r="AU45" s="429">
        <v>9.3053901219000004</v>
      </c>
      <c r="AV45" s="429">
        <v>9.2579821171999992</v>
      </c>
      <c r="AW45" s="429">
        <v>9.1592641153999992</v>
      </c>
      <c r="AX45" s="429">
        <v>9.19</v>
      </c>
      <c r="AY45" s="429">
        <v>10.09</v>
      </c>
      <c r="AZ45" s="892">
        <v>9.5150360000000003</v>
      </c>
      <c r="BA45" s="892">
        <v>9.3582909999999995</v>
      </c>
      <c r="BB45" s="352">
        <v>9.3930720000000001</v>
      </c>
      <c r="BC45" s="352">
        <v>8.9296550000000003</v>
      </c>
      <c r="BD45" s="352">
        <v>9.3669670000000007</v>
      </c>
      <c r="BE45" s="352">
        <v>9.6869730000000001</v>
      </c>
      <c r="BF45" s="352">
        <v>9.7844010000000008</v>
      </c>
      <c r="BG45" s="352">
        <v>9.6482949999999992</v>
      </c>
      <c r="BH45" s="352">
        <v>9.5345379999999995</v>
      </c>
      <c r="BI45" s="352">
        <v>9.4962440000000008</v>
      </c>
      <c r="BJ45" s="352">
        <v>9.4702520000000003</v>
      </c>
      <c r="BK45" s="352">
        <v>9.7434829999999994</v>
      </c>
      <c r="BL45" s="352">
        <v>9.6499780000000008</v>
      </c>
      <c r="BM45" s="352">
        <v>9.5712430000000008</v>
      </c>
      <c r="BN45" s="352">
        <v>9.5201410000000006</v>
      </c>
      <c r="BO45" s="352">
        <v>9.0293410000000005</v>
      </c>
      <c r="BP45" s="352">
        <v>9.430949</v>
      </c>
      <c r="BQ45" s="352">
        <v>9.7623899999999999</v>
      </c>
      <c r="BR45" s="352">
        <v>9.8634620000000002</v>
      </c>
      <c r="BS45" s="352">
        <v>9.7318029999999993</v>
      </c>
      <c r="BT45" s="352">
        <v>9.6397969999999997</v>
      </c>
      <c r="BU45" s="352">
        <v>9.5948329999999995</v>
      </c>
      <c r="BV45" s="352">
        <v>9.5555079999999997</v>
      </c>
    </row>
    <row r="46" spans="1:74" ht="11.1" customHeight="1" x14ac:dyDescent="0.2">
      <c r="A46" s="58" t="s">
        <v>346</v>
      </c>
      <c r="B46" s="739" t="s">
        <v>1007</v>
      </c>
      <c r="C46" s="429">
        <v>7.0697299444999997</v>
      </c>
      <c r="D46" s="429">
        <v>7.1843274207999999</v>
      </c>
      <c r="E46" s="429">
        <v>7.0633141728000002</v>
      </c>
      <c r="F46" s="429">
        <v>7.3094850137999998</v>
      </c>
      <c r="G46" s="429">
        <v>7.7037813721999999</v>
      </c>
      <c r="H46" s="429">
        <v>8.7449701041000001</v>
      </c>
      <c r="I46" s="429">
        <v>8.7349333631999997</v>
      </c>
      <c r="J46" s="429">
        <v>8.7221187454999995</v>
      </c>
      <c r="K46" s="429">
        <v>8.5248511838999992</v>
      </c>
      <c r="L46" s="429">
        <v>7.5772113161999997</v>
      </c>
      <c r="M46" s="429">
        <v>7.3810858010000002</v>
      </c>
      <c r="N46" s="429">
        <v>7.4567666406999997</v>
      </c>
      <c r="O46" s="429">
        <v>7.4571500224999996</v>
      </c>
      <c r="P46" s="429">
        <v>7.4547185177999999</v>
      </c>
      <c r="Q46" s="429">
        <v>7.3798671514</v>
      </c>
      <c r="R46" s="429">
        <v>7.4196507683000004</v>
      </c>
      <c r="S46" s="429">
        <v>7.4529019063000002</v>
      </c>
      <c r="T46" s="429">
        <v>8.6129269997000009</v>
      </c>
      <c r="U46" s="429">
        <v>8.5138368460000002</v>
      </c>
      <c r="V46" s="429">
        <v>8.6230633931000007</v>
      </c>
      <c r="W46" s="429">
        <v>8.3072812784999996</v>
      </c>
      <c r="X46" s="429">
        <v>7.4004393978999996</v>
      </c>
      <c r="Y46" s="429">
        <v>7.2776281762000004</v>
      </c>
      <c r="Z46" s="429">
        <v>7.1608621119000002</v>
      </c>
      <c r="AA46" s="429">
        <v>7.5398935289000004</v>
      </c>
      <c r="AB46" s="429">
        <v>7.2452405125999997</v>
      </c>
      <c r="AC46" s="429">
        <v>7.3320750329999997</v>
      </c>
      <c r="AD46" s="429">
        <v>7.4122505316999998</v>
      </c>
      <c r="AE46" s="429">
        <v>7.4393271051000003</v>
      </c>
      <c r="AF46" s="429">
        <v>8.4415836833999993</v>
      </c>
      <c r="AG46" s="429">
        <v>8.4719012927000001</v>
      </c>
      <c r="AH46" s="429">
        <v>8.3315385016000008</v>
      </c>
      <c r="AI46" s="429">
        <v>8.1946001138</v>
      </c>
      <c r="AJ46" s="429">
        <v>7.4584786432000003</v>
      </c>
      <c r="AK46" s="429">
        <v>7.2818894255000002</v>
      </c>
      <c r="AL46" s="429">
        <v>7.3050101177000002</v>
      </c>
      <c r="AM46" s="429">
        <v>7.5696091713999998</v>
      </c>
      <c r="AN46" s="429">
        <v>7.6631869624000002</v>
      </c>
      <c r="AO46" s="429">
        <v>7.4735306076999999</v>
      </c>
      <c r="AP46" s="429">
        <v>7.3501893457999996</v>
      </c>
      <c r="AQ46" s="429">
        <v>7.8150832033000004</v>
      </c>
      <c r="AR46" s="429">
        <v>8.7218772690000002</v>
      </c>
      <c r="AS46" s="429">
        <v>8.9517688808999996</v>
      </c>
      <c r="AT46" s="429">
        <v>8.7333842215999997</v>
      </c>
      <c r="AU46" s="429">
        <v>8.8092071417</v>
      </c>
      <c r="AV46" s="429">
        <v>7.6826441896000004</v>
      </c>
      <c r="AW46" s="429">
        <v>7.6483862949999999</v>
      </c>
      <c r="AX46" s="429">
        <v>7.55</v>
      </c>
      <c r="AY46" s="429">
        <v>8.32</v>
      </c>
      <c r="AZ46" s="892">
        <v>7.7286130000000002</v>
      </c>
      <c r="BA46" s="892">
        <v>7.6512010000000004</v>
      </c>
      <c r="BB46" s="352">
        <v>7.6063770000000002</v>
      </c>
      <c r="BC46" s="352">
        <v>7.9903880000000003</v>
      </c>
      <c r="BD46" s="352">
        <v>8.8798709999999996</v>
      </c>
      <c r="BE46" s="352">
        <v>9.0089140000000008</v>
      </c>
      <c r="BF46" s="352">
        <v>8.904674</v>
      </c>
      <c r="BG46" s="352">
        <v>9.0092099999999995</v>
      </c>
      <c r="BH46" s="352">
        <v>7.7756020000000001</v>
      </c>
      <c r="BI46" s="352">
        <v>7.7778609999999997</v>
      </c>
      <c r="BJ46" s="352">
        <v>7.7359799999999996</v>
      </c>
      <c r="BK46" s="352">
        <v>8.2856989999999993</v>
      </c>
      <c r="BL46" s="352">
        <v>8.0059170000000002</v>
      </c>
      <c r="BM46" s="352">
        <v>7.96943</v>
      </c>
      <c r="BN46" s="352">
        <v>7.7028869999999996</v>
      </c>
      <c r="BO46" s="352">
        <v>8.0800110000000007</v>
      </c>
      <c r="BP46" s="352">
        <v>8.9725619999999999</v>
      </c>
      <c r="BQ46" s="352">
        <v>9.1076350000000001</v>
      </c>
      <c r="BR46" s="352">
        <v>9.0077879999999997</v>
      </c>
      <c r="BS46" s="352">
        <v>9.1137490000000003</v>
      </c>
      <c r="BT46" s="352">
        <v>7.872242</v>
      </c>
      <c r="BU46" s="352">
        <v>7.880325</v>
      </c>
      <c r="BV46" s="352">
        <v>7.8423660000000002</v>
      </c>
    </row>
    <row r="47" spans="1:74" ht="11.1" customHeight="1" x14ac:dyDescent="0.2">
      <c r="A47" s="58" t="s">
        <v>347</v>
      </c>
      <c r="B47" s="739" t="s">
        <v>1008</v>
      </c>
      <c r="C47" s="429">
        <v>6.4826409815000003</v>
      </c>
      <c r="D47" s="429">
        <v>6.4598519705999999</v>
      </c>
      <c r="E47" s="429">
        <v>6.7764387645999999</v>
      </c>
      <c r="F47" s="429">
        <v>7.0373198672999999</v>
      </c>
      <c r="G47" s="429">
        <v>7.6839572647000001</v>
      </c>
      <c r="H47" s="429">
        <v>8.9371481737000007</v>
      </c>
      <c r="I47" s="429">
        <v>8.8777604150999991</v>
      </c>
      <c r="J47" s="429">
        <v>9.0875493835000007</v>
      </c>
      <c r="K47" s="429">
        <v>8.4838947354999998</v>
      </c>
      <c r="L47" s="429">
        <v>7.7145927936999996</v>
      </c>
      <c r="M47" s="429">
        <v>7.5433864682999996</v>
      </c>
      <c r="N47" s="429">
        <v>8.1532663414000002</v>
      </c>
      <c r="O47" s="429">
        <v>7.9072527124</v>
      </c>
      <c r="P47" s="429">
        <v>7.6350554262000001</v>
      </c>
      <c r="Q47" s="429">
        <v>7.2764454558000002</v>
      </c>
      <c r="R47" s="429">
        <v>7.2276741351</v>
      </c>
      <c r="S47" s="429">
        <v>7.2000662018000003</v>
      </c>
      <c r="T47" s="429">
        <v>7.4173951416000001</v>
      </c>
      <c r="U47" s="429">
        <v>8.0818904914999994</v>
      </c>
      <c r="V47" s="429">
        <v>8.0454649297999996</v>
      </c>
      <c r="W47" s="429">
        <v>7.8115812545000001</v>
      </c>
      <c r="X47" s="429">
        <v>7.4557354511999998</v>
      </c>
      <c r="Y47" s="429">
        <v>7.4339230423</v>
      </c>
      <c r="Z47" s="429">
        <v>7.4753378900999996</v>
      </c>
      <c r="AA47" s="429">
        <v>7.9364200046000004</v>
      </c>
      <c r="AB47" s="429">
        <v>7.4815475824000002</v>
      </c>
      <c r="AC47" s="429">
        <v>7.3200861243000004</v>
      </c>
      <c r="AD47" s="429">
        <v>7.3722926606000003</v>
      </c>
      <c r="AE47" s="429">
        <v>7.4016231204</v>
      </c>
      <c r="AF47" s="429">
        <v>8.1163993357000006</v>
      </c>
      <c r="AG47" s="429">
        <v>8.2701352862000004</v>
      </c>
      <c r="AH47" s="429">
        <v>8.3945288388999995</v>
      </c>
      <c r="AI47" s="429">
        <v>7.8569260783999999</v>
      </c>
      <c r="AJ47" s="429">
        <v>7.6951959208999998</v>
      </c>
      <c r="AK47" s="429">
        <v>7.4547843586000004</v>
      </c>
      <c r="AL47" s="429">
        <v>7.6626897644999996</v>
      </c>
      <c r="AM47" s="429">
        <v>8.4727260026</v>
      </c>
      <c r="AN47" s="429">
        <v>7.7927028855999998</v>
      </c>
      <c r="AO47" s="429">
        <v>7.8082323958000002</v>
      </c>
      <c r="AP47" s="429">
        <v>7.8395737075999996</v>
      </c>
      <c r="AQ47" s="429">
        <v>7.7485426147999998</v>
      </c>
      <c r="AR47" s="429">
        <v>8.6143832584000002</v>
      </c>
      <c r="AS47" s="429">
        <v>9.1377505198000009</v>
      </c>
      <c r="AT47" s="429">
        <v>8.2266842328000003</v>
      </c>
      <c r="AU47" s="429">
        <v>8.1105642822000004</v>
      </c>
      <c r="AV47" s="429">
        <v>7.9549910937000003</v>
      </c>
      <c r="AW47" s="429">
        <v>7.9166425465000003</v>
      </c>
      <c r="AX47" s="429">
        <v>8.25</v>
      </c>
      <c r="AY47" s="429">
        <v>9.23</v>
      </c>
      <c r="AZ47" s="892">
        <v>7.7296639999999996</v>
      </c>
      <c r="BA47" s="892">
        <v>7.811992</v>
      </c>
      <c r="BB47" s="352">
        <v>7.839035</v>
      </c>
      <c r="BC47" s="352">
        <v>7.8052840000000003</v>
      </c>
      <c r="BD47" s="352">
        <v>8.765314</v>
      </c>
      <c r="BE47" s="352">
        <v>9.0717990000000004</v>
      </c>
      <c r="BF47" s="352">
        <v>8.5149589999999993</v>
      </c>
      <c r="BG47" s="352">
        <v>8.3598630000000007</v>
      </c>
      <c r="BH47" s="352">
        <v>7.9821410000000004</v>
      </c>
      <c r="BI47" s="352">
        <v>7.9481400000000004</v>
      </c>
      <c r="BJ47" s="352">
        <v>8.4370340000000006</v>
      </c>
      <c r="BK47" s="352">
        <v>8.6179740000000002</v>
      </c>
      <c r="BL47" s="352">
        <v>7.7423719999999996</v>
      </c>
      <c r="BM47" s="352">
        <v>7.9479600000000001</v>
      </c>
      <c r="BN47" s="352">
        <v>7.8954230000000001</v>
      </c>
      <c r="BO47" s="352">
        <v>7.8284770000000004</v>
      </c>
      <c r="BP47" s="352">
        <v>8.7413329999999991</v>
      </c>
      <c r="BQ47" s="352">
        <v>9.0575880000000009</v>
      </c>
      <c r="BR47" s="352">
        <v>8.5102320000000002</v>
      </c>
      <c r="BS47" s="352">
        <v>8.3730510000000002</v>
      </c>
      <c r="BT47" s="352">
        <v>8.0466689999999996</v>
      </c>
      <c r="BU47" s="352">
        <v>7.9916830000000001</v>
      </c>
      <c r="BV47" s="352">
        <v>8.4486899999999991</v>
      </c>
    </row>
    <row r="48" spans="1:74" ht="11.1" customHeight="1" x14ac:dyDescent="0.2">
      <c r="A48" s="58" t="s">
        <v>348</v>
      </c>
      <c r="B48" s="739" t="s">
        <v>1009</v>
      </c>
      <c r="C48" s="429">
        <v>6.4334290622000001</v>
      </c>
      <c r="D48" s="429">
        <v>6.0574071904000002</v>
      </c>
      <c r="E48" s="429">
        <v>5.9705374535000004</v>
      </c>
      <c r="F48" s="429">
        <v>6.6269019350000002</v>
      </c>
      <c r="G48" s="429">
        <v>6.9878694500999998</v>
      </c>
      <c r="H48" s="429">
        <v>7.7764275499000002</v>
      </c>
      <c r="I48" s="429">
        <v>8.0308405934000007</v>
      </c>
      <c r="J48" s="429">
        <v>8.5870602300000005</v>
      </c>
      <c r="K48" s="429">
        <v>7.8234963236999997</v>
      </c>
      <c r="L48" s="429">
        <v>7.1991602264000001</v>
      </c>
      <c r="M48" s="429">
        <v>7.4240153320999998</v>
      </c>
      <c r="N48" s="429">
        <v>7.3124088721999998</v>
      </c>
      <c r="O48" s="429">
        <v>6.9751485402000002</v>
      </c>
      <c r="P48" s="429">
        <v>7.1069914132000003</v>
      </c>
      <c r="Q48" s="429">
        <v>6.5590347520999996</v>
      </c>
      <c r="R48" s="429">
        <v>6.2925949116000002</v>
      </c>
      <c r="S48" s="429">
        <v>6.6190525795999999</v>
      </c>
      <c r="T48" s="429">
        <v>6.7802768365999997</v>
      </c>
      <c r="U48" s="429">
        <v>6.8915270835999998</v>
      </c>
      <c r="V48" s="429">
        <v>6.9007625248000002</v>
      </c>
      <c r="W48" s="429">
        <v>6.6186914106000003</v>
      </c>
      <c r="X48" s="429">
        <v>6.7011190679999997</v>
      </c>
      <c r="Y48" s="429">
        <v>6.6991516456999998</v>
      </c>
      <c r="Z48" s="429">
        <v>6.5096347623000002</v>
      </c>
      <c r="AA48" s="429">
        <v>6.8574877739</v>
      </c>
      <c r="AB48" s="429">
        <v>6.4293899307000002</v>
      </c>
      <c r="AC48" s="429">
        <v>6.7404170143000002</v>
      </c>
      <c r="AD48" s="429">
        <v>6.6972959600999999</v>
      </c>
      <c r="AE48" s="429">
        <v>6.4150410350999998</v>
      </c>
      <c r="AF48" s="429">
        <v>6.8083037300999996</v>
      </c>
      <c r="AG48" s="429">
        <v>6.8203185450000001</v>
      </c>
      <c r="AH48" s="429">
        <v>6.8045506118999999</v>
      </c>
      <c r="AI48" s="429">
        <v>6.6902416670999996</v>
      </c>
      <c r="AJ48" s="429">
        <v>6.7529027271000004</v>
      </c>
      <c r="AK48" s="429">
        <v>6.6984536587000001</v>
      </c>
      <c r="AL48" s="429">
        <v>6.9471556750000003</v>
      </c>
      <c r="AM48" s="429">
        <v>7.0482611684999998</v>
      </c>
      <c r="AN48" s="429">
        <v>7.0644682509000001</v>
      </c>
      <c r="AO48" s="429">
        <v>7.1320685160000004</v>
      </c>
      <c r="AP48" s="429">
        <v>7.2762105591999999</v>
      </c>
      <c r="AQ48" s="429">
        <v>7.1184300345000002</v>
      </c>
      <c r="AR48" s="429">
        <v>7.5699022239999998</v>
      </c>
      <c r="AS48" s="429">
        <v>7.6052322197000004</v>
      </c>
      <c r="AT48" s="429">
        <v>7.3756953662000004</v>
      </c>
      <c r="AU48" s="429">
        <v>7.2083196150999997</v>
      </c>
      <c r="AV48" s="429">
        <v>6.9861506222000003</v>
      </c>
      <c r="AW48" s="429">
        <v>7.0896831167999999</v>
      </c>
      <c r="AX48" s="429">
        <v>7.13</v>
      </c>
      <c r="AY48" s="429">
        <v>7.77</v>
      </c>
      <c r="AZ48" s="892">
        <v>7.2400099999999998</v>
      </c>
      <c r="BA48" s="892">
        <v>7.2999330000000002</v>
      </c>
      <c r="BB48" s="352">
        <v>7.3736449999999998</v>
      </c>
      <c r="BC48" s="352">
        <v>7.2553270000000003</v>
      </c>
      <c r="BD48" s="352">
        <v>7.7353110000000003</v>
      </c>
      <c r="BE48" s="352">
        <v>7.6389069999999997</v>
      </c>
      <c r="BF48" s="352">
        <v>7.6411769999999999</v>
      </c>
      <c r="BG48" s="352">
        <v>7.4096570000000002</v>
      </c>
      <c r="BH48" s="352">
        <v>7.0296459999999996</v>
      </c>
      <c r="BI48" s="352">
        <v>7.1835889999999996</v>
      </c>
      <c r="BJ48" s="352">
        <v>7.3157920000000001</v>
      </c>
      <c r="BK48" s="352">
        <v>7.4386809999999999</v>
      </c>
      <c r="BL48" s="352">
        <v>7.2600870000000004</v>
      </c>
      <c r="BM48" s="352">
        <v>7.4162249999999998</v>
      </c>
      <c r="BN48" s="352">
        <v>7.4503069999999996</v>
      </c>
      <c r="BO48" s="352">
        <v>7.3092709999999999</v>
      </c>
      <c r="BP48" s="352">
        <v>7.7467980000000001</v>
      </c>
      <c r="BQ48" s="352">
        <v>7.6532080000000002</v>
      </c>
      <c r="BR48" s="352">
        <v>7.6632509999999998</v>
      </c>
      <c r="BS48" s="352">
        <v>7.4506430000000003</v>
      </c>
      <c r="BT48" s="352">
        <v>7.1184940000000001</v>
      </c>
      <c r="BU48" s="352">
        <v>7.2584080000000002</v>
      </c>
      <c r="BV48" s="352">
        <v>7.37615</v>
      </c>
    </row>
    <row r="49" spans="1:74" ht="11.1" customHeight="1" x14ac:dyDescent="0.2">
      <c r="A49" s="58" t="s">
        <v>349</v>
      </c>
      <c r="B49" s="739" t="s">
        <v>1010</v>
      </c>
      <c r="C49" s="429">
        <v>5.9521204727999999</v>
      </c>
      <c r="D49" s="429">
        <v>6.0527928467000001</v>
      </c>
      <c r="E49" s="429">
        <v>6.2638458658999996</v>
      </c>
      <c r="F49" s="429">
        <v>6.6060261669999996</v>
      </c>
      <c r="G49" s="429">
        <v>7.5515022987</v>
      </c>
      <c r="H49" s="429">
        <v>7.5164522445999999</v>
      </c>
      <c r="I49" s="429">
        <v>8.6176112499999995</v>
      </c>
      <c r="J49" s="429">
        <v>8.0096406492999996</v>
      </c>
      <c r="K49" s="429">
        <v>7.7668885367999998</v>
      </c>
      <c r="L49" s="429">
        <v>7.3270076301999998</v>
      </c>
      <c r="M49" s="429">
        <v>7.1419396679</v>
      </c>
      <c r="N49" s="429">
        <v>7.2893665729999997</v>
      </c>
      <c r="O49" s="429">
        <v>6.6181676343999998</v>
      </c>
      <c r="P49" s="429">
        <v>6.5289601033000002</v>
      </c>
      <c r="Q49" s="429">
        <v>6.2273772816999999</v>
      </c>
      <c r="R49" s="429">
        <v>5.6263214485999997</v>
      </c>
      <c r="S49" s="429">
        <v>5.8256836681999999</v>
      </c>
      <c r="T49" s="429">
        <v>6.4022329821000001</v>
      </c>
      <c r="U49" s="429">
        <v>6.4564773698</v>
      </c>
      <c r="V49" s="429">
        <v>8.2663762521000006</v>
      </c>
      <c r="W49" s="429">
        <v>7.1686817313000004</v>
      </c>
      <c r="X49" s="429">
        <v>6.3832824726000004</v>
      </c>
      <c r="Y49" s="429">
        <v>6.0511666583999997</v>
      </c>
      <c r="Z49" s="429">
        <v>5.7985992689000003</v>
      </c>
      <c r="AA49" s="429">
        <v>6.2529555041</v>
      </c>
      <c r="AB49" s="429">
        <v>5.8316374071999997</v>
      </c>
      <c r="AC49" s="429">
        <v>5.7951971903999997</v>
      </c>
      <c r="AD49" s="429">
        <v>5.9434563446000004</v>
      </c>
      <c r="AE49" s="429">
        <v>6.0106498726000002</v>
      </c>
      <c r="AF49" s="429">
        <v>6.2000664607999996</v>
      </c>
      <c r="AG49" s="429">
        <v>6.2272965528000004</v>
      </c>
      <c r="AH49" s="429">
        <v>6.3414959426999999</v>
      </c>
      <c r="AI49" s="429">
        <v>6.1204327851000002</v>
      </c>
      <c r="AJ49" s="429">
        <v>5.8982444715</v>
      </c>
      <c r="AK49" s="429">
        <v>5.907921172</v>
      </c>
      <c r="AL49" s="429">
        <v>6.0433924553000002</v>
      </c>
      <c r="AM49" s="429">
        <v>6.3262871464000003</v>
      </c>
      <c r="AN49" s="429">
        <v>6.0123690990999998</v>
      </c>
      <c r="AO49" s="429">
        <v>6.4153924837999998</v>
      </c>
      <c r="AP49" s="429">
        <v>6.4990527098999999</v>
      </c>
      <c r="AQ49" s="429">
        <v>6.5549876009999997</v>
      </c>
      <c r="AR49" s="429">
        <v>6.4313239277000003</v>
      </c>
      <c r="AS49" s="429">
        <v>6.7194348315000001</v>
      </c>
      <c r="AT49" s="429">
        <v>6.6154920469</v>
      </c>
      <c r="AU49" s="429">
        <v>6.6723773411999998</v>
      </c>
      <c r="AV49" s="429">
        <v>6.4678970313999997</v>
      </c>
      <c r="AW49" s="429">
        <v>6.4473193755000002</v>
      </c>
      <c r="AX49" s="429">
        <v>6.47</v>
      </c>
      <c r="AY49" s="429">
        <v>7.04</v>
      </c>
      <c r="AZ49" s="892">
        <v>5.7199200000000001</v>
      </c>
      <c r="BA49" s="892">
        <v>6.368595</v>
      </c>
      <c r="BB49" s="352">
        <v>6.7745689999999996</v>
      </c>
      <c r="BC49" s="352">
        <v>6.6011179999999996</v>
      </c>
      <c r="BD49" s="352">
        <v>6.6022270000000001</v>
      </c>
      <c r="BE49" s="352">
        <v>6.7903419999999999</v>
      </c>
      <c r="BF49" s="352">
        <v>6.5981379999999996</v>
      </c>
      <c r="BG49" s="352">
        <v>6.8783440000000002</v>
      </c>
      <c r="BH49" s="352">
        <v>6.5787040000000001</v>
      </c>
      <c r="BI49" s="352">
        <v>6.61965</v>
      </c>
      <c r="BJ49" s="352">
        <v>6.8214449999999998</v>
      </c>
      <c r="BK49" s="352">
        <v>6.3660059999999996</v>
      </c>
      <c r="BL49" s="352">
        <v>5.8177919999999999</v>
      </c>
      <c r="BM49" s="352">
        <v>6.4808719999999997</v>
      </c>
      <c r="BN49" s="352">
        <v>6.4504279999999996</v>
      </c>
      <c r="BO49" s="352">
        <v>6.278734</v>
      </c>
      <c r="BP49" s="352">
        <v>6.2825810000000004</v>
      </c>
      <c r="BQ49" s="352">
        <v>6.4432790000000004</v>
      </c>
      <c r="BR49" s="352">
        <v>6.2541500000000001</v>
      </c>
      <c r="BS49" s="352">
        <v>6.5303199999999997</v>
      </c>
      <c r="BT49" s="352">
        <v>6.2881650000000002</v>
      </c>
      <c r="BU49" s="352">
        <v>6.3494089999999996</v>
      </c>
      <c r="BV49" s="352">
        <v>6.5524849999999999</v>
      </c>
    </row>
    <row r="50" spans="1:74" ht="11.1" customHeight="1" x14ac:dyDescent="0.2">
      <c r="A50" s="58" t="s">
        <v>350</v>
      </c>
      <c r="B50" s="739" t="s">
        <v>1011</v>
      </c>
      <c r="C50" s="429">
        <v>6.4751116883000002</v>
      </c>
      <c r="D50" s="429">
        <v>6.5611300379999999</v>
      </c>
      <c r="E50" s="429">
        <v>6.6008459177000001</v>
      </c>
      <c r="F50" s="429">
        <v>6.9490500014999999</v>
      </c>
      <c r="G50" s="429">
        <v>7.0815223437999997</v>
      </c>
      <c r="H50" s="429">
        <v>7.6462824157</v>
      </c>
      <c r="I50" s="429">
        <v>8.1058411166000006</v>
      </c>
      <c r="J50" s="429">
        <v>8.5497605766000007</v>
      </c>
      <c r="K50" s="429">
        <v>8.6886644089999994</v>
      </c>
      <c r="L50" s="429">
        <v>7.5300955960999998</v>
      </c>
      <c r="M50" s="429">
        <v>7.4288249898999998</v>
      </c>
      <c r="N50" s="429">
        <v>8.575188313</v>
      </c>
      <c r="O50" s="429">
        <v>8.0516073247000008</v>
      </c>
      <c r="P50" s="429">
        <v>7.4506369221000002</v>
      </c>
      <c r="Q50" s="429">
        <v>7.4600389363000001</v>
      </c>
      <c r="R50" s="429">
        <v>7.4975533570000001</v>
      </c>
      <c r="S50" s="429">
        <v>7.2634405704000002</v>
      </c>
      <c r="T50" s="429">
        <v>8.2254742825000005</v>
      </c>
      <c r="U50" s="429">
        <v>8.5323755134999999</v>
      </c>
      <c r="V50" s="429">
        <v>8.6848988209000009</v>
      </c>
      <c r="W50" s="429">
        <v>8.3297154278000001</v>
      </c>
      <c r="X50" s="429">
        <v>7.5287930095000002</v>
      </c>
      <c r="Y50" s="429">
        <v>7.5366580814999997</v>
      </c>
      <c r="Z50" s="429">
        <v>7.1551280954000003</v>
      </c>
      <c r="AA50" s="429">
        <v>7.8086368511000002</v>
      </c>
      <c r="AB50" s="429">
        <v>7.4795393158000003</v>
      </c>
      <c r="AC50" s="429">
        <v>7.1982344750999996</v>
      </c>
      <c r="AD50" s="429">
        <v>7.2281097276999997</v>
      </c>
      <c r="AE50" s="429">
        <v>7.3650401100999998</v>
      </c>
      <c r="AF50" s="429">
        <v>8.3446010159000004</v>
      </c>
      <c r="AG50" s="429">
        <v>8.3594791449999999</v>
      </c>
      <c r="AH50" s="429">
        <v>8.411078152</v>
      </c>
      <c r="AI50" s="429">
        <v>8.1774312197000008</v>
      </c>
      <c r="AJ50" s="429">
        <v>7.3526141863000003</v>
      </c>
      <c r="AK50" s="429">
        <v>7.1511433616</v>
      </c>
      <c r="AL50" s="429">
        <v>7.1991857894000004</v>
      </c>
      <c r="AM50" s="429">
        <v>7.2873267845000003</v>
      </c>
      <c r="AN50" s="429">
        <v>7.4428274405000003</v>
      </c>
      <c r="AO50" s="429">
        <v>7.6175230008000003</v>
      </c>
      <c r="AP50" s="429">
        <v>7.7969630476000003</v>
      </c>
      <c r="AQ50" s="429">
        <v>7.7066726291999998</v>
      </c>
      <c r="AR50" s="429">
        <v>8.5689811888000005</v>
      </c>
      <c r="AS50" s="429">
        <v>8.5748636588</v>
      </c>
      <c r="AT50" s="429">
        <v>8.6764999788000008</v>
      </c>
      <c r="AU50" s="429">
        <v>8.5212824700999992</v>
      </c>
      <c r="AV50" s="429">
        <v>7.5551149642000004</v>
      </c>
      <c r="AW50" s="429">
        <v>7.5383329250999997</v>
      </c>
      <c r="AX50" s="429">
        <v>7.21</v>
      </c>
      <c r="AY50" s="429">
        <v>7.62</v>
      </c>
      <c r="AZ50" s="892">
        <v>7.6431009999999997</v>
      </c>
      <c r="BA50" s="892">
        <v>7.7818269999999998</v>
      </c>
      <c r="BB50" s="352">
        <v>8.1641510000000004</v>
      </c>
      <c r="BC50" s="352">
        <v>7.9707920000000003</v>
      </c>
      <c r="BD50" s="352">
        <v>8.7306620000000006</v>
      </c>
      <c r="BE50" s="352">
        <v>8.7194839999999996</v>
      </c>
      <c r="BF50" s="352">
        <v>8.7732989999999997</v>
      </c>
      <c r="BG50" s="352">
        <v>8.5882839999999998</v>
      </c>
      <c r="BH50" s="352">
        <v>7.7184080000000002</v>
      </c>
      <c r="BI50" s="352">
        <v>7.6575730000000002</v>
      </c>
      <c r="BJ50" s="352">
        <v>7.3756959999999996</v>
      </c>
      <c r="BK50" s="352">
        <v>7.8219019999999997</v>
      </c>
      <c r="BL50" s="352">
        <v>7.8340160000000001</v>
      </c>
      <c r="BM50" s="352">
        <v>8.0767699999999998</v>
      </c>
      <c r="BN50" s="352">
        <v>8.2951739999999994</v>
      </c>
      <c r="BO50" s="352">
        <v>8.094557</v>
      </c>
      <c r="BP50" s="352">
        <v>8.8488959999999999</v>
      </c>
      <c r="BQ50" s="352">
        <v>8.8543699999999994</v>
      </c>
      <c r="BR50" s="352">
        <v>8.9092179999999992</v>
      </c>
      <c r="BS50" s="352">
        <v>8.7281259999999996</v>
      </c>
      <c r="BT50" s="352">
        <v>7.8295729999999999</v>
      </c>
      <c r="BU50" s="352">
        <v>7.772748</v>
      </c>
      <c r="BV50" s="352">
        <v>7.4832179999999999</v>
      </c>
    </row>
    <row r="51" spans="1:74" s="539" customFormat="1" ht="11.1" customHeight="1" x14ac:dyDescent="0.2">
      <c r="A51" s="108" t="s">
        <v>351</v>
      </c>
      <c r="B51" s="741" t="s">
        <v>1014</v>
      </c>
      <c r="C51" s="431">
        <v>9.7656399244000003</v>
      </c>
      <c r="D51" s="431">
        <v>10.159812126</v>
      </c>
      <c r="E51" s="431">
        <v>10.858365727000001</v>
      </c>
      <c r="F51" s="431">
        <v>11.160845533</v>
      </c>
      <c r="G51" s="431">
        <v>11.672558184</v>
      </c>
      <c r="H51" s="431">
        <v>12.593171904</v>
      </c>
      <c r="I51" s="431">
        <v>13.7817401</v>
      </c>
      <c r="J51" s="431">
        <v>13.942163294</v>
      </c>
      <c r="K51" s="431">
        <v>14.069939803</v>
      </c>
      <c r="L51" s="431">
        <v>13.299305448</v>
      </c>
      <c r="M51" s="431">
        <v>11.722324325000001</v>
      </c>
      <c r="N51" s="431">
        <v>12.371943885</v>
      </c>
      <c r="O51" s="431">
        <v>12.068874031</v>
      </c>
      <c r="P51" s="431">
        <v>11.671845427999999</v>
      </c>
      <c r="Q51" s="431">
        <v>12.198131534</v>
      </c>
      <c r="R51" s="431">
        <v>11.734918455000001</v>
      </c>
      <c r="S51" s="431">
        <v>12.635522259</v>
      </c>
      <c r="T51" s="431">
        <v>13.589027700000001</v>
      </c>
      <c r="U51" s="431">
        <v>14.723194606</v>
      </c>
      <c r="V51" s="431">
        <v>15.582561696999999</v>
      </c>
      <c r="W51" s="431">
        <v>14.858130428999999</v>
      </c>
      <c r="X51" s="431">
        <v>14.549808603000001</v>
      </c>
      <c r="Y51" s="431">
        <v>13.077131165999999</v>
      </c>
      <c r="Z51" s="431">
        <v>12.617541348</v>
      </c>
      <c r="AA51" s="431">
        <v>13.193732482</v>
      </c>
      <c r="AB51" s="431">
        <v>13.271094822</v>
      </c>
      <c r="AC51" s="431">
        <v>13.398209129</v>
      </c>
      <c r="AD51" s="431">
        <v>13.690301196</v>
      </c>
      <c r="AE51" s="431">
        <v>14.907109908000001</v>
      </c>
      <c r="AF51" s="431">
        <v>16.055056403999998</v>
      </c>
      <c r="AG51" s="431">
        <v>18.265433943000001</v>
      </c>
      <c r="AH51" s="431">
        <v>17.517530417</v>
      </c>
      <c r="AI51" s="431">
        <v>17.154925122000002</v>
      </c>
      <c r="AJ51" s="431">
        <v>16.617610756000001</v>
      </c>
      <c r="AK51" s="431">
        <v>14.454376622</v>
      </c>
      <c r="AL51" s="431">
        <v>13.951668656000001</v>
      </c>
      <c r="AM51" s="431">
        <v>13.51145483</v>
      </c>
      <c r="AN51" s="431">
        <v>13.601043734999999</v>
      </c>
      <c r="AO51" s="431">
        <v>13.809997982000001</v>
      </c>
      <c r="AP51" s="431">
        <v>12.841759045</v>
      </c>
      <c r="AQ51" s="431">
        <v>14.532526718</v>
      </c>
      <c r="AR51" s="431">
        <v>15.947551149000001</v>
      </c>
      <c r="AS51" s="431">
        <v>17.749634124</v>
      </c>
      <c r="AT51" s="431">
        <v>17.254661857999999</v>
      </c>
      <c r="AU51" s="431">
        <v>18.016271804999999</v>
      </c>
      <c r="AV51" s="431">
        <v>16.252049378999999</v>
      </c>
      <c r="AW51" s="431">
        <v>13.730943815</v>
      </c>
      <c r="AX51" s="431">
        <v>14.05</v>
      </c>
      <c r="AY51" s="431">
        <v>13.42</v>
      </c>
      <c r="AZ51" s="906">
        <v>13.658010000000001</v>
      </c>
      <c r="BA51" s="906">
        <v>13.996040000000001</v>
      </c>
      <c r="BB51" s="378">
        <v>13.26957</v>
      </c>
      <c r="BC51" s="378">
        <v>15.03614</v>
      </c>
      <c r="BD51" s="378">
        <v>16.44088</v>
      </c>
      <c r="BE51" s="378">
        <v>18.3673</v>
      </c>
      <c r="BF51" s="378">
        <v>17.848320000000001</v>
      </c>
      <c r="BG51" s="378">
        <v>18.654409999999999</v>
      </c>
      <c r="BH51" s="378">
        <v>16.966419999999999</v>
      </c>
      <c r="BI51" s="378">
        <v>14.296010000000001</v>
      </c>
      <c r="BJ51" s="378">
        <v>14.675800000000001</v>
      </c>
      <c r="BK51" s="378">
        <v>14.065239999999999</v>
      </c>
      <c r="BL51" s="378">
        <v>14.312379999999999</v>
      </c>
      <c r="BM51" s="378">
        <v>14.776730000000001</v>
      </c>
      <c r="BN51" s="378">
        <v>13.87069</v>
      </c>
      <c r="BO51" s="378">
        <v>15.72706</v>
      </c>
      <c r="BP51" s="378">
        <v>17.179069999999999</v>
      </c>
      <c r="BQ51" s="378">
        <v>19.200089999999999</v>
      </c>
      <c r="BR51" s="378">
        <v>18.65503</v>
      </c>
      <c r="BS51" s="378">
        <v>19.506920000000001</v>
      </c>
      <c r="BT51" s="378">
        <v>17.726019999999998</v>
      </c>
      <c r="BU51" s="378">
        <v>14.941079999999999</v>
      </c>
      <c r="BV51" s="378">
        <v>15.33653</v>
      </c>
    </row>
    <row r="52" spans="1:74" s="336" customFormat="1" ht="12" customHeight="1" x14ac:dyDescent="0.2">
      <c r="A52" s="335"/>
      <c r="B52" s="1059" t="s">
        <v>1424</v>
      </c>
      <c r="C52" s="1059"/>
      <c r="D52" s="1059"/>
      <c r="E52" s="1059"/>
      <c r="F52" s="1059"/>
      <c r="G52" s="1059"/>
      <c r="H52" s="1059"/>
      <c r="I52" s="1059"/>
      <c r="J52" s="1059"/>
      <c r="K52" s="1059"/>
      <c r="L52" s="1059"/>
      <c r="M52" s="1059"/>
      <c r="N52" s="1059"/>
      <c r="O52" s="1059"/>
      <c r="P52" s="1059"/>
      <c r="Q52" s="1059"/>
      <c r="R52" s="778"/>
      <c r="AY52" s="339"/>
      <c r="AZ52" s="339"/>
      <c r="BA52" s="339"/>
      <c r="BB52" s="339"/>
      <c r="BC52" s="339"/>
      <c r="BD52" s="339"/>
      <c r="BE52" s="339"/>
      <c r="BF52" s="339"/>
      <c r="BG52" s="339"/>
      <c r="BH52" s="339"/>
      <c r="BI52" s="339"/>
    </row>
    <row r="53" spans="1:74" s="186" customFormat="1" x14ac:dyDescent="0.2">
      <c r="A53" s="185"/>
      <c r="B53" s="773" t="s">
        <v>809</v>
      </c>
      <c r="C53" s="773"/>
      <c r="D53" s="773"/>
      <c r="E53" s="773"/>
      <c r="F53" s="773"/>
      <c r="G53" s="773"/>
      <c r="H53" s="774"/>
      <c r="I53" s="773"/>
      <c r="J53" s="773"/>
      <c r="K53" s="773"/>
      <c r="L53" s="773"/>
      <c r="M53" s="773"/>
      <c r="N53" s="773"/>
      <c r="O53" s="773"/>
      <c r="P53" s="773"/>
      <c r="Q53" s="773"/>
      <c r="R53" s="775"/>
      <c r="AY53" s="832"/>
      <c r="AZ53" s="832"/>
      <c r="BA53" s="832"/>
      <c r="BB53" s="832"/>
      <c r="BC53" s="832"/>
      <c r="BD53" s="676"/>
      <c r="BE53" s="676"/>
      <c r="BF53" s="676"/>
      <c r="BG53" s="832"/>
      <c r="BH53" s="832"/>
      <c r="BI53" s="832"/>
      <c r="BJ53" s="204"/>
    </row>
    <row r="54" spans="1:74" s="186" customFormat="1" ht="12.75" x14ac:dyDescent="0.2">
      <c r="A54" s="185"/>
      <c r="B54" s="990" t="str">
        <f>Dates!$G$2</f>
        <v>EIA completed modeling and analysis for this report on Monday, April 6, 2026.</v>
      </c>
      <c r="C54" s="977"/>
      <c r="D54" s="977"/>
      <c r="E54" s="977"/>
      <c r="F54" s="977"/>
      <c r="G54" s="977"/>
      <c r="H54" s="977"/>
      <c r="I54" s="977"/>
      <c r="J54" s="977"/>
      <c r="K54" s="977"/>
      <c r="L54" s="977"/>
      <c r="M54" s="977"/>
      <c r="N54" s="977"/>
      <c r="O54" s="977"/>
      <c r="P54" s="977"/>
      <c r="Q54" s="977"/>
      <c r="R54" s="776"/>
      <c r="AY54" s="832"/>
      <c r="AZ54" s="832"/>
      <c r="BA54" s="832"/>
      <c r="BB54" s="832"/>
      <c r="BC54" s="832"/>
      <c r="BD54" s="676"/>
      <c r="BE54" s="676"/>
      <c r="BF54" s="676"/>
      <c r="BG54" s="832"/>
      <c r="BH54" s="832"/>
      <c r="BI54" s="832"/>
      <c r="BJ54" s="204"/>
    </row>
    <row r="55" spans="1:74" s="186" customFormat="1" ht="12.75" x14ac:dyDescent="0.2">
      <c r="A55" s="185"/>
      <c r="B55" s="999" t="s">
        <v>1405</v>
      </c>
      <c r="C55" s="986"/>
      <c r="D55" s="986"/>
      <c r="E55" s="986"/>
      <c r="F55" s="986"/>
      <c r="G55" s="986"/>
      <c r="H55" s="986"/>
      <c r="I55" s="986"/>
      <c r="J55" s="986"/>
      <c r="K55" s="986"/>
      <c r="L55" s="986"/>
      <c r="M55" s="986"/>
      <c r="N55" s="986"/>
      <c r="O55" s="986"/>
      <c r="P55" s="986"/>
      <c r="Q55" s="986"/>
      <c r="R55" s="778"/>
      <c r="AY55" s="832"/>
      <c r="AZ55" s="832"/>
      <c r="BA55" s="832"/>
      <c r="BB55" s="832"/>
      <c r="BC55" s="832"/>
      <c r="BD55" s="676"/>
      <c r="BE55" s="676"/>
      <c r="BF55" s="676"/>
      <c r="BG55" s="832"/>
      <c r="BH55" s="832"/>
      <c r="BI55" s="832"/>
      <c r="BJ55" s="204"/>
    </row>
    <row r="56" spans="1:74" s="186" customFormat="1" ht="23.1" customHeight="1" x14ac:dyDescent="0.2">
      <c r="A56" s="185"/>
      <c r="B56" s="1069" t="s">
        <v>1423</v>
      </c>
      <c r="C56" s="1067"/>
      <c r="D56" s="1067"/>
      <c r="E56" s="1067"/>
      <c r="F56" s="1067"/>
      <c r="G56" s="1067"/>
      <c r="H56" s="1067"/>
      <c r="I56" s="1067"/>
      <c r="J56" s="1067"/>
      <c r="K56" s="1067"/>
      <c r="L56" s="1067"/>
      <c r="M56" s="1067"/>
      <c r="N56" s="1067"/>
      <c r="O56" s="1067"/>
      <c r="P56" s="1067"/>
      <c r="Q56" s="1067"/>
      <c r="R56" s="778"/>
      <c r="AY56" s="832"/>
      <c r="AZ56" s="832"/>
      <c r="BA56" s="832"/>
      <c r="BB56" s="832"/>
      <c r="BC56" s="832"/>
      <c r="BD56" s="676"/>
      <c r="BE56" s="676"/>
      <c r="BF56" s="676"/>
      <c r="BG56" s="832"/>
      <c r="BH56" s="832"/>
      <c r="BI56" s="832"/>
      <c r="BJ56" s="204"/>
    </row>
    <row r="57" spans="1:74" s="186" customFormat="1" ht="10.5" customHeight="1" x14ac:dyDescent="0.2">
      <c r="A57" s="185"/>
      <c r="B57" s="985" t="s">
        <v>66</v>
      </c>
      <c r="C57" s="986"/>
      <c r="D57" s="986"/>
      <c r="E57" s="986"/>
      <c r="F57" s="986"/>
      <c r="G57" s="986"/>
      <c r="H57" s="986"/>
      <c r="I57" s="986"/>
      <c r="J57" s="986"/>
      <c r="K57" s="986"/>
      <c r="L57" s="986"/>
      <c r="M57" s="986"/>
      <c r="N57" s="986"/>
      <c r="O57" s="986"/>
      <c r="P57" s="986"/>
      <c r="Q57" s="986"/>
      <c r="R57" s="778"/>
      <c r="AY57" s="832"/>
      <c r="AZ57" s="832"/>
      <c r="BA57" s="832"/>
      <c r="BB57" s="832"/>
      <c r="BC57" s="832"/>
      <c r="BD57" s="676"/>
      <c r="BE57" s="676"/>
      <c r="BF57" s="676"/>
      <c r="BG57" s="832"/>
      <c r="BH57" s="832"/>
      <c r="BI57" s="832"/>
      <c r="BJ57" s="204"/>
    </row>
    <row r="58" spans="1:74" s="186" customFormat="1" ht="10.5" customHeight="1" x14ac:dyDescent="0.2">
      <c r="A58" s="185"/>
      <c r="B58" s="1069" t="s">
        <v>802</v>
      </c>
      <c r="C58" s="1069"/>
      <c r="D58" s="1069"/>
      <c r="E58" s="1069"/>
      <c r="F58" s="1069"/>
      <c r="G58" s="1069"/>
      <c r="H58" s="1069"/>
      <c r="I58" s="1069"/>
      <c r="J58" s="1069"/>
      <c r="K58" s="1069"/>
      <c r="L58" s="1069"/>
      <c r="M58" s="1069"/>
      <c r="N58" s="1069"/>
      <c r="O58" s="1069"/>
      <c r="P58" s="1069"/>
      <c r="Q58" s="1069"/>
      <c r="R58" s="778"/>
      <c r="AY58" s="832"/>
      <c r="AZ58" s="832"/>
      <c r="BA58" s="832"/>
      <c r="BB58" s="832"/>
      <c r="BC58" s="832"/>
      <c r="BD58" s="676"/>
      <c r="BE58" s="676"/>
      <c r="BF58" s="676"/>
      <c r="BG58" s="832"/>
      <c r="BH58" s="832"/>
      <c r="BI58" s="832"/>
      <c r="BJ58" s="204"/>
    </row>
    <row r="59" spans="1:74" s="186" customFormat="1" ht="12.6" customHeight="1" x14ac:dyDescent="0.2">
      <c r="A59" s="185"/>
      <c r="B59" s="991" t="s">
        <v>823</v>
      </c>
      <c r="C59" s="991"/>
      <c r="D59" s="991"/>
      <c r="E59" s="991"/>
      <c r="F59" s="991"/>
      <c r="G59" s="991"/>
      <c r="H59" s="991"/>
      <c r="I59" s="991"/>
      <c r="J59" s="991"/>
      <c r="K59" s="991"/>
      <c r="L59" s="991"/>
      <c r="M59" s="991"/>
      <c r="N59" s="991"/>
      <c r="O59" s="991"/>
      <c r="P59" s="991"/>
      <c r="Q59" s="991"/>
      <c r="R59" s="991"/>
      <c r="AY59" s="832"/>
      <c r="AZ59" s="832"/>
      <c r="BA59" s="832"/>
      <c r="BB59" s="832"/>
      <c r="BC59" s="832"/>
      <c r="BD59" s="676"/>
      <c r="BE59" s="676"/>
      <c r="BF59" s="676"/>
      <c r="BG59" s="832"/>
      <c r="BH59" s="832"/>
      <c r="BI59" s="832"/>
      <c r="BJ59" s="204"/>
    </row>
    <row r="60" spans="1:74" s="186" customFormat="1" ht="12.75" customHeight="1" x14ac:dyDescent="0.2">
      <c r="A60" s="185"/>
      <c r="B60" s="1069" t="s">
        <v>1603</v>
      </c>
      <c r="C60" s="995"/>
      <c r="D60" s="995"/>
      <c r="E60" s="995"/>
      <c r="F60" s="995"/>
      <c r="G60" s="995"/>
      <c r="H60" s="995"/>
      <c r="I60" s="995"/>
      <c r="J60" s="995"/>
      <c r="K60" s="995"/>
      <c r="L60" s="995"/>
      <c r="M60" s="995"/>
      <c r="N60" s="995"/>
      <c r="O60" s="995"/>
      <c r="P60" s="995"/>
      <c r="Q60" s="996"/>
      <c r="R60" s="778"/>
      <c r="AY60" s="832"/>
      <c r="AZ60" s="832"/>
      <c r="BA60" s="832"/>
      <c r="BB60" s="832"/>
      <c r="BC60" s="832"/>
      <c r="BD60" s="676"/>
      <c r="BE60" s="676"/>
      <c r="BF60" s="676"/>
      <c r="BG60" s="832"/>
      <c r="BH60" s="832"/>
      <c r="BI60" s="832"/>
      <c r="BJ60" s="204"/>
    </row>
    <row r="61" spans="1:74" s="186" customFormat="1" ht="14.25" x14ac:dyDescent="0.2">
      <c r="A61" s="185"/>
      <c r="B61" s="994" t="s">
        <v>800</v>
      </c>
      <c r="C61" s="996"/>
      <c r="D61" s="996"/>
      <c r="E61" s="996"/>
      <c r="F61" s="996"/>
      <c r="G61" s="996"/>
      <c r="H61" s="996"/>
      <c r="I61" s="996"/>
      <c r="J61" s="996"/>
      <c r="K61" s="996"/>
      <c r="L61" s="996"/>
      <c r="M61" s="996"/>
      <c r="N61" s="996"/>
      <c r="O61" s="996"/>
      <c r="P61" s="996"/>
      <c r="Q61" s="1070"/>
      <c r="R61" s="778"/>
      <c r="AY61" s="832"/>
      <c r="AZ61" s="832"/>
      <c r="BA61" s="832"/>
      <c r="BB61" s="832"/>
      <c r="BC61" s="832"/>
      <c r="BD61" s="676"/>
      <c r="BE61" s="676"/>
      <c r="BF61" s="676"/>
      <c r="BG61" s="832"/>
      <c r="BH61" s="832"/>
      <c r="BI61" s="832"/>
      <c r="BJ61" s="204"/>
    </row>
    <row r="62" spans="1:74" s="182" customFormat="1" ht="12" customHeight="1" x14ac:dyDescent="0.2">
      <c r="A62" s="185"/>
      <c r="B62" s="1071" t="s">
        <v>1421</v>
      </c>
      <c r="C62" s="996"/>
      <c r="D62" s="996"/>
      <c r="E62" s="996"/>
      <c r="F62" s="996"/>
      <c r="G62" s="996"/>
      <c r="H62" s="996"/>
      <c r="I62" s="996"/>
      <c r="J62" s="996"/>
      <c r="K62" s="996"/>
      <c r="L62" s="996"/>
      <c r="M62" s="996"/>
      <c r="N62" s="996"/>
      <c r="O62" s="996"/>
      <c r="P62" s="996"/>
      <c r="Q62" s="996"/>
      <c r="R62" s="778"/>
      <c r="AY62" s="829"/>
      <c r="AZ62" s="829"/>
      <c r="BA62" s="829"/>
      <c r="BB62" s="829"/>
      <c r="BC62" s="829"/>
      <c r="BD62" s="671"/>
      <c r="BE62" s="671"/>
      <c r="BF62" s="671"/>
      <c r="BG62" s="829"/>
      <c r="BH62" s="829"/>
      <c r="BI62" s="829"/>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3"/>
      <c r="AZ63" s="833"/>
      <c r="BA63" s="833"/>
      <c r="BB63" s="833"/>
      <c r="BC63" s="833"/>
      <c r="BD63" s="677"/>
      <c r="BE63" s="677"/>
      <c r="BF63" s="677"/>
      <c r="BG63" s="833"/>
      <c r="BH63" s="833"/>
      <c r="BI63" s="833"/>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3"/>
      <c r="AZ64" s="833"/>
      <c r="BA64" s="833"/>
      <c r="BB64" s="833"/>
      <c r="BC64" s="833"/>
      <c r="BD64" s="677"/>
      <c r="BE64" s="677"/>
      <c r="BF64" s="677"/>
      <c r="BG64" s="833"/>
      <c r="BH64" s="833"/>
      <c r="BI64" s="833"/>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3"/>
      <c r="AZ65" s="833"/>
      <c r="BA65" s="833"/>
      <c r="BB65" s="833"/>
      <c r="BC65" s="833"/>
      <c r="BD65" s="677"/>
      <c r="BE65" s="677"/>
      <c r="BF65" s="677"/>
      <c r="BG65" s="833"/>
      <c r="BH65" s="833"/>
      <c r="BI65" s="833"/>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3"/>
      <c r="AZ66" s="833"/>
      <c r="BA66" s="833"/>
      <c r="BB66" s="833"/>
      <c r="BC66" s="833"/>
      <c r="BD66" s="677"/>
      <c r="BE66" s="677"/>
      <c r="BF66" s="677"/>
      <c r="BG66" s="833"/>
      <c r="BH66" s="833"/>
      <c r="BI66" s="833"/>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3"/>
      <c r="AZ67" s="833"/>
      <c r="BA67" s="833"/>
      <c r="BB67" s="833"/>
      <c r="BC67" s="833"/>
      <c r="BD67" s="677"/>
      <c r="BE67" s="677"/>
      <c r="BF67" s="677"/>
      <c r="BG67" s="833"/>
      <c r="BH67" s="833"/>
      <c r="BI67" s="833"/>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3"/>
      <c r="AZ68" s="833"/>
      <c r="BA68" s="833"/>
      <c r="BB68" s="833"/>
      <c r="BC68" s="833"/>
      <c r="BD68" s="677"/>
      <c r="BE68" s="677"/>
      <c r="BF68" s="677"/>
      <c r="BG68" s="833"/>
      <c r="BH68" s="833"/>
      <c r="BI68" s="833"/>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3"/>
      <c r="AZ69" s="833"/>
      <c r="BA69" s="833"/>
      <c r="BB69" s="833"/>
      <c r="BC69" s="833"/>
      <c r="BD69" s="677"/>
      <c r="BE69" s="677"/>
      <c r="BF69" s="677"/>
      <c r="BG69" s="833"/>
      <c r="BH69" s="833"/>
      <c r="BI69" s="833"/>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3"/>
      <c r="AZ70" s="833"/>
      <c r="BA70" s="833"/>
      <c r="BB70" s="833"/>
      <c r="BC70" s="833"/>
      <c r="BD70" s="677"/>
      <c r="BE70" s="677"/>
      <c r="BF70" s="677"/>
      <c r="BG70" s="833"/>
      <c r="BH70" s="833"/>
      <c r="BI70" s="833"/>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3"/>
      <c r="AZ71" s="833"/>
      <c r="BA71" s="833"/>
      <c r="BB71" s="833"/>
      <c r="BC71" s="833"/>
      <c r="BD71" s="677"/>
      <c r="BE71" s="677"/>
      <c r="BF71" s="677"/>
      <c r="BG71" s="833"/>
      <c r="BH71" s="833"/>
      <c r="BI71" s="833"/>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3"/>
      <c r="AZ73" s="833"/>
      <c r="BA73" s="833"/>
      <c r="BB73" s="833"/>
      <c r="BC73" s="833"/>
      <c r="BD73" s="677"/>
      <c r="BE73" s="677"/>
      <c r="BF73" s="677"/>
      <c r="BG73" s="833"/>
      <c r="BH73" s="833"/>
      <c r="BI73" s="833"/>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3"/>
      <c r="AZ74" s="833"/>
      <c r="BA74" s="833"/>
      <c r="BB74" s="833"/>
      <c r="BC74" s="833"/>
      <c r="BD74" s="677"/>
      <c r="BE74" s="677"/>
      <c r="BF74" s="677"/>
      <c r="BG74" s="833"/>
      <c r="BH74" s="833"/>
      <c r="BI74" s="833"/>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3"/>
      <c r="AZ75" s="833"/>
      <c r="BA75" s="833"/>
      <c r="BB75" s="833"/>
      <c r="BC75" s="833"/>
      <c r="BD75" s="677"/>
      <c r="BE75" s="677"/>
      <c r="BF75" s="677"/>
      <c r="BG75" s="833"/>
      <c r="BH75" s="833"/>
      <c r="BI75" s="833"/>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3"/>
      <c r="AZ76" s="833"/>
      <c r="BA76" s="833"/>
      <c r="BB76" s="833"/>
      <c r="BC76" s="833"/>
      <c r="BD76" s="677"/>
      <c r="BE76" s="677"/>
      <c r="BF76" s="677"/>
      <c r="BG76" s="833"/>
      <c r="BH76" s="833"/>
      <c r="BI76" s="833"/>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3"/>
      <c r="AZ77" s="833"/>
      <c r="BA77" s="833"/>
      <c r="BB77" s="833"/>
      <c r="BC77" s="833"/>
      <c r="BD77" s="677"/>
      <c r="BE77" s="677"/>
      <c r="BF77" s="677"/>
      <c r="BG77" s="833"/>
      <c r="BH77" s="833"/>
      <c r="BI77" s="833"/>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3"/>
      <c r="AZ78" s="833"/>
      <c r="BA78" s="833"/>
      <c r="BB78" s="833"/>
      <c r="BC78" s="833"/>
      <c r="BD78" s="677"/>
      <c r="BE78" s="677"/>
      <c r="BF78" s="677"/>
      <c r="BG78" s="833"/>
      <c r="BH78" s="833"/>
      <c r="BI78" s="833"/>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3"/>
      <c r="AZ79" s="833"/>
      <c r="BA79" s="833"/>
      <c r="BB79" s="833"/>
      <c r="BC79" s="833"/>
      <c r="BD79" s="677"/>
      <c r="BE79" s="677"/>
      <c r="BF79" s="677"/>
      <c r="BG79" s="833"/>
      <c r="BH79" s="833"/>
      <c r="BI79" s="833"/>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3"/>
      <c r="AZ80" s="833"/>
      <c r="BA80" s="833"/>
      <c r="BB80" s="833"/>
      <c r="BC80" s="833"/>
      <c r="BD80" s="677"/>
      <c r="BE80" s="677"/>
      <c r="BF80" s="677"/>
      <c r="BG80" s="833"/>
      <c r="BH80" s="833"/>
      <c r="BI80" s="833"/>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3"/>
      <c r="AZ81" s="833"/>
      <c r="BA81" s="833"/>
      <c r="BB81" s="833"/>
      <c r="BC81" s="833"/>
      <c r="BD81" s="677"/>
      <c r="BE81" s="677"/>
      <c r="BF81" s="677"/>
      <c r="BG81" s="833"/>
      <c r="BH81" s="833"/>
      <c r="BI81" s="833"/>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4"/>
      <c r="AZ84" s="834"/>
      <c r="BA84" s="834"/>
      <c r="BB84" s="834"/>
      <c r="BC84" s="834"/>
      <c r="BD84" s="678"/>
      <c r="BE84" s="678"/>
      <c r="BF84" s="678"/>
      <c r="BG84" s="834"/>
      <c r="BH84" s="834"/>
      <c r="BI84" s="834"/>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5"/>
      <c r="AZ94" s="835"/>
      <c r="BA94" s="835"/>
      <c r="BB94" s="835"/>
      <c r="BC94" s="835"/>
      <c r="BD94" s="679"/>
      <c r="BE94" s="679"/>
      <c r="BF94" s="679"/>
      <c r="BG94" s="835"/>
      <c r="BH94" s="835"/>
      <c r="BI94" s="835"/>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5"/>
      <c r="AZ95" s="835"/>
      <c r="BA95" s="835"/>
      <c r="BB95" s="835"/>
      <c r="BC95" s="835"/>
      <c r="BD95" s="679"/>
      <c r="BE95" s="679"/>
      <c r="BF95" s="679"/>
      <c r="BG95" s="835"/>
      <c r="BH95" s="835"/>
      <c r="BI95" s="835"/>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5"/>
      <c r="AZ96" s="835"/>
      <c r="BA96" s="835"/>
      <c r="BB96" s="835"/>
      <c r="BC96" s="835"/>
      <c r="BD96" s="679"/>
      <c r="BE96" s="679"/>
      <c r="BF96" s="679"/>
      <c r="BG96" s="835"/>
      <c r="BH96" s="835"/>
      <c r="BI96" s="835"/>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5"/>
      <c r="AZ97" s="835"/>
      <c r="BA97" s="835"/>
      <c r="BB97" s="835"/>
      <c r="BC97" s="835"/>
      <c r="BD97" s="679"/>
      <c r="BE97" s="679"/>
      <c r="BF97" s="679"/>
      <c r="BG97" s="835"/>
      <c r="BH97" s="835"/>
      <c r="BI97" s="835"/>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5"/>
      <c r="AZ98" s="835"/>
      <c r="BA98" s="835"/>
      <c r="BB98" s="835"/>
      <c r="BC98" s="835"/>
      <c r="BD98" s="679"/>
      <c r="BE98" s="679"/>
      <c r="BF98" s="679"/>
      <c r="BG98" s="835"/>
      <c r="BH98" s="835"/>
      <c r="BI98" s="835"/>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5"/>
      <c r="AZ99" s="835"/>
      <c r="BA99" s="835"/>
      <c r="BB99" s="835"/>
      <c r="BC99" s="835"/>
      <c r="BD99" s="679"/>
      <c r="BE99" s="679"/>
      <c r="BF99" s="679"/>
      <c r="BG99" s="835"/>
      <c r="BH99" s="835"/>
      <c r="BI99" s="835"/>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5"/>
      <c r="AZ100" s="835"/>
      <c r="BA100" s="835"/>
      <c r="BB100" s="835"/>
      <c r="BC100" s="835"/>
      <c r="BD100" s="679"/>
      <c r="BE100" s="679"/>
      <c r="BF100" s="679"/>
      <c r="BG100" s="835"/>
      <c r="BH100" s="835"/>
      <c r="BI100" s="835"/>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5"/>
      <c r="AZ101" s="835"/>
      <c r="BA101" s="835"/>
      <c r="BB101" s="835"/>
      <c r="BC101" s="835"/>
      <c r="BD101" s="679"/>
      <c r="BE101" s="679"/>
      <c r="BF101" s="679"/>
      <c r="BG101" s="835"/>
      <c r="BH101" s="835"/>
      <c r="BI101" s="835"/>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5"/>
      <c r="AZ102" s="835"/>
      <c r="BA102" s="835"/>
      <c r="BB102" s="835"/>
      <c r="BC102" s="835"/>
      <c r="BD102" s="679"/>
      <c r="BE102" s="679"/>
      <c r="BF102" s="679"/>
      <c r="BG102" s="835"/>
      <c r="BH102" s="835"/>
      <c r="BI102" s="835"/>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6"/>
      <c r="AZ104" s="836"/>
      <c r="BA104" s="836"/>
      <c r="BB104" s="836"/>
      <c r="BC104" s="836"/>
      <c r="BD104" s="680"/>
      <c r="BE104" s="680"/>
      <c r="BF104" s="680"/>
      <c r="BG104" s="836"/>
      <c r="BH104" s="836"/>
      <c r="BI104" s="836"/>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703125" defaultRowHeight="12.75" x14ac:dyDescent="0.2"/>
  <cols>
    <col min="1" max="1" width="13.42578125" style="118" customWidth="1"/>
    <col min="2" max="2" width="90" style="118" customWidth="1"/>
    <col min="3" max="16384" width="8.5703125" style="118"/>
  </cols>
  <sheetData>
    <row r="1" spans="1:18" x14ac:dyDescent="0.2">
      <c r="A1" s="118" t="s">
        <v>236</v>
      </c>
    </row>
    <row r="6" spans="1:18" ht="15.75" x14ac:dyDescent="0.25">
      <c r="B6" s="119" t="str">
        <f>"Short-Term Energy Outlook, "&amp;Dates!D1</f>
        <v>Short-Term Energy Outlook, April 2026</v>
      </c>
    </row>
    <row r="8" spans="1:18" ht="15" customHeight="1" x14ac:dyDescent="0.2">
      <c r="A8" s="120"/>
      <c r="B8" s="121" t="s">
        <v>141</v>
      </c>
      <c r="C8" s="120"/>
      <c r="D8" s="120"/>
      <c r="E8" s="120"/>
      <c r="F8" s="120"/>
      <c r="G8" s="120"/>
      <c r="H8" s="120"/>
      <c r="I8" s="120"/>
      <c r="J8" s="120"/>
      <c r="K8" s="120"/>
      <c r="L8" s="120"/>
      <c r="M8" s="120"/>
      <c r="N8" s="120"/>
      <c r="O8" s="120"/>
      <c r="P8" s="120"/>
      <c r="Q8" s="120"/>
      <c r="R8" s="120"/>
    </row>
    <row r="9" spans="1:18" ht="15" customHeight="1" x14ac:dyDescent="0.2">
      <c r="A9" s="120"/>
      <c r="B9" s="121" t="s">
        <v>761</v>
      </c>
      <c r="C9" s="120"/>
      <c r="D9" s="120"/>
      <c r="E9" s="120"/>
      <c r="F9" s="120"/>
      <c r="G9" s="120"/>
      <c r="H9" s="120"/>
      <c r="I9" s="120"/>
      <c r="J9" s="120"/>
      <c r="K9" s="120"/>
      <c r="L9" s="120"/>
      <c r="M9" s="120"/>
      <c r="N9" s="120"/>
      <c r="O9" s="120"/>
      <c r="P9" s="120"/>
      <c r="Q9" s="120"/>
      <c r="R9" s="120"/>
    </row>
    <row r="10" spans="1:18" ht="15" customHeight="1" x14ac:dyDescent="0.2">
      <c r="A10" s="120"/>
      <c r="B10" s="121" t="s">
        <v>889</v>
      </c>
      <c r="C10" s="122"/>
      <c r="D10" s="122"/>
      <c r="E10" s="122"/>
      <c r="F10" s="122"/>
      <c r="G10" s="122"/>
      <c r="H10" s="122"/>
      <c r="I10" s="122"/>
      <c r="J10" s="122"/>
      <c r="K10" s="122"/>
      <c r="L10" s="122"/>
      <c r="M10" s="122"/>
      <c r="N10" s="122"/>
      <c r="O10" s="122"/>
      <c r="P10" s="122"/>
      <c r="Q10" s="122"/>
      <c r="R10" s="122"/>
    </row>
    <row r="11" spans="1:18" ht="15" customHeight="1" x14ac:dyDescent="0.2">
      <c r="A11" s="120"/>
      <c r="B11" s="121" t="s">
        <v>898</v>
      </c>
      <c r="C11" s="122"/>
      <c r="D11" s="122"/>
      <c r="E11" s="122"/>
      <c r="F11" s="122"/>
      <c r="G11" s="122"/>
      <c r="H11" s="122"/>
      <c r="I11" s="122"/>
      <c r="J11" s="122"/>
      <c r="K11" s="122"/>
      <c r="L11" s="122"/>
      <c r="M11" s="122"/>
      <c r="N11" s="122"/>
      <c r="O11" s="122"/>
      <c r="P11" s="122"/>
      <c r="Q11" s="122"/>
      <c r="R11" s="122"/>
    </row>
    <row r="12" spans="1:18" ht="15" customHeight="1" x14ac:dyDescent="0.2">
      <c r="A12" s="120"/>
      <c r="B12" s="121" t="s">
        <v>897</v>
      </c>
      <c r="C12" s="122"/>
      <c r="D12" s="122"/>
      <c r="E12" s="122"/>
      <c r="F12" s="122"/>
      <c r="G12" s="122"/>
      <c r="H12" s="122"/>
      <c r="I12" s="122"/>
      <c r="J12" s="122"/>
      <c r="K12" s="122"/>
      <c r="L12" s="122"/>
      <c r="M12" s="122"/>
      <c r="N12" s="122"/>
      <c r="O12" s="122"/>
      <c r="P12" s="122"/>
      <c r="Q12" s="122"/>
      <c r="R12" s="122"/>
    </row>
    <row r="13" spans="1:18" ht="15" customHeight="1" x14ac:dyDescent="0.2">
      <c r="A13" s="120"/>
      <c r="B13" s="121" t="s">
        <v>896</v>
      </c>
      <c r="C13" s="122"/>
      <c r="D13" s="122"/>
      <c r="E13" s="122"/>
      <c r="F13" s="122"/>
      <c r="G13" s="122"/>
      <c r="H13" s="122"/>
      <c r="I13" s="122"/>
      <c r="J13" s="122"/>
      <c r="K13" s="122"/>
      <c r="L13" s="122"/>
      <c r="M13" s="122"/>
      <c r="N13" s="122"/>
      <c r="O13" s="122"/>
      <c r="P13" s="122"/>
      <c r="Q13" s="122"/>
      <c r="R13" s="122"/>
    </row>
    <row r="14" spans="1:18" ht="15" customHeight="1" x14ac:dyDescent="0.2">
      <c r="A14" s="120"/>
      <c r="B14" s="121" t="s">
        <v>895</v>
      </c>
      <c r="C14" s="122"/>
      <c r="D14" s="122"/>
      <c r="E14" s="122"/>
      <c r="F14" s="122"/>
      <c r="G14" s="122"/>
      <c r="H14" s="122"/>
      <c r="I14" s="122"/>
      <c r="J14" s="122"/>
      <c r="K14" s="122"/>
      <c r="L14" s="122"/>
      <c r="M14" s="122"/>
      <c r="N14" s="122"/>
      <c r="O14" s="122"/>
      <c r="P14" s="122"/>
      <c r="Q14" s="122"/>
      <c r="R14" s="122"/>
    </row>
    <row r="15" spans="1:18" ht="15" customHeight="1" x14ac:dyDescent="0.2">
      <c r="A15" s="120"/>
      <c r="B15" s="121" t="s">
        <v>888</v>
      </c>
      <c r="C15" s="84"/>
      <c r="D15" s="84"/>
      <c r="E15" s="84"/>
      <c r="F15" s="84"/>
      <c r="G15" s="84"/>
      <c r="H15" s="84"/>
      <c r="I15" s="84"/>
      <c r="J15" s="84"/>
      <c r="K15" s="84"/>
      <c r="L15" s="84"/>
      <c r="M15" s="84"/>
      <c r="N15" s="84"/>
      <c r="O15" s="84"/>
      <c r="P15" s="84"/>
      <c r="Q15" s="84"/>
      <c r="R15" s="84"/>
    </row>
    <row r="16" spans="1:18" ht="15" customHeight="1" x14ac:dyDescent="0.2">
      <c r="A16" s="120"/>
      <c r="B16" s="121" t="s">
        <v>536</v>
      </c>
      <c r="C16" s="123"/>
      <c r="D16" s="123"/>
      <c r="E16" s="123"/>
      <c r="F16" s="123"/>
      <c r="G16" s="123"/>
      <c r="H16" s="123"/>
      <c r="I16" s="123"/>
      <c r="J16" s="123"/>
      <c r="K16" s="123"/>
      <c r="L16" s="123"/>
      <c r="M16" s="123"/>
      <c r="N16" s="123"/>
      <c r="O16" s="123"/>
      <c r="P16" s="123"/>
      <c r="Q16" s="123"/>
      <c r="R16" s="123"/>
    </row>
    <row r="17" spans="1:18" ht="15" customHeight="1" x14ac:dyDescent="0.2">
      <c r="A17" s="120"/>
      <c r="B17" s="121" t="s">
        <v>899</v>
      </c>
      <c r="C17" s="122"/>
      <c r="D17" s="122"/>
      <c r="E17" s="122"/>
      <c r="F17" s="122"/>
      <c r="G17" s="122"/>
      <c r="H17" s="122"/>
      <c r="I17" s="122"/>
      <c r="J17" s="122"/>
      <c r="K17" s="122"/>
      <c r="L17" s="122"/>
      <c r="M17" s="122"/>
      <c r="N17" s="122"/>
      <c r="O17" s="122"/>
      <c r="P17" s="122"/>
      <c r="Q17" s="122"/>
      <c r="R17" s="122"/>
    </row>
    <row r="18" spans="1:18" ht="15" customHeight="1" x14ac:dyDescent="0.2">
      <c r="A18" s="120"/>
      <c r="B18" s="121" t="s">
        <v>1535</v>
      </c>
      <c r="C18" s="122"/>
      <c r="D18" s="122"/>
      <c r="E18" s="122"/>
      <c r="F18" s="122"/>
      <c r="G18" s="122"/>
      <c r="H18" s="122"/>
      <c r="I18" s="122"/>
      <c r="J18" s="122"/>
      <c r="K18" s="122"/>
      <c r="L18" s="122"/>
      <c r="M18" s="122"/>
      <c r="N18" s="122"/>
      <c r="O18" s="122"/>
      <c r="P18" s="122"/>
      <c r="Q18" s="122"/>
      <c r="R18" s="122"/>
    </row>
    <row r="19" spans="1:18" ht="15" customHeight="1" x14ac:dyDescent="0.2">
      <c r="A19" s="120"/>
      <c r="B19" s="121" t="s">
        <v>142</v>
      </c>
      <c r="C19" s="114"/>
      <c r="D19" s="114"/>
      <c r="E19" s="114"/>
      <c r="F19" s="114"/>
      <c r="G19" s="114"/>
      <c r="H19" s="114"/>
      <c r="I19" s="114"/>
      <c r="J19" s="114"/>
      <c r="K19" s="114"/>
      <c r="L19" s="114"/>
      <c r="M19" s="114"/>
      <c r="N19" s="114"/>
      <c r="O19" s="114"/>
      <c r="P19" s="114"/>
      <c r="Q19" s="114"/>
      <c r="R19" s="114"/>
    </row>
    <row r="20" spans="1:18" ht="15" customHeight="1" x14ac:dyDescent="0.2">
      <c r="A20" s="120"/>
      <c r="B20" s="121" t="s">
        <v>900</v>
      </c>
      <c r="C20" s="122"/>
      <c r="D20" s="122"/>
      <c r="E20" s="122"/>
      <c r="F20" s="122"/>
      <c r="G20" s="122"/>
      <c r="H20" s="122"/>
      <c r="I20" s="122"/>
      <c r="J20" s="122"/>
      <c r="K20" s="122"/>
      <c r="L20" s="122"/>
      <c r="M20" s="122"/>
      <c r="N20" s="122"/>
      <c r="O20" s="122"/>
      <c r="P20" s="122"/>
      <c r="Q20" s="122"/>
      <c r="R20" s="122"/>
    </row>
    <row r="21" spans="1:18" ht="15" customHeight="1" x14ac:dyDescent="0.2">
      <c r="A21" s="120"/>
      <c r="B21" s="121" t="s">
        <v>143</v>
      </c>
      <c r="C21" s="125"/>
      <c r="D21" s="125"/>
      <c r="E21" s="125"/>
      <c r="F21" s="125"/>
      <c r="G21" s="125"/>
      <c r="H21" s="125"/>
      <c r="I21" s="125"/>
      <c r="J21" s="125"/>
      <c r="K21" s="125"/>
      <c r="L21" s="125"/>
      <c r="M21" s="125"/>
      <c r="N21" s="125"/>
      <c r="O21" s="125"/>
      <c r="P21" s="125"/>
      <c r="Q21" s="125"/>
      <c r="R21" s="125"/>
    </row>
    <row r="22" spans="1:18" ht="15" customHeight="1" x14ac:dyDescent="0.2">
      <c r="A22" s="120"/>
      <c r="B22" s="121" t="s">
        <v>480</v>
      </c>
      <c r="C22" s="122"/>
      <c r="D22" s="122"/>
      <c r="E22" s="122"/>
      <c r="F22" s="122"/>
      <c r="G22" s="122"/>
      <c r="H22" s="122"/>
      <c r="I22" s="122"/>
      <c r="J22" s="122"/>
      <c r="K22" s="122"/>
      <c r="L22" s="122"/>
      <c r="M22" s="122"/>
      <c r="N22" s="122"/>
      <c r="O22" s="122"/>
      <c r="P22" s="122"/>
      <c r="Q22" s="122"/>
      <c r="R22" s="122"/>
    </row>
    <row r="23" spans="1:18" ht="15" customHeight="1" x14ac:dyDescent="0.2">
      <c r="A23" s="120"/>
      <c r="B23" s="124" t="s">
        <v>901</v>
      </c>
      <c r="C23" s="126"/>
      <c r="D23" s="126"/>
      <c r="E23" s="126"/>
      <c r="F23" s="126"/>
      <c r="G23" s="126"/>
      <c r="H23" s="126"/>
      <c r="I23" s="126"/>
      <c r="J23" s="126"/>
      <c r="K23" s="126"/>
      <c r="L23" s="126"/>
      <c r="M23" s="126"/>
      <c r="N23" s="126"/>
      <c r="O23" s="126"/>
      <c r="P23" s="126"/>
      <c r="Q23" s="126"/>
      <c r="R23" s="126"/>
    </row>
    <row r="24" spans="1:18" ht="15" customHeight="1" x14ac:dyDescent="0.2">
      <c r="A24" s="120"/>
      <c r="B24" s="124" t="s">
        <v>902</v>
      </c>
      <c r="C24" s="122"/>
      <c r="D24" s="122"/>
      <c r="E24" s="122"/>
      <c r="F24" s="122"/>
      <c r="G24" s="122"/>
      <c r="H24" s="122"/>
      <c r="I24" s="122"/>
      <c r="J24" s="122"/>
      <c r="K24" s="122"/>
      <c r="L24" s="122"/>
      <c r="M24" s="122"/>
      <c r="N24" s="122"/>
      <c r="O24" s="122"/>
      <c r="P24" s="122"/>
      <c r="Q24" s="122"/>
      <c r="R24" s="122"/>
    </row>
    <row r="25" spans="1:18" ht="15" customHeight="1" x14ac:dyDescent="0.2">
      <c r="A25" s="120"/>
      <c r="B25" s="124" t="s">
        <v>903</v>
      </c>
      <c r="C25" s="122"/>
      <c r="D25" s="122"/>
      <c r="E25" s="122"/>
      <c r="F25" s="122"/>
      <c r="G25" s="122"/>
      <c r="H25" s="122"/>
      <c r="I25" s="122"/>
      <c r="J25" s="122"/>
      <c r="K25" s="122"/>
      <c r="L25" s="122"/>
      <c r="M25" s="122"/>
      <c r="N25" s="122"/>
      <c r="O25" s="122"/>
      <c r="P25" s="122"/>
      <c r="Q25" s="122"/>
      <c r="R25" s="122"/>
    </row>
    <row r="26" spans="1:18" ht="15" customHeight="1" x14ac:dyDescent="0.2">
      <c r="A26" s="120"/>
      <c r="B26" s="124" t="s">
        <v>904</v>
      </c>
      <c r="C26" s="122"/>
      <c r="D26" s="122"/>
      <c r="E26" s="122"/>
      <c r="F26" s="122"/>
      <c r="G26" s="122"/>
      <c r="H26" s="122"/>
      <c r="I26" s="122"/>
      <c r="J26" s="122"/>
      <c r="K26" s="122"/>
      <c r="L26" s="122"/>
      <c r="M26" s="122"/>
      <c r="N26" s="122"/>
      <c r="O26" s="122"/>
      <c r="P26" s="122"/>
      <c r="Q26" s="122"/>
      <c r="R26" s="122"/>
    </row>
    <row r="27" spans="1:18" ht="15" customHeight="1" x14ac:dyDescent="0.2">
      <c r="A27" s="120"/>
      <c r="B27" s="124" t="s">
        <v>905</v>
      </c>
      <c r="C27" s="122"/>
      <c r="D27" s="122"/>
      <c r="E27" s="122"/>
      <c r="F27" s="122"/>
      <c r="G27" s="122"/>
      <c r="H27" s="122"/>
      <c r="I27" s="122"/>
      <c r="J27" s="122"/>
      <c r="K27" s="122"/>
      <c r="L27" s="122"/>
      <c r="M27" s="122"/>
      <c r="N27" s="122"/>
      <c r="O27" s="122"/>
      <c r="P27" s="122"/>
      <c r="Q27" s="122"/>
      <c r="R27" s="122"/>
    </row>
    <row r="28" spans="1:18" ht="15" customHeight="1" x14ac:dyDescent="0.2">
      <c r="A28" s="120"/>
      <c r="B28" s="124" t="s">
        <v>906</v>
      </c>
      <c r="C28" s="127"/>
      <c r="D28" s="127"/>
      <c r="E28" s="127"/>
      <c r="F28" s="127"/>
      <c r="G28" s="127"/>
      <c r="H28" s="127"/>
      <c r="I28" s="127"/>
      <c r="J28" s="122"/>
      <c r="K28" s="122"/>
      <c r="L28" s="122"/>
      <c r="M28" s="122"/>
      <c r="N28" s="122"/>
      <c r="O28" s="122"/>
      <c r="P28" s="122"/>
      <c r="Q28" s="122"/>
      <c r="R28" s="122"/>
    </row>
    <row r="29" spans="1:18" ht="15" customHeight="1" x14ac:dyDescent="0.3">
      <c r="A29" s="120"/>
      <c r="B29" s="121" t="s">
        <v>59</v>
      </c>
      <c r="C29" s="122"/>
      <c r="D29" s="122"/>
      <c r="E29" s="122"/>
      <c r="F29" s="122"/>
      <c r="G29" s="122"/>
      <c r="H29" s="122"/>
      <c r="I29" s="122"/>
      <c r="J29" s="122"/>
      <c r="K29" s="122"/>
      <c r="L29" s="122"/>
      <c r="M29" s="122"/>
      <c r="N29" s="122"/>
      <c r="O29" s="122"/>
      <c r="P29" s="122"/>
      <c r="Q29" s="122"/>
      <c r="R29" s="122"/>
    </row>
    <row r="30" spans="1:18" ht="15" customHeight="1" x14ac:dyDescent="0.2">
      <c r="A30" s="120"/>
      <c r="B30" s="124" t="s">
        <v>744</v>
      </c>
      <c r="C30" s="122"/>
      <c r="D30" s="122"/>
      <c r="E30" s="122"/>
      <c r="F30" s="122"/>
      <c r="G30" s="122"/>
      <c r="H30" s="122"/>
      <c r="I30" s="122"/>
      <c r="J30" s="122"/>
      <c r="K30" s="122"/>
      <c r="L30" s="122"/>
      <c r="M30" s="122"/>
      <c r="N30" s="122"/>
      <c r="O30" s="122"/>
      <c r="P30" s="122"/>
      <c r="Q30" s="122"/>
      <c r="R30" s="122"/>
    </row>
    <row r="31" spans="1:18" ht="15" customHeight="1" x14ac:dyDescent="0.2">
      <c r="A31" s="120"/>
      <c r="B31" s="124" t="s">
        <v>745</v>
      </c>
      <c r="C31" s="128"/>
      <c r="D31" s="128"/>
      <c r="E31" s="128"/>
      <c r="F31" s="128"/>
      <c r="G31" s="128"/>
      <c r="H31" s="128"/>
      <c r="I31" s="128"/>
      <c r="J31" s="128"/>
      <c r="K31" s="128"/>
      <c r="L31" s="128"/>
      <c r="M31" s="128"/>
      <c r="N31" s="128"/>
      <c r="O31" s="128"/>
      <c r="P31" s="128"/>
      <c r="Q31" s="128"/>
      <c r="R31" s="128"/>
    </row>
    <row r="32" spans="1:18" ht="15" customHeight="1" x14ac:dyDescent="0.2">
      <c r="B32" s="121" t="s">
        <v>1223</v>
      </c>
    </row>
    <row r="33" spans="2:2" ht="15" customHeight="1" x14ac:dyDescent="0.2">
      <c r="B33" s="121" t="s">
        <v>1299</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0.5703125" style="227" customWidth="1"/>
    <col min="2" max="2" width="27" style="227" customWidth="1"/>
    <col min="3" max="50" width="6.5703125" style="227" customWidth="1"/>
    <col min="51" max="55" width="6.5703125" style="701" customWidth="1"/>
    <col min="56" max="58" width="6.5703125" style="690" customWidth="1"/>
    <col min="59" max="61" width="6.5703125" style="701" customWidth="1"/>
    <col min="62" max="74" width="6.5703125" style="227" customWidth="1"/>
    <col min="75" max="238" width="11" style="227"/>
    <col min="239" max="239" width="1.5703125" style="227" customWidth="1"/>
    <col min="240" max="16384" width="11" style="227"/>
  </cols>
  <sheetData>
    <row r="1" spans="1:74" ht="12.75" customHeight="1" x14ac:dyDescent="0.2">
      <c r="A1" s="974" t="s">
        <v>478</v>
      </c>
      <c r="B1" s="226" t="s">
        <v>737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1"/>
      <c r="AZ1" s="681"/>
      <c r="BA1" s="681"/>
      <c r="BB1" s="681"/>
      <c r="BC1" s="681"/>
      <c r="BD1" s="681"/>
      <c r="BE1" s="681"/>
      <c r="BF1" s="681"/>
      <c r="BG1" s="681"/>
      <c r="BH1" s="681"/>
      <c r="BI1" s="681"/>
      <c r="BJ1" s="226"/>
      <c r="BK1" s="226"/>
      <c r="BL1" s="226"/>
      <c r="BM1" s="226"/>
      <c r="BN1" s="226"/>
      <c r="BO1" s="226"/>
      <c r="BP1" s="226"/>
      <c r="BQ1" s="226"/>
      <c r="BR1" s="226"/>
      <c r="BS1" s="226"/>
      <c r="BT1" s="226"/>
      <c r="BU1" s="226"/>
      <c r="BV1" s="226"/>
    </row>
    <row r="2" spans="1:74" ht="12.75" customHeight="1" x14ac:dyDescent="0.2">
      <c r="A2" s="975"/>
      <c r="B2" s="222" t="str">
        <f>"U.S. Energy Information Administration  |  Short-Term Energy Outlook  - "&amp;Dates!D1</f>
        <v>U.S. Energy Information Administration  |  Short-Term Energy Outlook  - April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2"/>
      <c r="AZ2" s="692"/>
      <c r="BA2" s="692"/>
      <c r="BB2" s="692"/>
      <c r="BC2" s="692"/>
      <c r="BD2" s="682"/>
      <c r="BE2" s="682"/>
      <c r="BF2" s="682"/>
      <c r="BG2" s="692"/>
      <c r="BH2" s="692"/>
      <c r="BI2" s="692"/>
      <c r="BJ2" s="228"/>
      <c r="BK2" s="228"/>
      <c r="BL2" s="228"/>
      <c r="BM2" s="228"/>
      <c r="BN2" s="228"/>
      <c r="BO2" s="228"/>
      <c r="BP2" s="228"/>
      <c r="BQ2" s="228"/>
      <c r="BR2" s="228"/>
      <c r="BS2" s="228"/>
      <c r="BT2" s="228"/>
      <c r="BU2" s="228"/>
      <c r="BV2" s="228"/>
    </row>
    <row r="3" spans="1:74" ht="12.75" customHeight="1" x14ac:dyDescent="0.2">
      <c r="A3" s="316" t="s">
        <v>760</v>
      </c>
      <c r="B3" s="230"/>
      <c r="C3" s="1080">
        <f>Dates!D3</f>
        <v>2022</v>
      </c>
      <c r="D3" s="981"/>
      <c r="E3" s="981"/>
      <c r="F3" s="981"/>
      <c r="G3" s="981"/>
      <c r="H3" s="981"/>
      <c r="I3" s="981"/>
      <c r="J3" s="981"/>
      <c r="K3" s="981"/>
      <c r="L3" s="981"/>
      <c r="M3" s="981"/>
      <c r="N3" s="1081"/>
      <c r="O3" s="978">
        <f>C3+1</f>
        <v>2023</v>
      </c>
      <c r="P3" s="981"/>
      <c r="Q3" s="981"/>
      <c r="R3" s="981"/>
      <c r="S3" s="981"/>
      <c r="T3" s="981"/>
      <c r="U3" s="981"/>
      <c r="V3" s="981"/>
      <c r="W3" s="981"/>
      <c r="X3" s="981"/>
      <c r="Y3" s="981"/>
      <c r="Z3" s="1081"/>
      <c r="AA3" s="978">
        <f>O3+1</f>
        <v>2024</v>
      </c>
      <c r="AB3" s="981"/>
      <c r="AC3" s="981"/>
      <c r="AD3" s="981"/>
      <c r="AE3" s="981"/>
      <c r="AF3" s="981"/>
      <c r="AG3" s="981"/>
      <c r="AH3" s="981"/>
      <c r="AI3" s="981"/>
      <c r="AJ3" s="981"/>
      <c r="AK3" s="981"/>
      <c r="AL3" s="1081"/>
      <c r="AM3" s="978">
        <f>AA3+1</f>
        <v>2025</v>
      </c>
      <c r="AN3" s="981"/>
      <c r="AO3" s="981"/>
      <c r="AP3" s="981"/>
      <c r="AQ3" s="981"/>
      <c r="AR3" s="981"/>
      <c r="AS3" s="981"/>
      <c r="AT3" s="981"/>
      <c r="AU3" s="981"/>
      <c r="AV3" s="981"/>
      <c r="AW3" s="981"/>
      <c r="AX3" s="1081"/>
      <c r="AY3" s="978">
        <f>AM3+1</f>
        <v>2026</v>
      </c>
      <c r="AZ3" s="981"/>
      <c r="BA3" s="981"/>
      <c r="BB3" s="981"/>
      <c r="BC3" s="981"/>
      <c r="BD3" s="981"/>
      <c r="BE3" s="981"/>
      <c r="BF3" s="981"/>
      <c r="BG3" s="981"/>
      <c r="BH3" s="981"/>
      <c r="BI3" s="981"/>
      <c r="BJ3" s="1081"/>
      <c r="BK3" s="978">
        <f>AY3+1</f>
        <v>2027</v>
      </c>
      <c r="BL3" s="981"/>
      <c r="BM3" s="981"/>
      <c r="BN3" s="981"/>
      <c r="BO3" s="981"/>
      <c r="BP3" s="981"/>
      <c r="BQ3" s="981"/>
      <c r="BR3" s="981"/>
      <c r="BS3" s="981"/>
      <c r="BT3" s="981"/>
      <c r="BU3" s="981"/>
      <c r="BV3" s="1081"/>
    </row>
    <row r="4" spans="1:74" ht="12.75" customHeight="1" x14ac:dyDescent="0.2">
      <c r="A4" s="322" t="str">
        <f>TEXT(Dates!$D$2,"dddd, mmmm d, yyyy")</f>
        <v>Monday, April 6, 2026</v>
      </c>
      <c r="B4" s="23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229"/>
      <c r="B5" s="66" t="s">
        <v>195</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233"/>
      <c r="AZ5" s="941"/>
      <c r="BA5" s="941"/>
      <c r="BB5" s="472"/>
      <c r="BC5" s="472"/>
      <c r="BD5" s="471"/>
      <c r="BE5" s="471"/>
      <c r="BF5" s="471"/>
      <c r="BG5" s="471"/>
      <c r="BH5" s="471"/>
      <c r="BI5" s="471"/>
      <c r="BJ5" s="472"/>
      <c r="BK5" s="473"/>
      <c r="BL5" s="471"/>
      <c r="BM5" s="471"/>
      <c r="BN5" s="471"/>
      <c r="BO5" s="471"/>
      <c r="BP5" s="471"/>
      <c r="BQ5" s="471"/>
      <c r="BR5" s="471"/>
      <c r="BS5" s="471"/>
      <c r="BT5" s="471"/>
      <c r="BU5" s="471"/>
      <c r="BV5" s="472"/>
    </row>
    <row r="6" spans="1:74" s="285" customFormat="1" ht="11.1" customHeight="1" x14ac:dyDescent="0.2">
      <c r="A6" s="475" t="s">
        <v>649</v>
      </c>
      <c r="B6" s="477" t="s">
        <v>1027</v>
      </c>
      <c r="C6" s="301">
        <v>359.85543841999998</v>
      </c>
      <c r="D6" s="301">
        <v>312.15774931999999</v>
      </c>
      <c r="E6" s="301">
        <v>311.52967386</v>
      </c>
      <c r="F6" s="301">
        <v>291.81409103999999</v>
      </c>
      <c r="G6" s="301">
        <v>329.31709563999999</v>
      </c>
      <c r="H6" s="301">
        <v>366.01754354000002</v>
      </c>
      <c r="I6" s="301">
        <v>408.87359122999999</v>
      </c>
      <c r="J6" s="301">
        <v>398.04063981000002</v>
      </c>
      <c r="K6" s="301">
        <v>338.96594067000001</v>
      </c>
      <c r="L6" s="301">
        <v>301.41901762999998</v>
      </c>
      <c r="M6" s="301">
        <v>308.81544488999998</v>
      </c>
      <c r="N6" s="301">
        <v>347.08131000999998</v>
      </c>
      <c r="O6" s="301">
        <v>335.03725342000001</v>
      </c>
      <c r="P6" s="301">
        <v>298.90362916999999</v>
      </c>
      <c r="Q6" s="301">
        <v>318.82473413000002</v>
      </c>
      <c r="R6" s="301">
        <v>290.51308064</v>
      </c>
      <c r="S6" s="301">
        <v>314.97722920000001</v>
      </c>
      <c r="T6" s="301">
        <v>346.19245711000002</v>
      </c>
      <c r="U6" s="301">
        <v>411.66990398000002</v>
      </c>
      <c r="V6" s="301">
        <v>409.02357010999998</v>
      </c>
      <c r="W6" s="301">
        <v>347.35987820999998</v>
      </c>
      <c r="X6" s="301">
        <v>314.03734979000001</v>
      </c>
      <c r="Y6" s="301">
        <v>307.85433535999999</v>
      </c>
      <c r="Z6" s="301">
        <v>334.14766953999998</v>
      </c>
      <c r="AA6" s="301">
        <v>367.31484388000001</v>
      </c>
      <c r="AB6" s="301">
        <v>309.83025851999997</v>
      </c>
      <c r="AC6" s="301">
        <v>312.45440238999998</v>
      </c>
      <c r="AD6" s="301">
        <v>298.66757063</v>
      </c>
      <c r="AE6" s="301">
        <v>336.01687774999999</v>
      </c>
      <c r="AF6" s="301">
        <v>379.20231093000001</v>
      </c>
      <c r="AG6" s="301">
        <v>415.92142017999998</v>
      </c>
      <c r="AH6" s="301">
        <v>409.36335055000001</v>
      </c>
      <c r="AI6" s="301">
        <v>346.98635159999998</v>
      </c>
      <c r="AJ6" s="301">
        <v>322.42691843</v>
      </c>
      <c r="AK6" s="301">
        <v>310.28924977999998</v>
      </c>
      <c r="AL6" s="301">
        <v>348.15347838999998</v>
      </c>
      <c r="AM6" s="301">
        <v>388.52012231999998</v>
      </c>
      <c r="AN6" s="301">
        <v>326.48208726000001</v>
      </c>
      <c r="AO6" s="301">
        <v>320.79919817000001</v>
      </c>
      <c r="AP6" s="301">
        <v>308.59466626</v>
      </c>
      <c r="AQ6" s="301">
        <v>331.85171044999998</v>
      </c>
      <c r="AR6" s="301">
        <v>380.60529723000002</v>
      </c>
      <c r="AS6" s="301">
        <v>432.85234416999998</v>
      </c>
      <c r="AT6" s="301">
        <v>406.68914964999999</v>
      </c>
      <c r="AU6" s="301">
        <v>355.22335672000003</v>
      </c>
      <c r="AV6" s="301">
        <v>332.46975752999998</v>
      </c>
      <c r="AW6" s="301">
        <v>322.20103220999999</v>
      </c>
      <c r="AX6" s="301">
        <v>368.91282808</v>
      </c>
      <c r="AY6" s="301">
        <v>386.21136704999998</v>
      </c>
      <c r="AZ6" s="912">
        <v>329.86136736999998</v>
      </c>
      <c r="BA6" s="912">
        <v>332.29055477000003</v>
      </c>
      <c r="BB6" s="462">
        <v>310.29629999999997</v>
      </c>
      <c r="BC6" s="462">
        <v>338.01069999999999</v>
      </c>
      <c r="BD6" s="462">
        <v>380.38630000000001</v>
      </c>
      <c r="BE6" s="462">
        <v>431.5213</v>
      </c>
      <c r="BF6" s="462">
        <v>426.78100000000001</v>
      </c>
      <c r="BG6" s="462">
        <v>365.66140000000001</v>
      </c>
      <c r="BH6" s="462">
        <v>334.32709999999997</v>
      </c>
      <c r="BI6" s="462">
        <v>325.1345</v>
      </c>
      <c r="BJ6" s="462">
        <v>364.0419</v>
      </c>
      <c r="BK6" s="462">
        <v>386.45479999999998</v>
      </c>
      <c r="BL6" s="462">
        <v>335.16800000000001</v>
      </c>
      <c r="BM6" s="462">
        <v>345.49579999999997</v>
      </c>
      <c r="BN6" s="462">
        <v>322.90660000000003</v>
      </c>
      <c r="BO6" s="462">
        <v>350.41090000000003</v>
      </c>
      <c r="BP6" s="462">
        <v>394.71190000000001</v>
      </c>
      <c r="BQ6" s="462">
        <v>447.8109</v>
      </c>
      <c r="BR6" s="462">
        <v>443.5582</v>
      </c>
      <c r="BS6" s="462">
        <v>380.10230000000001</v>
      </c>
      <c r="BT6" s="462">
        <v>347.7115</v>
      </c>
      <c r="BU6" s="462">
        <v>338.04289999999997</v>
      </c>
      <c r="BV6" s="462">
        <v>377.99079999999998</v>
      </c>
    </row>
    <row r="7" spans="1:74" ht="11.1" customHeight="1" x14ac:dyDescent="0.2">
      <c r="A7" s="234" t="s">
        <v>638</v>
      </c>
      <c r="B7" s="478" t="s">
        <v>1021</v>
      </c>
      <c r="C7" s="468">
        <v>125.60921385</v>
      </c>
      <c r="D7" s="468">
        <v>106.94234478</v>
      </c>
      <c r="E7" s="468">
        <v>103.94080399000001</v>
      </c>
      <c r="F7" s="468">
        <v>97.597024454000007</v>
      </c>
      <c r="G7" s="468">
        <v>118.69030687</v>
      </c>
      <c r="H7" s="468">
        <v>146.88079712999999</v>
      </c>
      <c r="I7" s="468">
        <v>179.5687442</v>
      </c>
      <c r="J7" s="468">
        <v>179.27903583</v>
      </c>
      <c r="K7" s="468">
        <v>148.41017607000001</v>
      </c>
      <c r="L7" s="468">
        <v>125.01715412999999</v>
      </c>
      <c r="M7" s="468">
        <v>118.77826106000001</v>
      </c>
      <c r="N7" s="468">
        <v>131.97310861</v>
      </c>
      <c r="O7" s="468">
        <v>129.82597304999999</v>
      </c>
      <c r="P7" s="468">
        <v>116.8667514</v>
      </c>
      <c r="Q7" s="468">
        <v>124.96183738000001</v>
      </c>
      <c r="R7" s="468">
        <v>112.42687662</v>
      </c>
      <c r="S7" s="468">
        <v>129.00889429</v>
      </c>
      <c r="T7" s="468">
        <v>152.88903137</v>
      </c>
      <c r="U7" s="468">
        <v>189.88408594000001</v>
      </c>
      <c r="V7" s="468">
        <v>189.54469064</v>
      </c>
      <c r="W7" s="468">
        <v>157.09405415000001</v>
      </c>
      <c r="X7" s="468">
        <v>132.02704395999999</v>
      </c>
      <c r="Y7" s="468">
        <v>126.62947991</v>
      </c>
      <c r="Z7" s="468">
        <v>138.69662586999999</v>
      </c>
      <c r="AA7" s="468">
        <v>152.12222843999999</v>
      </c>
      <c r="AB7" s="468">
        <v>123.41807348</v>
      </c>
      <c r="AC7" s="468">
        <v>122.71947156</v>
      </c>
      <c r="AD7" s="468">
        <v>113.31223099</v>
      </c>
      <c r="AE7" s="468">
        <v>135.63434348000001</v>
      </c>
      <c r="AF7" s="468">
        <v>160.74702037</v>
      </c>
      <c r="AG7" s="468">
        <v>196.7554384</v>
      </c>
      <c r="AH7" s="468">
        <v>193.30221752</v>
      </c>
      <c r="AI7" s="468">
        <v>161.04238303</v>
      </c>
      <c r="AJ7" s="468">
        <v>138.81829705000001</v>
      </c>
      <c r="AK7" s="468">
        <v>129.52858781</v>
      </c>
      <c r="AL7" s="468">
        <v>138.57380053</v>
      </c>
      <c r="AM7" s="468">
        <v>147.40814791</v>
      </c>
      <c r="AN7" s="468">
        <v>123.17719461</v>
      </c>
      <c r="AO7" s="468">
        <v>109.30808893</v>
      </c>
      <c r="AP7" s="468">
        <v>106.49490776</v>
      </c>
      <c r="AQ7" s="468">
        <v>126.69149689</v>
      </c>
      <c r="AR7" s="468">
        <v>156.29386789</v>
      </c>
      <c r="AS7" s="468">
        <v>192.81746401999999</v>
      </c>
      <c r="AT7" s="468">
        <v>183.66153346999999</v>
      </c>
      <c r="AU7" s="468">
        <v>159.15017533</v>
      </c>
      <c r="AV7" s="468">
        <v>135.44213112</v>
      </c>
      <c r="AW7" s="468">
        <v>122.75754525000001</v>
      </c>
      <c r="AX7" s="468">
        <v>138.75994316000001</v>
      </c>
      <c r="AY7" s="468">
        <v>142.52171663999999</v>
      </c>
      <c r="AZ7" s="913">
        <v>125.6148</v>
      </c>
      <c r="BA7" s="913">
        <v>118.4174</v>
      </c>
      <c r="BB7" s="456">
        <v>107.7009</v>
      </c>
      <c r="BC7" s="456">
        <v>122.78360000000001</v>
      </c>
      <c r="BD7" s="456">
        <v>149.43809999999999</v>
      </c>
      <c r="BE7" s="456">
        <v>189.73869999999999</v>
      </c>
      <c r="BF7" s="456">
        <v>190.93899999999999</v>
      </c>
      <c r="BG7" s="456">
        <v>160.2208</v>
      </c>
      <c r="BH7" s="456">
        <v>132.06120000000001</v>
      </c>
      <c r="BI7" s="456">
        <v>123.021</v>
      </c>
      <c r="BJ7" s="456">
        <v>141.9023</v>
      </c>
      <c r="BK7" s="456">
        <v>155.0471</v>
      </c>
      <c r="BL7" s="456">
        <v>129.48759999999999</v>
      </c>
      <c r="BM7" s="456">
        <v>122.4729</v>
      </c>
      <c r="BN7" s="456">
        <v>110.9182</v>
      </c>
      <c r="BO7" s="456">
        <v>124.7482</v>
      </c>
      <c r="BP7" s="456">
        <v>153.97489999999999</v>
      </c>
      <c r="BQ7" s="456">
        <v>195.97040000000001</v>
      </c>
      <c r="BR7" s="456">
        <v>198.10499999999999</v>
      </c>
      <c r="BS7" s="456">
        <v>166.41120000000001</v>
      </c>
      <c r="BT7" s="456">
        <v>137.88380000000001</v>
      </c>
      <c r="BU7" s="456">
        <v>128.172</v>
      </c>
      <c r="BV7" s="456">
        <v>150.46809999999999</v>
      </c>
    </row>
    <row r="8" spans="1:74" ht="11.1" customHeight="1" x14ac:dyDescent="0.2">
      <c r="A8" s="234" t="s">
        <v>639</v>
      </c>
      <c r="B8" s="478" t="s">
        <v>473</v>
      </c>
      <c r="C8" s="468">
        <v>87.114373004000001</v>
      </c>
      <c r="D8" s="468">
        <v>70.537893866999994</v>
      </c>
      <c r="E8" s="468">
        <v>60.541362083999999</v>
      </c>
      <c r="F8" s="468">
        <v>54.914721806000003</v>
      </c>
      <c r="G8" s="468">
        <v>62.060548316000002</v>
      </c>
      <c r="H8" s="468">
        <v>72.986044285999995</v>
      </c>
      <c r="I8" s="468">
        <v>85.936298085000004</v>
      </c>
      <c r="J8" s="468">
        <v>84.733372063999994</v>
      </c>
      <c r="K8" s="468">
        <v>64.563982151999994</v>
      </c>
      <c r="L8" s="468">
        <v>53.804784716999997</v>
      </c>
      <c r="M8" s="468">
        <v>55.977670740999997</v>
      </c>
      <c r="N8" s="468">
        <v>72.925466881999995</v>
      </c>
      <c r="O8" s="468">
        <v>60.915283737999999</v>
      </c>
      <c r="P8" s="468">
        <v>45.994623335999997</v>
      </c>
      <c r="Q8" s="468">
        <v>49.732761232999998</v>
      </c>
      <c r="R8" s="468">
        <v>39.877326361999998</v>
      </c>
      <c r="S8" s="468">
        <v>43.427061698000003</v>
      </c>
      <c r="T8" s="468">
        <v>57.400232672999998</v>
      </c>
      <c r="U8" s="468">
        <v>78.504150812999995</v>
      </c>
      <c r="V8" s="468">
        <v>77.734041091999998</v>
      </c>
      <c r="W8" s="468">
        <v>59.586006408000003</v>
      </c>
      <c r="X8" s="468">
        <v>50.575069808999999</v>
      </c>
      <c r="Y8" s="468">
        <v>50.850967163</v>
      </c>
      <c r="Z8" s="468">
        <v>55.971041712999998</v>
      </c>
      <c r="AA8" s="468">
        <v>75.201019610000003</v>
      </c>
      <c r="AB8" s="468">
        <v>43.767924643000001</v>
      </c>
      <c r="AC8" s="468">
        <v>38.106669609999997</v>
      </c>
      <c r="AD8" s="468">
        <v>36.938524626000003</v>
      </c>
      <c r="AE8" s="468">
        <v>45.464813864</v>
      </c>
      <c r="AF8" s="468">
        <v>60.980607943000003</v>
      </c>
      <c r="AG8" s="468">
        <v>71.163373480000004</v>
      </c>
      <c r="AH8" s="468">
        <v>68.374322995</v>
      </c>
      <c r="AI8" s="468">
        <v>54.196411331</v>
      </c>
      <c r="AJ8" s="468">
        <v>46.531548673000003</v>
      </c>
      <c r="AK8" s="468">
        <v>44.555103842999998</v>
      </c>
      <c r="AL8" s="468">
        <v>62.395939925999997</v>
      </c>
      <c r="AM8" s="468">
        <v>82.714658051000001</v>
      </c>
      <c r="AN8" s="468">
        <v>61.925055180999998</v>
      </c>
      <c r="AO8" s="468">
        <v>48.811078967999997</v>
      </c>
      <c r="AP8" s="468">
        <v>45.162633691000003</v>
      </c>
      <c r="AQ8" s="468">
        <v>48.454669537999997</v>
      </c>
      <c r="AR8" s="468">
        <v>64.126402104999997</v>
      </c>
      <c r="AS8" s="468">
        <v>79.852057431000006</v>
      </c>
      <c r="AT8" s="468">
        <v>69.350551483999993</v>
      </c>
      <c r="AU8" s="468">
        <v>57.947300833</v>
      </c>
      <c r="AV8" s="468">
        <v>53.669358828</v>
      </c>
      <c r="AW8" s="468">
        <v>54.147585266</v>
      </c>
      <c r="AX8" s="468">
        <v>66.517267110999995</v>
      </c>
      <c r="AY8" s="468">
        <v>72.112735169999993</v>
      </c>
      <c r="AZ8" s="913">
        <v>58.317349999999998</v>
      </c>
      <c r="BA8" s="913">
        <v>45.22954</v>
      </c>
      <c r="BB8" s="456">
        <v>39.831270000000004</v>
      </c>
      <c r="BC8" s="456">
        <v>46.126690000000004</v>
      </c>
      <c r="BD8" s="456">
        <v>58.02937</v>
      </c>
      <c r="BE8" s="456">
        <v>71.950149999999994</v>
      </c>
      <c r="BF8" s="456">
        <v>72.083789999999993</v>
      </c>
      <c r="BG8" s="456">
        <v>57.01144</v>
      </c>
      <c r="BH8" s="456">
        <v>48.87753</v>
      </c>
      <c r="BI8" s="456">
        <v>51.137500000000003</v>
      </c>
      <c r="BJ8" s="456">
        <v>59.743810000000003</v>
      </c>
      <c r="BK8" s="456">
        <v>62.395949999999999</v>
      </c>
      <c r="BL8" s="456">
        <v>49.676369999999999</v>
      </c>
      <c r="BM8" s="456">
        <v>45.009869999999999</v>
      </c>
      <c r="BN8" s="456">
        <v>39.928840000000001</v>
      </c>
      <c r="BO8" s="456">
        <v>44.846820000000001</v>
      </c>
      <c r="BP8" s="456">
        <v>56.963099999999997</v>
      </c>
      <c r="BQ8" s="456">
        <v>71.200699999999998</v>
      </c>
      <c r="BR8" s="456">
        <v>72.281440000000003</v>
      </c>
      <c r="BS8" s="456">
        <v>56.994140000000002</v>
      </c>
      <c r="BT8" s="456">
        <v>48.826079999999997</v>
      </c>
      <c r="BU8" s="456">
        <v>51.137830000000001</v>
      </c>
      <c r="BV8" s="456">
        <v>58.258099999999999</v>
      </c>
    </row>
    <row r="9" spans="1:74" ht="11.1" customHeight="1" x14ac:dyDescent="0.2">
      <c r="A9" s="235" t="s">
        <v>640</v>
      </c>
      <c r="B9" s="446" t="s">
        <v>1022</v>
      </c>
      <c r="C9" s="468">
        <v>70.576875000000001</v>
      </c>
      <c r="D9" s="468">
        <v>61.852176999999998</v>
      </c>
      <c r="E9" s="468">
        <v>63.153700999999998</v>
      </c>
      <c r="F9" s="468">
        <v>55.289540000000002</v>
      </c>
      <c r="G9" s="468">
        <v>63.38162449</v>
      </c>
      <c r="H9" s="468">
        <v>65.715419999999995</v>
      </c>
      <c r="I9" s="468">
        <v>68.856919000000005</v>
      </c>
      <c r="J9" s="468">
        <v>68.896917000000002</v>
      </c>
      <c r="K9" s="468">
        <v>63.733186000000003</v>
      </c>
      <c r="L9" s="468">
        <v>58.945383</v>
      </c>
      <c r="M9" s="468">
        <v>62.041286999999997</v>
      </c>
      <c r="N9" s="468">
        <v>69.094147000000007</v>
      </c>
      <c r="O9" s="468">
        <v>70.870080000000002</v>
      </c>
      <c r="P9" s="468">
        <v>60.806857000000001</v>
      </c>
      <c r="Q9" s="468">
        <v>62.820442999999997</v>
      </c>
      <c r="R9" s="468">
        <v>56.662458000000001</v>
      </c>
      <c r="S9" s="468">
        <v>61.155192999999997</v>
      </c>
      <c r="T9" s="468">
        <v>64.819194999999993</v>
      </c>
      <c r="U9" s="468">
        <v>69.887587999999994</v>
      </c>
      <c r="V9" s="468">
        <v>69.744022999999999</v>
      </c>
      <c r="W9" s="468">
        <v>65.559709999999995</v>
      </c>
      <c r="X9" s="468">
        <v>61.435631999999998</v>
      </c>
      <c r="Y9" s="468">
        <v>62.257643999999999</v>
      </c>
      <c r="Z9" s="468">
        <v>68.854346000000007</v>
      </c>
      <c r="AA9" s="468">
        <v>69.079734999999999</v>
      </c>
      <c r="AB9" s="468">
        <v>64.583811999999995</v>
      </c>
      <c r="AC9" s="468">
        <v>63.345768999999997</v>
      </c>
      <c r="AD9" s="468">
        <v>57.541876000000002</v>
      </c>
      <c r="AE9" s="468">
        <v>64.972965000000002</v>
      </c>
      <c r="AF9" s="468">
        <v>68.192147000000006</v>
      </c>
      <c r="AG9" s="468">
        <v>69.850752</v>
      </c>
      <c r="AH9" s="468">
        <v>69.760288000000003</v>
      </c>
      <c r="AI9" s="468">
        <v>62.660468000000002</v>
      </c>
      <c r="AJ9" s="468">
        <v>58.773349000000003</v>
      </c>
      <c r="AK9" s="468">
        <v>61.904051000000003</v>
      </c>
      <c r="AL9" s="468">
        <v>71.200097999999997</v>
      </c>
      <c r="AM9" s="468">
        <v>71.738938000000005</v>
      </c>
      <c r="AN9" s="468">
        <v>61.828502</v>
      </c>
      <c r="AO9" s="468">
        <v>62.456660999999997</v>
      </c>
      <c r="AP9" s="468">
        <v>57.892519</v>
      </c>
      <c r="AQ9" s="468">
        <v>62.144818000000001</v>
      </c>
      <c r="AR9" s="468">
        <v>66.222275999999994</v>
      </c>
      <c r="AS9" s="468">
        <v>70.781329999999997</v>
      </c>
      <c r="AT9" s="468">
        <v>70.705130999999994</v>
      </c>
      <c r="AU9" s="468">
        <v>65.457825999999997</v>
      </c>
      <c r="AV9" s="468">
        <v>59.222248</v>
      </c>
      <c r="AW9" s="468">
        <v>63.809356999999999</v>
      </c>
      <c r="AX9" s="468">
        <v>72.521112000000002</v>
      </c>
      <c r="AY9" s="468">
        <v>73.250911000000002</v>
      </c>
      <c r="AZ9" s="913">
        <v>61.226640000000003</v>
      </c>
      <c r="BA9" s="913">
        <v>61.18291</v>
      </c>
      <c r="BB9" s="456">
        <v>56.06409</v>
      </c>
      <c r="BC9" s="456">
        <v>67.020679999999999</v>
      </c>
      <c r="BD9" s="456">
        <v>68.912559999999999</v>
      </c>
      <c r="BE9" s="456">
        <v>71.667770000000004</v>
      </c>
      <c r="BF9" s="456">
        <v>71.659570000000002</v>
      </c>
      <c r="BG9" s="456">
        <v>65.904489999999996</v>
      </c>
      <c r="BH9" s="456">
        <v>61.706229999999998</v>
      </c>
      <c r="BI9" s="456">
        <v>64.398449999999997</v>
      </c>
      <c r="BJ9" s="456">
        <v>71.373869999999997</v>
      </c>
      <c r="BK9" s="456">
        <v>71.697829999999996</v>
      </c>
      <c r="BL9" s="456">
        <v>63.076549999999997</v>
      </c>
      <c r="BM9" s="456">
        <v>64.037040000000005</v>
      </c>
      <c r="BN9" s="456">
        <v>56.982930000000003</v>
      </c>
      <c r="BO9" s="456">
        <v>67.356350000000006</v>
      </c>
      <c r="BP9" s="456">
        <v>69.336759999999998</v>
      </c>
      <c r="BQ9" s="456">
        <v>71.667770000000004</v>
      </c>
      <c r="BR9" s="456">
        <v>71.659570000000002</v>
      </c>
      <c r="BS9" s="456">
        <v>66.662700000000001</v>
      </c>
      <c r="BT9" s="456">
        <v>61.068390000000001</v>
      </c>
      <c r="BU9" s="456">
        <v>64.912750000000003</v>
      </c>
      <c r="BV9" s="456">
        <v>70.877309999999994</v>
      </c>
    </row>
    <row r="10" spans="1:74" ht="11.1" customHeight="1" x14ac:dyDescent="0.2">
      <c r="A10" s="235" t="s">
        <v>641</v>
      </c>
      <c r="B10" s="446" t="s">
        <v>1023</v>
      </c>
      <c r="C10" s="468">
        <v>72.798587875999999</v>
      </c>
      <c r="D10" s="468">
        <v>71.007748602000007</v>
      </c>
      <c r="E10" s="468">
        <v>82.198511132999997</v>
      </c>
      <c r="F10" s="468">
        <v>82.447529009999997</v>
      </c>
      <c r="G10" s="468">
        <v>83.595809133000003</v>
      </c>
      <c r="H10" s="468">
        <v>78.897043050999997</v>
      </c>
      <c r="I10" s="468">
        <v>73.138130607999997</v>
      </c>
      <c r="J10" s="468">
        <v>63.659733369000001</v>
      </c>
      <c r="K10" s="468">
        <v>60.732232865999997</v>
      </c>
      <c r="L10" s="468">
        <v>62.028537172999997</v>
      </c>
      <c r="M10" s="468">
        <v>70.594220762999996</v>
      </c>
      <c r="N10" s="468">
        <v>69.197665810000004</v>
      </c>
      <c r="O10" s="468">
        <v>72.128614998000003</v>
      </c>
      <c r="P10" s="468">
        <v>73.651532758000002</v>
      </c>
      <c r="Q10" s="468">
        <v>80.121936493000007</v>
      </c>
      <c r="R10" s="468">
        <v>80.268459628000002</v>
      </c>
      <c r="S10" s="468">
        <v>80.070375424000005</v>
      </c>
      <c r="T10" s="468">
        <v>69.851003759999998</v>
      </c>
      <c r="U10" s="468">
        <v>71.908514694999994</v>
      </c>
      <c r="V10" s="468">
        <v>70.478823711000004</v>
      </c>
      <c r="W10" s="468">
        <v>63.714922115</v>
      </c>
      <c r="X10" s="468">
        <v>68.638808228000002</v>
      </c>
      <c r="Y10" s="468">
        <v>66.906905504999997</v>
      </c>
      <c r="Z10" s="468">
        <v>69.363068826000003</v>
      </c>
      <c r="AA10" s="468">
        <v>69.025577576000003</v>
      </c>
      <c r="AB10" s="468">
        <v>77.105738651999999</v>
      </c>
      <c r="AC10" s="468">
        <v>87.277067423999995</v>
      </c>
      <c r="AD10" s="468">
        <v>89.715027313999997</v>
      </c>
      <c r="AE10" s="468">
        <v>88.722831490000004</v>
      </c>
      <c r="AF10" s="468">
        <v>88.210579362999994</v>
      </c>
      <c r="AG10" s="468">
        <v>76.989479953</v>
      </c>
      <c r="AH10" s="468">
        <v>76.989727965</v>
      </c>
      <c r="AI10" s="468">
        <v>68.307277108999997</v>
      </c>
      <c r="AJ10" s="468">
        <v>77.291218020000002</v>
      </c>
      <c r="AK10" s="468">
        <v>73.400786674000003</v>
      </c>
      <c r="AL10" s="468">
        <v>74.645265190000003</v>
      </c>
      <c r="AM10" s="468">
        <v>83.505571189999998</v>
      </c>
      <c r="AN10" s="468">
        <v>78.064242094999997</v>
      </c>
      <c r="AO10" s="468">
        <v>99.167262889</v>
      </c>
      <c r="AP10" s="468">
        <v>97.965883012000006</v>
      </c>
      <c r="AQ10" s="468">
        <v>93.61437497</v>
      </c>
      <c r="AR10" s="468">
        <v>92.634801737999993</v>
      </c>
      <c r="AS10" s="468">
        <v>87.972095347999996</v>
      </c>
      <c r="AT10" s="468">
        <v>82.008747959000004</v>
      </c>
      <c r="AU10" s="468">
        <v>71.752341353999995</v>
      </c>
      <c r="AV10" s="468">
        <v>83.143657609000002</v>
      </c>
      <c r="AW10" s="468">
        <v>80.585734256999999</v>
      </c>
      <c r="AX10" s="468">
        <v>89.274262981000007</v>
      </c>
      <c r="AY10" s="468">
        <v>93.241745871999996</v>
      </c>
      <c r="AZ10" s="913">
        <v>83.283609999999996</v>
      </c>
      <c r="BA10" s="913">
        <v>106.25230000000001</v>
      </c>
      <c r="BB10" s="456">
        <v>105.34950000000001</v>
      </c>
      <c r="BC10" s="456">
        <v>100.3352</v>
      </c>
      <c r="BD10" s="456">
        <v>102.2615</v>
      </c>
      <c r="BE10" s="456">
        <v>96.531670000000005</v>
      </c>
      <c r="BF10" s="456">
        <v>91.03546</v>
      </c>
      <c r="BG10" s="456">
        <v>81.466340000000002</v>
      </c>
      <c r="BH10" s="456">
        <v>90.731049999999996</v>
      </c>
      <c r="BI10" s="456">
        <v>85.970240000000004</v>
      </c>
      <c r="BJ10" s="456">
        <v>89.923379999999995</v>
      </c>
      <c r="BK10" s="456">
        <v>95.657550000000001</v>
      </c>
      <c r="BL10" s="456">
        <v>91.839979999999997</v>
      </c>
      <c r="BM10" s="456">
        <v>113.1383</v>
      </c>
      <c r="BN10" s="456">
        <v>114.1823</v>
      </c>
      <c r="BO10" s="456">
        <v>112.5847</v>
      </c>
      <c r="BP10" s="456">
        <v>113.7079</v>
      </c>
      <c r="BQ10" s="456">
        <v>108.1965</v>
      </c>
      <c r="BR10" s="456">
        <v>101.2821</v>
      </c>
      <c r="BS10" s="456">
        <v>89.74109</v>
      </c>
      <c r="BT10" s="456">
        <v>99.503050000000002</v>
      </c>
      <c r="BU10" s="456">
        <v>93.47296</v>
      </c>
      <c r="BV10" s="456">
        <v>97.361369999999994</v>
      </c>
    </row>
    <row r="11" spans="1:74" ht="11.1" customHeight="1" x14ac:dyDescent="0.2">
      <c r="A11" s="235" t="s">
        <v>642</v>
      </c>
      <c r="B11" s="728" t="s">
        <v>1015</v>
      </c>
      <c r="C11" s="468">
        <v>24.096580671000002</v>
      </c>
      <c r="D11" s="468">
        <v>21.216448572000001</v>
      </c>
      <c r="E11" s="468">
        <v>24.301512428999999</v>
      </c>
      <c r="F11" s="468">
        <v>19.943022675000002</v>
      </c>
      <c r="G11" s="468">
        <v>23.248312163000001</v>
      </c>
      <c r="H11" s="468">
        <v>25.897306251</v>
      </c>
      <c r="I11" s="468">
        <v>24.488692155999999</v>
      </c>
      <c r="J11" s="468">
        <v>21.050003264000001</v>
      </c>
      <c r="K11" s="468">
        <v>16.947657954</v>
      </c>
      <c r="L11" s="468">
        <v>14.300589931999999</v>
      </c>
      <c r="M11" s="468">
        <v>17.818458905</v>
      </c>
      <c r="N11" s="468">
        <v>20.317918292000002</v>
      </c>
      <c r="O11" s="468">
        <v>22.640159283999999</v>
      </c>
      <c r="P11" s="468">
        <v>19.849112279</v>
      </c>
      <c r="Q11" s="468">
        <v>21.197548972</v>
      </c>
      <c r="R11" s="468">
        <v>19.702617571000001</v>
      </c>
      <c r="S11" s="468">
        <v>27.540727840999999</v>
      </c>
      <c r="T11" s="468">
        <v>21.484448785000001</v>
      </c>
      <c r="U11" s="468">
        <v>21.885324228000002</v>
      </c>
      <c r="V11" s="468">
        <v>21.212530059999999</v>
      </c>
      <c r="W11" s="468">
        <v>16.851110052999999</v>
      </c>
      <c r="X11" s="468">
        <v>15.609494299</v>
      </c>
      <c r="Y11" s="468">
        <v>16.959649061</v>
      </c>
      <c r="Z11" s="468">
        <v>18.932701709</v>
      </c>
      <c r="AA11" s="468">
        <v>21.436075494000001</v>
      </c>
      <c r="AB11" s="468">
        <v>20.677536695000001</v>
      </c>
      <c r="AC11" s="468">
        <v>23.242411003000001</v>
      </c>
      <c r="AD11" s="468">
        <v>20.796045500000002</v>
      </c>
      <c r="AE11" s="468">
        <v>24.360139314000001</v>
      </c>
      <c r="AF11" s="468">
        <v>22.314920831999999</v>
      </c>
      <c r="AG11" s="468">
        <v>21.311541043999998</v>
      </c>
      <c r="AH11" s="468">
        <v>20.416403420999998</v>
      </c>
      <c r="AI11" s="468">
        <v>15.855444822000001</v>
      </c>
      <c r="AJ11" s="468">
        <v>15.269371327</v>
      </c>
      <c r="AK11" s="468">
        <v>16.650349289000001</v>
      </c>
      <c r="AL11" s="468">
        <v>19.444734520000001</v>
      </c>
      <c r="AM11" s="468">
        <v>21.332639424</v>
      </c>
      <c r="AN11" s="468">
        <v>19.454563418999999</v>
      </c>
      <c r="AO11" s="468">
        <v>22.346773422999998</v>
      </c>
      <c r="AP11" s="468">
        <v>22.736664984000001</v>
      </c>
      <c r="AQ11" s="468">
        <v>24.245572590999998</v>
      </c>
      <c r="AR11" s="468">
        <v>22.059139011999999</v>
      </c>
      <c r="AS11" s="468">
        <v>19.887587492000002</v>
      </c>
      <c r="AT11" s="468">
        <v>20.005865761999999</v>
      </c>
      <c r="AU11" s="468">
        <v>15.211055557</v>
      </c>
      <c r="AV11" s="468">
        <v>16.467436288999998</v>
      </c>
      <c r="AW11" s="468">
        <v>18.330252906999998</v>
      </c>
      <c r="AX11" s="468">
        <v>23.823659655</v>
      </c>
      <c r="AY11" s="468">
        <v>27.792925654000001</v>
      </c>
      <c r="AZ11" s="913">
        <v>21.832619999999999</v>
      </c>
      <c r="BA11" s="913">
        <v>25.11402</v>
      </c>
      <c r="BB11" s="456">
        <v>23.554659999999998</v>
      </c>
      <c r="BC11" s="456">
        <v>23.242930000000001</v>
      </c>
      <c r="BD11" s="456">
        <v>23.03734</v>
      </c>
      <c r="BE11" s="456">
        <v>21.76885</v>
      </c>
      <c r="BF11" s="456">
        <v>20.17653</v>
      </c>
      <c r="BG11" s="456">
        <v>16.963139999999999</v>
      </c>
      <c r="BH11" s="456">
        <v>16.6067</v>
      </c>
      <c r="BI11" s="456">
        <v>18.62463</v>
      </c>
      <c r="BJ11" s="456">
        <v>21.054680000000001</v>
      </c>
      <c r="BK11" s="456">
        <v>23.2439</v>
      </c>
      <c r="BL11" s="456">
        <v>20.822340000000001</v>
      </c>
      <c r="BM11" s="456">
        <v>23.11778</v>
      </c>
      <c r="BN11" s="456">
        <v>22.513850000000001</v>
      </c>
      <c r="BO11" s="456">
        <v>25.814119999999999</v>
      </c>
      <c r="BP11" s="456">
        <v>24.56325</v>
      </c>
      <c r="BQ11" s="456">
        <v>23.222239999999999</v>
      </c>
      <c r="BR11" s="456">
        <v>20.772839999999999</v>
      </c>
      <c r="BS11" s="456">
        <v>16.963100000000001</v>
      </c>
      <c r="BT11" s="456">
        <v>16.783059999999999</v>
      </c>
      <c r="BU11" s="456">
        <v>18.81035</v>
      </c>
      <c r="BV11" s="456">
        <v>21.251439999999999</v>
      </c>
    </row>
    <row r="12" spans="1:74" ht="11.1" customHeight="1" x14ac:dyDescent="0.2">
      <c r="A12" s="234" t="s">
        <v>643</v>
      </c>
      <c r="B12" s="742" t="s">
        <v>1016</v>
      </c>
      <c r="C12" s="468">
        <v>37.386189954999999</v>
      </c>
      <c r="D12" s="468">
        <v>37.613495102999998</v>
      </c>
      <c r="E12" s="468">
        <v>42.997261432999998</v>
      </c>
      <c r="F12" s="468">
        <v>46.133905196000001</v>
      </c>
      <c r="G12" s="468">
        <v>42.096178948999999</v>
      </c>
      <c r="H12" s="468">
        <v>33.746467379999999</v>
      </c>
      <c r="I12" s="468">
        <v>29.458452277999999</v>
      </c>
      <c r="J12" s="468">
        <v>24.705859743000001</v>
      </c>
      <c r="K12" s="468">
        <v>27.315216787000001</v>
      </c>
      <c r="L12" s="468">
        <v>32.720742725000001</v>
      </c>
      <c r="M12" s="468">
        <v>41.167557997999999</v>
      </c>
      <c r="N12" s="468">
        <v>38.652913134000002</v>
      </c>
      <c r="O12" s="468">
        <v>38.334517097999999</v>
      </c>
      <c r="P12" s="468">
        <v>41.395808189999997</v>
      </c>
      <c r="Q12" s="468">
        <v>43.554662764</v>
      </c>
      <c r="R12" s="468">
        <v>42.718220803999998</v>
      </c>
      <c r="S12" s="468">
        <v>32.205919596999998</v>
      </c>
      <c r="T12" s="468">
        <v>27.532475996999999</v>
      </c>
      <c r="U12" s="468">
        <v>27.995711512</v>
      </c>
      <c r="V12" s="468">
        <v>28.381334238000001</v>
      </c>
      <c r="W12" s="468">
        <v>28.341661206000001</v>
      </c>
      <c r="X12" s="468">
        <v>36.000640089999997</v>
      </c>
      <c r="Y12" s="468">
        <v>36.422420985000002</v>
      </c>
      <c r="Z12" s="468">
        <v>38.016184756000001</v>
      </c>
      <c r="AA12" s="468">
        <v>34.771300453000002</v>
      </c>
      <c r="AB12" s="468">
        <v>40.966688394000002</v>
      </c>
      <c r="AC12" s="468">
        <v>45.082126025999997</v>
      </c>
      <c r="AD12" s="468">
        <v>47.065110212</v>
      </c>
      <c r="AE12" s="468">
        <v>39.235967823000003</v>
      </c>
      <c r="AF12" s="468">
        <v>38.642769954999999</v>
      </c>
      <c r="AG12" s="468">
        <v>28.291122507000001</v>
      </c>
      <c r="AH12" s="468">
        <v>29.27644544</v>
      </c>
      <c r="AI12" s="468">
        <v>29.163482614999999</v>
      </c>
      <c r="AJ12" s="468">
        <v>39.573765203999997</v>
      </c>
      <c r="AK12" s="468">
        <v>40.105909427999997</v>
      </c>
      <c r="AL12" s="468">
        <v>39.497073127</v>
      </c>
      <c r="AM12" s="468">
        <v>43.571078467</v>
      </c>
      <c r="AN12" s="468">
        <v>39.321913563000003</v>
      </c>
      <c r="AO12" s="468">
        <v>50.559561422000002</v>
      </c>
      <c r="AP12" s="468">
        <v>45.847182932999999</v>
      </c>
      <c r="AQ12" s="468">
        <v>36.848958009</v>
      </c>
      <c r="AR12" s="468">
        <v>35.754279257</v>
      </c>
      <c r="AS12" s="468">
        <v>31.790803017999998</v>
      </c>
      <c r="AT12" s="468">
        <v>27.288648307999999</v>
      </c>
      <c r="AU12" s="468">
        <v>25.656149349</v>
      </c>
      <c r="AV12" s="468">
        <v>39.506107483999997</v>
      </c>
      <c r="AW12" s="468">
        <v>40.927464432000001</v>
      </c>
      <c r="AX12" s="468">
        <v>47.013851668999997</v>
      </c>
      <c r="AY12" s="468">
        <v>44.402120689999997</v>
      </c>
      <c r="AZ12" s="913">
        <v>39.60342</v>
      </c>
      <c r="BA12" s="913">
        <v>51.984990000000003</v>
      </c>
      <c r="BB12" s="456">
        <v>48.714559999999999</v>
      </c>
      <c r="BC12" s="456">
        <v>39.660089999999997</v>
      </c>
      <c r="BD12" s="456">
        <v>38.956409999999998</v>
      </c>
      <c r="BE12" s="456">
        <v>32.846820000000001</v>
      </c>
      <c r="BF12" s="456">
        <v>30.53783</v>
      </c>
      <c r="BG12" s="456">
        <v>29.417580000000001</v>
      </c>
      <c r="BH12" s="456">
        <v>42.207169999999998</v>
      </c>
      <c r="BI12" s="456">
        <v>43.457259999999998</v>
      </c>
      <c r="BJ12" s="456">
        <v>47.557229999999997</v>
      </c>
      <c r="BK12" s="456">
        <v>47.708799999999997</v>
      </c>
      <c r="BL12" s="456">
        <v>45.151769999999999</v>
      </c>
      <c r="BM12" s="456">
        <v>55.544750000000001</v>
      </c>
      <c r="BN12" s="456">
        <v>52.37773</v>
      </c>
      <c r="BO12" s="456">
        <v>42.436839999999997</v>
      </c>
      <c r="BP12" s="456">
        <v>40.967100000000002</v>
      </c>
      <c r="BQ12" s="456">
        <v>34.587220000000002</v>
      </c>
      <c r="BR12" s="456">
        <v>31.660959999999999</v>
      </c>
      <c r="BS12" s="456">
        <v>30.375730000000001</v>
      </c>
      <c r="BT12" s="456">
        <v>44.824460000000002</v>
      </c>
      <c r="BU12" s="456">
        <v>46.36459</v>
      </c>
      <c r="BV12" s="456">
        <v>50.686540000000001</v>
      </c>
    </row>
    <row r="13" spans="1:74" ht="11.1" customHeight="1" x14ac:dyDescent="0.2">
      <c r="A13" s="234" t="s">
        <v>644</v>
      </c>
      <c r="B13" s="743" t="s">
        <v>1017</v>
      </c>
      <c r="C13" s="468">
        <v>7.7724938630000002</v>
      </c>
      <c r="D13" s="468">
        <v>8.9690851630000008</v>
      </c>
      <c r="E13" s="468">
        <v>11.617597854</v>
      </c>
      <c r="F13" s="468">
        <v>13.311771694000001</v>
      </c>
      <c r="G13" s="468">
        <v>15.021637646</v>
      </c>
      <c r="H13" s="468">
        <v>15.945553383</v>
      </c>
      <c r="I13" s="468">
        <v>15.661896128</v>
      </c>
      <c r="J13" s="468">
        <v>14.402602168</v>
      </c>
      <c r="K13" s="468">
        <v>13.198956291</v>
      </c>
      <c r="L13" s="468">
        <v>11.865484094999999</v>
      </c>
      <c r="M13" s="468">
        <v>8.3449571270000007</v>
      </c>
      <c r="N13" s="468">
        <v>6.7348486989999996</v>
      </c>
      <c r="O13" s="468">
        <v>7.7625279459999996</v>
      </c>
      <c r="P13" s="468">
        <v>9.3785756449999997</v>
      </c>
      <c r="Q13" s="468">
        <v>12.13759965</v>
      </c>
      <c r="R13" s="468">
        <v>14.960510913</v>
      </c>
      <c r="S13" s="468">
        <v>17.174973045000002</v>
      </c>
      <c r="T13" s="468">
        <v>17.732572723000001</v>
      </c>
      <c r="U13" s="468">
        <v>18.788002939999998</v>
      </c>
      <c r="V13" s="468">
        <v>17.648154042000002</v>
      </c>
      <c r="W13" s="468">
        <v>15.499711977</v>
      </c>
      <c r="X13" s="468">
        <v>14.048865875000001</v>
      </c>
      <c r="Y13" s="468">
        <v>10.388046687999999</v>
      </c>
      <c r="Z13" s="468">
        <v>9.0701599300000009</v>
      </c>
      <c r="AA13" s="468">
        <v>9.5372548120000005</v>
      </c>
      <c r="AB13" s="468">
        <v>12.474066050999999</v>
      </c>
      <c r="AC13" s="468">
        <v>15.927891131999999</v>
      </c>
      <c r="AD13" s="468">
        <v>19.132857768000001</v>
      </c>
      <c r="AE13" s="468">
        <v>22.244897569999999</v>
      </c>
      <c r="AF13" s="468">
        <v>24.329854197</v>
      </c>
      <c r="AG13" s="468">
        <v>24.359430314000001</v>
      </c>
      <c r="AH13" s="468">
        <v>24.208837422999999</v>
      </c>
      <c r="AI13" s="468">
        <v>20.438016416</v>
      </c>
      <c r="AJ13" s="468">
        <v>19.738251628</v>
      </c>
      <c r="AK13" s="468">
        <v>13.779574535</v>
      </c>
      <c r="AL13" s="468">
        <v>12.551414960000001</v>
      </c>
      <c r="AM13" s="468">
        <v>15.379238603999999</v>
      </c>
      <c r="AN13" s="468">
        <v>16.370958401999999</v>
      </c>
      <c r="AO13" s="468">
        <v>23.126015703</v>
      </c>
      <c r="AP13" s="468">
        <v>26.653870621999999</v>
      </c>
      <c r="AQ13" s="468">
        <v>29.610415987</v>
      </c>
      <c r="AR13" s="468">
        <v>31.774445772</v>
      </c>
      <c r="AS13" s="468">
        <v>33.147279142000002</v>
      </c>
      <c r="AT13" s="468">
        <v>31.54914462</v>
      </c>
      <c r="AU13" s="468">
        <v>27.870485067000001</v>
      </c>
      <c r="AV13" s="468">
        <v>24.36482715</v>
      </c>
      <c r="AW13" s="468">
        <v>18.406863941000001</v>
      </c>
      <c r="AX13" s="468">
        <v>15.245291927</v>
      </c>
      <c r="AY13" s="468">
        <v>17.795156746</v>
      </c>
      <c r="AZ13" s="913">
        <v>19.2788</v>
      </c>
      <c r="BA13" s="913">
        <v>26.572510000000001</v>
      </c>
      <c r="BB13" s="456">
        <v>30.72644</v>
      </c>
      <c r="BC13" s="456">
        <v>34.881270000000001</v>
      </c>
      <c r="BD13" s="456">
        <v>37.460940000000001</v>
      </c>
      <c r="BE13" s="456">
        <v>38.73216</v>
      </c>
      <c r="BF13" s="456">
        <v>37.081609999999998</v>
      </c>
      <c r="BG13" s="456">
        <v>32.137599999999999</v>
      </c>
      <c r="BH13" s="456">
        <v>29.126010000000001</v>
      </c>
      <c r="BI13" s="456">
        <v>20.961670000000002</v>
      </c>
      <c r="BJ13" s="456">
        <v>18.080449999999999</v>
      </c>
      <c r="BK13" s="456">
        <v>21.353909999999999</v>
      </c>
      <c r="BL13" s="456">
        <v>23.147290000000002</v>
      </c>
      <c r="BM13" s="456">
        <v>31.684889999999999</v>
      </c>
      <c r="BN13" s="456">
        <v>36.827840000000002</v>
      </c>
      <c r="BO13" s="456">
        <v>41.823239999999998</v>
      </c>
      <c r="BP13" s="456">
        <v>45.46219</v>
      </c>
      <c r="BQ13" s="456">
        <v>47.22139</v>
      </c>
      <c r="BR13" s="456">
        <v>45.578139999999998</v>
      </c>
      <c r="BS13" s="456">
        <v>39.412759999999999</v>
      </c>
      <c r="BT13" s="456">
        <v>35.163719999999998</v>
      </c>
      <c r="BU13" s="456">
        <v>25.481339999999999</v>
      </c>
      <c r="BV13" s="456">
        <v>22.19943</v>
      </c>
    </row>
    <row r="14" spans="1:74" ht="11.1" customHeight="1" x14ac:dyDescent="0.2">
      <c r="A14" s="234" t="s">
        <v>645</v>
      </c>
      <c r="B14" s="743" t="s">
        <v>1018</v>
      </c>
      <c r="C14" s="468">
        <v>1.4701411900000001</v>
      </c>
      <c r="D14" s="468">
        <v>1.2428844109999999</v>
      </c>
      <c r="E14" s="468">
        <v>1.286337311</v>
      </c>
      <c r="F14" s="468">
        <v>1.282078574</v>
      </c>
      <c r="G14" s="468">
        <v>1.327051422</v>
      </c>
      <c r="H14" s="468">
        <v>1.276390219</v>
      </c>
      <c r="I14" s="468">
        <v>1.3414767990000001</v>
      </c>
      <c r="J14" s="468">
        <v>1.3540097639999999</v>
      </c>
      <c r="K14" s="468">
        <v>1.329383886</v>
      </c>
      <c r="L14" s="468">
        <v>1.298471846</v>
      </c>
      <c r="M14" s="468">
        <v>1.396719147</v>
      </c>
      <c r="N14" s="468">
        <v>1.4819844310000001</v>
      </c>
      <c r="O14" s="468">
        <v>1.420005</v>
      </c>
      <c r="P14" s="468">
        <v>1.3015429999999999</v>
      </c>
      <c r="Q14" s="468">
        <v>1.4418599999999999</v>
      </c>
      <c r="R14" s="468">
        <v>1.355521</v>
      </c>
      <c r="S14" s="468">
        <v>1.345291</v>
      </c>
      <c r="T14" s="468">
        <v>1.2933840000000001</v>
      </c>
      <c r="U14" s="468">
        <v>1.296089</v>
      </c>
      <c r="V14" s="468">
        <v>1.2669440000000001</v>
      </c>
      <c r="W14" s="468">
        <v>1.314594</v>
      </c>
      <c r="X14" s="468">
        <v>1.41991</v>
      </c>
      <c r="Y14" s="468">
        <v>1.439638</v>
      </c>
      <c r="Z14" s="468">
        <v>1.4726189999999999</v>
      </c>
      <c r="AA14" s="468">
        <v>1.3989529999999999</v>
      </c>
      <c r="AB14" s="468">
        <v>1.302748</v>
      </c>
      <c r="AC14" s="468">
        <v>1.3594850000000001</v>
      </c>
      <c r="AD14" s="468">
        <v>1.279704</v>
      </c>
      <c r="AE14" s="468">
        <v>1.2462690000000001</v>
      </c>
      <c r="AF14" s="468">
        <v>1.2019040000000001</v>
      </c>
      <c r="AG14" s="468">
        <v>1.2175240000000001</v>
      </c>
      <c r="AH14" s="468">
        <v>1.2272460000000001</v>
      </c>
      <c r="AI14" s="468">
        <v>1.201454</v>
      </c>
      <c r="AJ14" s="468">
        <v>1.2610779999999999</v>
      </c>
      <c r="AK14" s="468">
        <v>1.317493</v>
      </c>
      <c r="AL14" s="468">
        <v>1.3932819999999999</v>
      </c>
      <c r="AM14" s="468">
        <v>1.3891817849999999</v>
      </c>
      <c r="AN14" s="468">
        <v>1.2517746059999999</v>
      </c>
      <c r="AO14" s="468">
        <v>1.387720321</v>
      </c>
      <c r="AP14" s="468">
        <v>1.3061884509999999</v>
      </c>
      <c r="AQ14" s="468">
        <v>1.2531736410000001</v>
      </c>
      <c r="AR14" s="468">
        <v>1.2775919280000001</v>
      </c>
      <c r="AS14" s="468">
        <v>1.285006001</v>
      </c>
      <c r="AT14" s="468">
        <v>1.348824051</v>
      </c>
      <c r="AU14" s="468">
        <v>1.2835926600000001</v>
      </c>
      <c r="AV14" s="468">
        <v>1.2670626949999999</v>
      </c>
      <c r="AW14" s="468">
        <v>1.263213183</v>
      </c>
      <c r="AX14" s="468">
        <v>1.355489038</v>
      </c>
      <c r="AY14" s="468">
        <v>1.4168723270000001</v>
      </c>
      <c r="AZ14" s="913">
        <v>0.97001230000000005</v>
      </c>
      <c r="BA14" s="913">
        <v>0.92663910000000005</v>
      </c>
      <c r="BB14" s="456">
        <v>0.94695339999999995</v>
      </c>
      <c r="BC14" s="456">
        <v>0.92041740000000005</v>
      </c>
      <c r="BD14" s="456">
        <v>1.1036520000000001</v>
      </c>
      <c r="BE14" s="456">
        <v>1.363248</v>
      </c>
      <c r="BF14" s="456">
        <v>1.4107149999999999</v>
      </c>
      <c r="BG14" s="456">
        <v>1.3050999999999999</v>
      </c>
      <c r="BH14" s="456">
        <v>1.321734</v>
      </c>
      <c r="BI14" s="456">
        <v>1.326694</v>
      </c>
      <c r="BJ14" s="456">
        <v>1.451227</v>
      </c>
      <c r="BK14" s="456">
        <v>1.5263899999999999</v>
      </c>
      <c r="BL14" s="456">
        <v>1.109343</v>
      </c>
      <c r="BM14" s="456">
        <v>1.128493</v>
      </c>
      <c r="BN14" s="456">
        <v>1.052861</v>
      </c>
      <c r="BO14" s="456">
        <v>0.88258769999999998</v>
      </c>
      <c r="BP14" s="456">
        <v>0.99962169999999995</v>
      </c>
      <c r="BQ14" s="456">
        <v>1.3494120000000001</v>
      </c>
      <c r="BR14" s="456">
        <v>1.4478279999999999</v>
      </c>
      <c r="BS14" s="456">
        <v>1.330012</v>
      </c>
      <c r="BT14" s="456">
        <v>1.258046</v>
      </c>
      <c r="BU14" s="456">
        <v>1.218313</v>
      </c>
      <c r="BV14" s="456">
        <v>1.446383</v>
      </c>
    </row>
    <row r="15" spans="1:74" ht="11.1" customHeight="1" x14ac:dyDescent="0.2">
      <c r="A15" s="234" t="s">
        <v>731</v>
      </c>
      <c r="B15" s="743" t="s">
        <v>1019</v>
      </c>
      <c r="C15" s="468">
        <v>1.0316212220000001</v>
      </c>
      <c r="D15" s="468">
        <v>0.94666525199999996</v>
      </c>
      <c r="E15" s="468">
        <v>1.032126152</v>
      </c>
      <c r="F15" s="468">
        <v>0.951963004</v>
      </c>
      <c r="G15" s="468">
        <v>0.97342434899999997</v>
      </c>
      <c r="H15" s="468">
        <v>0.99442702999999999</v>
      </c>
      <c r="I15" s="468">
        <v>1.017925457</v>
      </c>
      <c r="J15" s="468">
        <v>0.99013379000000001</v>
      </c>
      <c r="K15" s="468">
        <v>0.94872394900000001</v>
      </c>
      <c r="L15" s="468">
        <v>0.97280922599999997</v>
      </c>
      <c r="M15" s="468">
        <v>0.92684235100000001</v>
      </c>
      <c r="N15" s="468">
        <v>0.95269486299999995</v>
      </c>
      <c r="O15" s="468">
        <v>0.97718347900000002</v>
      </c>
      <c r="P15" s="468">
        <v>0.881398232</v>
      </c>
      <c r="Q15" s="468">
        <v>0.93083258099999999</v>
      </c>
      <c r="R15" s="468">
        <v>0.856137335</v>
      </c>
      <c r="S15" s="468">
        <v>0.96406165799999999</v>
      </c>
      <c r="T15" s="468">
        <v>0.93271632699999996</v>
      </c>
      <c r="U15" s="468">
        <v>0.953957999</v>
      </c>
      <c r="V15" s="468">
        <v>0.96118095299999995</v>
      </c>
      <c r="W15" s="468">
        <v>0.88880023699999999</v>
      </c>
      <c r="X15" s="468">
        <v>0.92605443200000004</v>
      </c>
      <c r="Y15" s="468">
        <v>0.91801650199999996</v>
      </c>
      <c r="Z15" s="468">
        <v>1.003880933</v>
      </c>
      <c r="AA15" s="468">
        <v>0.90295712500000003</v>
      </c>
      <c r="AB15" s="468">
        <v>0.84403876499999997</v>
      </c>
      <c r="AC15" s="468">
        <v>0.86940553899999995</v>
      </c>
      <c r="AD15" s="468">
        <v>0.79383870400000001</v>
      </c>
      <c r="AE15" s="468">
        <v>0.89320171000000004</v>
      </c>
      <c r="AF15" s="468">
        <v>0.85975633500000004</v>
      </c>
      <c r="AG15" s="468">
        <v>0.89952890799999996</v>
      </c>
      <c r="AH15" s="468">
        <v>0.925413967</v>
      </c>
      <c r="AI15" s="468">
        <v>0.87158981199999996</v>
      </c>
      <c r="AJ15" s="468">
        <v>0.876932606</v>
      </c>
      <c r="AK15" s="468">
        <v>0.84706859499999998</v>
      </c>
      <c r="AL15" s="468">
        <v>0.86726445600000002</v>
      </c>
      <c r="AM15" s="468">
        <v>0.89367622099999999</v>
      </c>
      <c r="AN15" s="468">
        <v>0.81667210400000001</v>
      </c>
      <c r="AO15" s="468">
        <v>0.88219597199999999</v>
      </c>
      <c r="AP15" s="468">
        <v>0.83172326900000004</v>
      </c>
      <c r="AQ15" s="468">
        <v>0.86504051599999998</v>
      </c>
      <c r="AR15" s="468">
        <v>0.87561782799999999</v>
      </c>
      <c r="AS15" s="468">
        <v>0.88616050400000002</v>
      </c>
      <c r="AT15" s="468">
        <v>0.85138667800000001</v>
      </c>
      <c r="AU15" s="468">
        <v>0.80790072499999999</v>
      </c>
      <c r="AV15" s="468">
        <v>0.78769595800000003</v>
      </c>
      <c r="AW15" s="468">
        <v>0.82914561399999998</v>
      </c>
      <c r="AX15" s="468">
        <v>0.84936289099999995</v>
      </c>
      <c r="AY15" s="468">
        <v>0.82922387200000003</v>
      </c>
      <c r="AZ15" s="913">
        <v>0.81435760000000001</v>
      </c>
      <c r="BA15" s="913">
        <v>0.86905160000000004</v>
      </c>
      <c r="BB15" s="456">
        <v>0.80404960000000003</v>
      </c>
      <c r="BC15" s="456">
        <v>0.88860570000000005</v>
      </c>
      <c r="BD15" s="456">
        <v>0.86994700000000003</v>
      </c>
      <c r="BE15" s="456">
        <v>0.89547810000000005</v>
      </c>
      <c r="BF15" s="456">
        <v>0.89468599999999998</v>
      </c>
      <c r="BG15" s="456">
        <v>0.83721380000000001</v>
      </c>
      <c r="BH15" s="456">
        <v>0.84492330000000004</v>
      </c>
      <c r="BI15" s="456">
        <v>0.849823</v>
      </c>
      <c r="BJ15" s="456">
        <v>0.89019899999999996</v>
      </c>
      <c r="BK15" s="456">
        <v>0.87247260000000004</v>
      </c>
      <c r="BL15" s="456">
        <v>0.81466079999999996</v>
      </c>
      <c r="BM15" s="456">
        <v>0.87017359999999999</v>
      </c>
      <c r="BN15" s="456">
        <v>0.80746890000000004</v>
      </c>
      <c r="BO15" s="456">
        <v>0.88510420000000001</v>
      </c>
      <c r="BP15" s="456">
        <v>0.86897369999999996</v>
      </c>
      <c r="BQ15" s="456">
        <v>0.89560649999999997</v>
      </c>
      <c r="BR15" s="456">
        <v>0.89353910000000003</v>
      </c>
      <c r="BS15" s="456">
        <v>0.83961410000000003</v>
      </c>
      <c r="BT15" s="456">
        <v>0.83803269999999996</v>
      </c>
      <c r="BU15" s="456">
        <v>0.84632790000000002</v>
      </c>
      <c r="BV15" s="456">
        <v>0.86277190000000004</v>
      </c>
    </row>
    <row r="16" spans="1:74" ht="11.1" customHeight="1" x14ac:dyDescent="0.2">
      <c r="A16" s="234" t="s">
        <v>732</v>
      </c>
      <c r="B16" s="743" t="s">
        <v>1020</v>
      </c>
      <c r="C16" s="468">
        <v>1.0415609749999999</v>
      </c>
      <c r="D16" s="468">
        <v>1.0191701010000001</v>
      </c>
      <c r="E16" s="468">
        <v>0.96367595399999995</v>
      </c>
      <c r="F16" s="468">
        <v>0.82478786699999995</v>
      </c>
      <c r="G16" s="468">
        <v>0.92920460400000005</v>
      </c>
      <c r="H16" s="468">
        <v>1.036898788</v>
      </c>
      <c r="I16" s="468">
        <v>1.16968779</v>
      </c>
      <c r="J16" s="468">
        <v>1.1571246399999999</v>
      </c>
      <c r="K16" s="468">
        <v>0.99229399900000004</v>
      </c>
      <c r="L16" s="468">
        <v>0.87043934899999997</v>
      </c>
      <c r="M16" s="468">
        <v>0.93968523500000001</v>
      </c>
      <c r="N16" s="468">
        <v>1.057306391</v>
      </c>
      <c r="O16" s="468">
        <v>0.99422219099999998</v>
      </c>
      <c r="P16" s="468">
        <v>0.84509541200000005</v>
      </c>
      <c r="Q16" s="468">
        <v>0.85943252599999997</v>
      </c>
      <c r="R16" s="468">
        <v>0.67545200500000002</v>
      </c>
      <c r="S16" s="468">
        <v>0.83940228299999997</v>
      </c>
      <c r="T16" s="468">
        <v>0.87540592800000006</v>
      </c>
      <c r="U16" s="468">
        <v>0.98942901599999999</v>
      </c>
      <c r="V16" s="468">
        <v>1.008680418</v>
      </c>
      <c r="W16" s="468">
        <v>0.81904464200000004</v>
      </c>
      <c r="X16" s="468">
        <v>0.63384353199999999</v>
      </c>
      <c r="Y16" s="468">
        <v>0.77913426900000005</v>
      </c>
      <c r="Z16" s="468">
        <v>0.86752249800000003</v>
      </c>
      <c r="AA16" s="468">
        <v>0.97903669199999999</v>
      </c>
      <c r="AB16" s="468">
        <v>0.84066074700000004</v>
      </c>
      <c r="AC16" s="468">
        <v>0.79574872399999996</v>
      </c>
      <c r="AD16" s="468">
        <v>0.64747113000000001</v>
      </c>
      <c r="AE16" s="468">
        <v>0.74235607299999995</v>
      </c>
      <c r="AF16" s="468">
        <v>0.86137404399999995</v>
      </c>
      <c r="AG16" s="468">
        <v>0.91033317999999996</v>
      </c>
      <c r="AH16" s="468">
        <v>0.93538171400000003</v>
      </c>
      <c r="AI16" s="468">
        <v>0.777289444</v>
      </c>
      <c r="AJ16" s="468">
        <v>0.57181925499999997</v>
      </c>
      <c r="AK16" s="468">
        <v>0.70039182700000002</v>
      </c>
      <c r="AL16" s="468">
        <v>0.89149612700000003</v>
      </c>
      <c r="AM16" s="468">
        <v>0.93975668899999998</v>
      </c>
      <c r="AN16" s="468">
        <v>0.84836000099999997</v>
      </c>
      <c r="AO16" s="468">
        <v>0.86499604799999996</v>
      </c>
      <c r="AP16" s="468">
        <v>0.59025275300000002</v>
      </c>
      <c r="AQ16" s="468">
        <v>0.79121422600000002</v>
      </c>
      <c r="AR16" s="468">
        <v>0.89372794099999997</v>
      </c>
      <c r="AS16" s="468">
        <v>0.97525919100000003</v>
      </c>
      <c r="AT16" s="468">
        <v>0.96487853999999995</v>
      </c>
      <c r="AU16" s="468">
        <v>0.92315799600000004</v>
      </c>
      <c r="AV16" s="468">
        <v>0.75052803300000004</v>
      </c>
      <c r="AW16" s="468">
        <v>0.82879418000000005</v>
      </c>
      <c r="AX16" s="468">
        <v>0.98660780100000001</v>
      </c>
      <c r="AY16" s="468">
        <v>1.0054465829999999</v>
      </c>
      <c r="AZ16" s="913">
        <v>0.78439510000000001</v>
      </c>
      <c r="BA16" s="913">
        <v>0.78508319999999998</v>
      </c>
      <c r="BB16" s="456">
        <v>0.60278810000000005</v>
      </c>
      <c r="BC16" s="456">
        <v>0.74191620000000003</v>
      </c>
      <c r="BD16" s="456">
        <v>0.8331771</v>
      </c>
      <c r="BE16" s="456">
        <v>0.92510579999999998</v>
      </c>
      <c r="BF16" s="456">
        <v>0.9340908</v>
      </c>
      <c r="BG16" s="456">
        <v>0.80570240000000004</v>
      </c>
      <c r="BH16" s="456">
        <v>0.62449980000000005</v>
      </c>
      <c r="BI16" s="456">
        <v>0.75016769999999999</v>
      </c>
      <c r="BJ16" s="456">
        <v>0.88958630000000005</v>
      </c>
      <c r="BK16" s="456">
        <v>0.95208519999999996</v>
      </c>
      <c r="BL16" s="456">
        <v>0.79457529999999998</v>
      </c>
      <c r="BM16" s="456">
        <v>0.79224740000000005</v>
      </c>
      <c r="BN16" s="456">
        <v>0.60250999999999999</v>
      </c>
      <c r="BO16" s="456">
        <v>0.74275880000000005</v>
      </c>
      <c r="BP16" s="456">
        <v>0.84672930000000002</v>
      </c>
      <c r="BQ16" s="456">
        <v>0.92063669999999997</v>
      </c>
      <c r="BR16" s="456">
        <v>0.92878740000000004</v>
      </c>
      <c r="BS16" s="456">
        <v>0.81987659999999996</v>
      </c>
      <c r="BT16" s="456">
        <v>0.6357216</v>
      </c>
      <c r="BU16" s="456">
        <v>0.75203549999999997</v>
      </c>
      <c r="BV16" s="456">
        <v>0.91480510000000004</v>
      </c>
    </row>
    <row r="17" spans="1:74" ht="11.1" customHeight="1" x14ac:dyDescent="0.2">
      <c r="A17" s="234" t="s">
        <v>646</v>
      </c>
      <c r="B17" s="478" t="s">
        <v>1024</v>
      </c>
      <c r="C17" s="468">
        <v>-0.49331000000000003</v>
      </c>
      <c r="D17" s="468">
        <v>-0.41225800000000001</v>
      </c>
      <c r="E17" s="468">
        <v>-0.31750800000000001</v>
      </c>
      <c r="F17" s="468">
        <v>-0.26522600000000002</v>
      </c>
      <c r="G17" s="468">
        <v>-0.46674599999999999</v>
      </c>
      <c r="H17" s="468">
        <v>-0.58906499999999995</v>
      </c>
      <c r="I17" s="468">
        <v>-0.76842200000000005</v>
      </c>
      <c r="J17" s="468">
        <v>-0.63960899999999998</v>
      </c>
      <c r="K17" s="468">
        <v>-0.59795600000000004</v>
      </c>
      <c r="L17" s="468">
        <v>-0.43435200000000002</v>
      </c>
      <c r="M17" s="468">
        <v>-0.49512</v>
      </c>
      <c r="N17" s="468">
        <v>-0.54828600000000005</v>
      </c>
      <c r="O17" s="468">
        <v>-0.62047099999999999</v>
      </c>
      <c r="P17" s="468">
        <v>-0.45580900000000002</v>
      </c>
      <c r="Q17" s="468">
        <v>-0.51901799999999998</v>
      </c>
      <c r="R17" s="468">
        <v>-0.28984900000000002</v>
      </c>
      <c r="S17" s="468">
        <v>-0.45910000000000001</v>
      </c>
      <c r="T17" s="468">
        <v>-0.55130900000000005</v>
      </c>
      <c r="U17" s="468">
        <v>-0.65633200000000003</v>
      </c>
      <c r="V17" s="468">
        <v>-0.65299399999999996</v>
      </c>
      <c r="W17" s="468">
        <v>-0.55264999999999997</v>
      </c>
      <c r="X17" s="468">
        <v>-0.371666</v>
      </c>
      <c r="Y17" s="468">
        <v>-0.34693800000000002</v>
      </c>
      <c r="Z17" s="468">
        <v>-0.51389200000000002</v>
      </c>
      <c r="AA17" s="468">
        <v>-0.41406599999999999</v>
      </c>
      <c r="AB17" s="468">
        <v>-0.40375100000000003</v>
      </c>
      <c r="AC17" s="468">
        <v>-0.34876200000000002</v>
      </c>
      <c r="AD17" s="468">
        <v>-0.338148</v>
      </c>
      <c r="AE17" s="468">
        <v>-0.28409600000000002</v>
      </c>
      <c r="AF17" s="468">
        <v>-0.57881000000000005</v>
      </c>
      <c r="AG17" s="468">
        <v>-0.638961</v>
      </c>
      <c r="AH17" s="468">
        <v>-0.798265</v>
      </c>
      <c r="AI17" s="468">
        <v>-0.63749800000000001</v>
      </c>
      <c r="AJ17" s="468">
        <v>-0.43867299999999998</v>
      </c>
      <c r="AK17" s="468">
        <v>-0.48954500000000001</v>
      </c>
      <c r="AL17" s="468">
        <v>-0.48128700000000002</v>
      </c>
      <c r="AM17" s="468">
        <v>-0.466586</v>
      </c>
      <c r="AN17" s="468">
        <v>-0.410242</v>
      </c>
      <c r="AO17" s="468">
        <v>-0.39850799999999997</v>
      </c>
      <c r="AP17" s="468">
        <v>-0.25927299999999998</v>
      </c>
      <c r="AQ17" s="468">
        <v>-0.27052700000000002</v>
      </c>
      <c r="AR17" s="468">
        <v>-0.41955199999999998</v>
      </c>
      <c r="AS17" s="468">
        <v>-0.48560300000000001</v>
      </c>
      <c r="AT17" s="468">
        <v>-0.56800899999999999</v>
      </c>
      <c r="AU17" s="468">
        <v>-0.45650200000000002</v>
      </c>
      <c r="AV17" s="468">
        <v>-0.51345200000000002</v>
      </c>
      <c r="AW17" s="468">
        <v>-0.60997599999999996</v>
      </c>
      <c r="AX17" s="468">
        <v>-0.46215600000000001</v>
      </c>
      <c r="AY17" s="468">
        <v>-0.51540799999999998</v>
      </c>
      <c r="AZ17" s="913">
        <v>-9.4059699999999996E-2</v>
      </c>
      <c r="BA17" s="913">
        <v>7.1913599999999999E-3</v>
      </c>
      <c r="BB17" s="456">
        <v>0.24689059999999999</v>
      </c>
      <c r="BC17" s="456">
        <v>0.63688040000000001</v>
      </c>
      <c r="BD17" s="456">
        <v>0.45753529999999998</v>
      </c>
      <c r="BE17" s="456">
        <v>8.7058300000000005E-2</v>
      </c>
      <c r="BF17" s="456">
        <v>-0.3129981</v>
      </c>
      <c r="BG17" s="456">
        <v>-3.99879E-2</v>
      </c>
      <c r="BH17" s="456">
        <v>-6.8271999999999999E-2</v>
      </c>
      <c r="BI17" s="456">
        <v>-0.42879919999999999</v>
      </c>
      <c r="BJ17" s="456">
        <v>-0.43035050000000002</v>
      </c>
      <c r="BK17" s="456">
        <v>-1.772443</v>
      </c>
      <c r="BL17" s="456">
        <v>-0.1317151</v>
      </c>
      <c r="BM17" s="456">
        <v>-0.16387760000000001</v>
      </c>
      <c r="BN17" s="456">
        <v>-7.0414599999999994E-2</v>
      </c>
      <c r="BO17" s="456">
        <v>-8.3559099999999997E-2</v>
      </c>
      <c r="BP17" s="456">
        <v>-0.45285360000000002</v>
      </c>
      <c r="BQ17" s="456">
        <v>-0.60820879999999999</v>
      </c>
      <c r="BR17" s="456">
        <v>-0.94741089999999994</v>
      </c>
      <c r="BS17" s="456">
        <v>-0.57329390000000002</v>
      </c>
      <c r="BT17" s="456">
        <v>-0.38711079999999998</v>
      </c>
      <c r="BU17" s="456">
        <v>-0.4803984</v>
      </c>
      <c r="BV17" s="456">
        <v>-0.37290299999999998</v>
      </c>
    </row>
    <row r="18" spans="1:74" ht="11.1" customHeight="1" x14ac:dyDescent="0.2">
      <c r="A18" s="234" t="s">
        <v>647</v>
      </c>
      <c r="B18" s="478" t="s">
        <v>1025</v>
      </c>
      <c r="C18" s="468">
        <v>3.5635779890000001</v>
      </c>
      <c r="D18" s="468">
        <v>1.6514383850000001</v>
      </c>
      <c r="E18" s="468">
        <v>1.381308607</v>
      </c>
      <c r="F18" s="468">
        <v>1.200211038</v>
      </c>
      <c r="G18" s="468">
        <v>1.348607205</v>
      </c>
      <c r="H18" s="468">
        <v>1.497633298</v>
      </c>
      <c r="I18" s="468">
        <v>1.4477544280000001</v>
      </c>
      <c r="J18" s="468">
        <v>1.500230631</v>
      </c>
      <c r="K18" s="468">
        <v>1.510022878</v>
      </c>
      <c r="L18" s="468">
        <v>1.480511355</v>
      </c>
      <c r="M18" s="468">
        <v>1.392236829</v>
      </c>
      <c r="N18" s="468">
        <v>3.8530234459999999</v>
      </c>
      <c r="O18" s="468">
        <v>1.303177759</v>
      </c>
      <c r="P18" s="468">
        <v>1.5346401300000001</v>
      </c>
      <c r="Q18" s="468">
        <v>1.152477502</v>
      </c>
      <c r="R18" s="468">
        <v>1.108508112</v>
      </c>
      <c r="S18" s="468">
        <v>1.1525393660000001</v>
      </c>
      <c r="T18" s="468">
        <v>1.207780901</v>
      </c>
      <c r="U18" s="468">
        <v>1.5460876539999999</v>
      </c>
      <c r="V18" s="468">
        <v>1.544215288</v>
      </c>
      <c r="W18" s="468">
        <v>1.426652662</v>
      </c>
      <c r="X18" s="468">
        <v>1.22243345</v>
      </c>
      <c r="Y18" s="468">
        <v>1.0204422740000001</v>
      </c>
      <c r="Z18" s="468">
        <v>1.169415203</v>
      </c>
      <c r="AA18" s="468">
        <v>1.759434648</v>
      </c>
      <c r="AB18" s="468">
        <v>0.89025228499999998</v>
      </c>
      <c r="AC18" s="468">
        <v>0.93054904699999996</v>
      </c>
      <c r="AD18" s="468">
        <v>1.084084083</v>
      </c>
      <c r="AE18" s="468">
        <v>1.1042221679999999</v>
      </c>
      <c r="AF18" s="468">
        <v>1.2198587320000001</v>
      </c>
      <c r="AG18" s="468">
        <v>1.385104916</v>
      </c>
      <c r="AH18" s="468">
        <v>1.372943035</v>
      </c>
      <c r="AI18" s="468">
        <v>1.0298982130000001</v>
      </c>
      <c r="AJ18" s="468">
        <v>1.1106361680000001</v>
      </c>
      <c r="AK18" s="468">
        <v>1.042213726</v>
      </c>
      <c r="AL18" s="468">
        <v>1.465195751</v>
      </c>
      <c r="AM18" s="468">
        <v>3.1879191119999999</v>
      </c>
      <c r="AN18" s="468">
        <v>1.460470932</v>
      </c>
      <c r="AO18" s="468">
        <v>1.2010522610000001</v>
      </c>
      <c r="AP18" s="468">
        <v>1.122430993</v>
      </c>
      <c r="AQ18" s="468">
        <v>1.045631617</v>
      </c>
      <c r="AR18" s="468">
        <v>1.44969389</v>
      </c>
      <c r="AS18" s="468">
        <v>1.623875078</v>
      </c>
      <c r="AT18" s="468">
        <v>1.4275677529999999</v>
      </c>
      <c r="AU18" s="468">
        <v>1.240010608</v>
      </c>
      <c r="AV18" s="468">
        <v>1.312297531</v>
      </c>
      <c r="AW18" s="468">
        <v>1.258694057</v>
      </c>
      <c r="AX18" s="468">
        <v>2.1233467720000001</v>
      </c>
      <c r="AY18" s="468">
        <v>5.4375651229999997</v>
      </c>
      <c r="AZ18" s="913">
        <v>1.275199</v>
      </c>
      <c r="BA18" s="913">
        <v>1.0104550000000001</v>
      </c>
      <c r="BB18" s="456">
        <v>0.98127240000000004</v>
      </c>
      <c r="BC18" s="456">
        <v>1.0075259999999999</v>
      </c>
      <c r="BD18" s="456">
        <v>1.1760459999999999</v>
      </c>
      <c r="BE18" s="456">
        <v>1.4259250000000001</v>
      </c>
      <c r="BF18" s="456">
        <v>1.331955</v>
      </c>
      <c r="BG18" s="456">
        <v>1.1452</v>
      </c>
      <c r="BH18" s="456">
        <v>1.0849200000000001</v>
      </c>
      <c r="BI18" s="456">
        <v>0.97576980000000002</v>
      </c>
      <c r="BJ18" s="456">
        <v>1.463956</v>
      </c>
      <c r="BK18" s="456">
        <v>3.3539680000000001</v>
      </c>
      <c r="BL18" s="456">
        <v>1.1456900000000001</v>
      </c>
      <c r="BM18" s="456">
        <v>0.9822729</v>
      </c>
      <c r="BN18" s="456">
        <v>0.98460700000000001</v>
      </c>
      <c r="BO18" s="456">
        <v>1.0077259999999999</v>
      </c>
      <c r="BP18" s="456">
        <v>1.209754</v>
      </c>
      <c r="BQ18" s="456">
        <v>1.4305909999999999</v>
      </c>
      <c r="BR18" s="456">
        <v>1.305974</v>
      </c>
      <c r="BS18" s="456">
        <v>1.0918429999999999</v>
      </c>
      <c r="BT18" s="456">
        <v>1.094177</v>
      </c>
      <c r="BU18" s="456">
        <v>1.017574</v>
      </c>
      <c r="BV18" s="456">
        <v>1.6043799999999999</v>
      </c>
    </row>
    <row r="19" spans="1:74" ht="11.1" customHeight="1" x14ac:dyDescent="0.2">
      <c r="A19" s="234" t="s">
        <v>648</v>
      </c>
      <c r="B19" s="478" t="s">
        <v>1537</v>
      </c>
      <c r="C19" s="468">
        <v>0.29161194200000001</v>
      </c>
      <c r="D19" s="468">
        <v>0.25126378300000002</v>
      </c>
      <c r="E19" s="468">
        <v>0.270395096</v>
      </c>
      <c r="F19" s="468">
        <v>0.29133490400000001</v>
      </c>
      <c r="G19" s="468">
        <v>0.36521351600000002</v>
      </c>
      <c r="H19" s="468">
        <v>0.28065564999999998</v>
      </c>
      <c r="I19" s="468">
        <v>0.34215333999999997</v>
      </c>
      <c r="J19" s="468">
        <v>0.27687559499999997</v>
      </c>
      <c r="K19" s="468">
        <v>0.30634179299999997</v>
      </c>
      <c r="L19" s="468">
        <v>0.27608252799999999</v>
      </c>
      <c r="M19" s="468">
        <v>0.235622153</v>
      </c>
      <c r="N19" s="468">
        <v>0.26363407700000002</v>
      </c>
      <c r="O19" s="468">
        <v>0.28537277300000002</v>
      </c>
      <c r="P19" s="468">
        <v>0.23757803699999999</v>
      </c>
      <c r="Q19" s="468">
        <v>0.28021892199999998</v>
      </c>
      <c r="R19" s="468">
        <v>0.201633803</v>
      </c>
      <c r="S19" s="468">
        <v>0.30845157699999998</v>
      </c>
      <c r="T19" s="468">
        <v>0.272863095</v>
      </c>
      <c r="U19" s="468">
        <v>0.30507399299999999</v>
      </c>
      <c r="V19" s="468">
        <v>0.33270513099999999</v>
      </c>
      <c r="W19" s="468">
        <v>0.28903578299999999</v>
      </c>
      <c r="X19" s="468">
        <v>0.248792031</v>
      </c>
      <c r="Y19" s="468">
        <v>0.261548273</v>
      </c>
      <c r="Z19" s="468">
        <v>0.316496746</v>
      </c>
      <c r="AA19" s="468">
        <v>0.29222527999999998</v>
      </c>
      <c r="AB19" s="468">
        <v>0.244235219</v>
      </c>
      <c r="AC19" s="468">
        <v>0.227141015</v>
      </c>
      <c r="AD19" s="468">
        <v>0.25619543500000003</v>
      </c>
      <c r="AE19" s="468">
        <v>0.20981217599999999</v>
      </c>
      <c r="AF19" s="468">
        <v>0.291473341</v>
      </c>
      <c r="AG19" s="468">
        <v>0.26515878599999998</v>
      </c>
      <c r="AH19" s="468">
        <v>0.22415518100000001</v>
      </c>
      <c r="AI19" s="468">
        <v>0.26399171500000002</v>
      </c>
      <c r="AJ19" s="468">
        <v>0.24620482499999999</v>
      </c>
      <c r="AK19" s="468">
        <v>0.21732848099999999</v>
      </c>
      <c r="AL19" s="468">
        <v>0.237583509</v>
      </c>
      <c r="AM19" s="468">
        <v>0.29910888800000002</v>
      </c>
      <c r="AN19" s="468">
        <v>0.320775967</v>
      </c>
      <c r="AO19" s="468">
        <v>0.15967662199999999</v>
      </c>
      <c r="AP19" s="468">
        <v>0.127623818</v>
      </c>
      <c r="AQ19" s="468">
        <v>0.120913971</v>
      </c>
      <c r="AR19" s="468">
        <v>0.25115013600000002</v>
      </c>
      <c r="AS19" s="468">
        <v>0.23506205199999999</v>
      </c>
      <c r="AT19" s="468">
        <v>0.14418187499999999</v>
      </c>
      <c r="AU19" s="468">
        <v>0.157754171</v>
      </c>
      <c r="AV19" s="468">
        <v>0.203790426</v>
      </c>
      <c r="AW19" s="468">
        <v>0.190975753</v>
      </c>
      <c r="AX19" s="468">
        <v>0.14608222300000001</v>
      </c>
      <c r="AY19" s="468">
        <v>0.185023461</v>
      </c>
      <c r="AZ19" s="913">
        <v>0.26613110000000001</v>
      </c>
      <c r="BA19" s="913">
        <v>0.2223455</v>
      </c>
      <c r="BB19" s="456">
        <v>0.19515099999999999</v>
      </c>
      <c r="BC19" s="456">
        <v>0.2130592</v>
      </c>
      <c r="BD19" s="456">
        <v>0.27182889999999998</v>
      </c>
      <c r="BE19" s="456">
        <v>0.26843159999999999</v>
      </c>
      <c r="BF19" s="456">
        <v>0.23368069999999999</v>
      </c>
      <c r="BG19" s="456">
        <v>0.2369272</v>
      </c>
      <c r="BH19" s="456">
        <v>0.2329291</v>
      </c>
      <c r="BI19" s="456">
        <v>0.22328419999999999</v>
      </c>
      <c r="BJ19" s="456">
        <v>0.2333875</v>
      </c>
      <c r="BK19" s="456">
        <v>0.25878590000000001</v>
      </c>
      <c r="BL19" s="456">
        <v>0.27564889999999997</v>
      </c>
      <c r="BM19" s="456">
        <v>0.2030544</v>
      </c>
      <c r="BN19" s="456">
        <v>0.1929901</v>
      </c>
      <c r="BO19" s="456">
        <v>0.1812618</v>
      </c>
      <c r="BP19" s="456">
        <v>0.27148410000000001</v>
      </c>
      <c r="BQ19" s="456">
        <v>0.25621749999999999</v>
      </c>
      <c r="BR19" s="456">
        <v>0.20067260000000001</v>
      </c>
      <c r="BS19" s="456">
        <v>0.21955769999999999</v>
      </c>
      <c r="BT19" s="456">
        <v>0.22764139999999999</v>
      </c>
      <c r="BU19" s="456">
        <v>0.21052950000000001</v>
      </c>
      <c r="BV19" s="456">
        <v>0.20568439999999999</v>
      </c>
    </row>
    <row r="20" spans="1:74" ht="11.1" customHeight="1" x14ac:dyDescent="0.2">
      <c r="A20" s="234" t="s">
        <v>738</v>
      </c>
      <c r="B20" s="446" t="s">
        <v>1026</v>
      </c>
      <c r="C20" s="468">
        <v>0.39450876299999998</v>
      </c>
      <c r="D20" s="468">
        <v>0.32714090400000001</v>
      </c>
      <c r="E20" s="468">
        <v>0.361099952</v>
      </c>
      <c r="F20" s="468">
        <v>0.33895582299999999</v>
      </c>
      <c r="G20" s="468">
        <v>0.34173211799999997</v>
      </c>
      <c r="H20" s="468">
        <v>0.34901512499999998</v>
      </c>
      <c r="I20" s="468">
        <v>0.35201356700000003</v>
      </c>
      <c r="J20" s="468">
        <v>0.33408432999999998</v>
      </c>
      <c r="K20" s="468">
        <v>0.307954907</v>
      </c>
      <c r="L20" s="468">
        <v>0.30091672200000003</v>
      </c>
      <c r="M20" s="468">
        <v>0.29126634200000001</v>
      </c>
      <c r="N20" s="468">
        <v>0.32255017899999999</v>
      </c>
      <c r="O20" s="468">
        <v>0.32922210499999999</v>
      </c>
      <c r="P20" s="468">
        <v>0.26745550000000001</v>
      </c>
      <c r="Q20" s="468">
        <v>0.27407759500000001</v>
      </c>
      <c r="R20" s="468">
        <v>0.25766712400000003</v>
      </c>
      <c r="S20" s="468">
        <v>0.31381385099999998</v>
      </c>
      <c r="T20" s="468">
        <v>0.30365930400000002</v>
      </c>
      <c r="U20" s="468">
        <v>0.290734887</v>
      </c>
      <c r="V20" s="468">
        <v>0.29806524299999998</v>
      </c>
      <c r="W20" s="468">
        <v>0.24214708700000001</v>
      </c>
      <c r="X20" s="468">
        <v>0.26123630599999997</v>
      </c>
      <c r="Y20" s="468">
        <v>0.27428623400000002</v>
      </c>
      <c r="Z20" s="468">
        <v>0.29056717500000001</v>
      </c>
      <c r="AA20" s="468">
        <v>0.24868932499999999</v>
      </c>
      <c r="AB20" s="468">
        <v>0.22397323599999999</v>
      </c>
      <c r="AC20" s="468">
        <v>0.19649674</v>
      </c>
      <c r="AD20" s="468">
        <v>0.15778017599999999</v>
      </c>
      <c r="AE20" s="468">
        <v>0.191985567</v>
      </c>
      <c r="AF20" s="468">
        <v>0.13943417499999999</v>
      </c>
      <c r="AG20" s="468">
        <v>0.15107364600000001</v>
      </c>
      <c r="AH20" s="468">
        <v>0.13796086099999999</v>
      </c>
      <c r="AI20" s="468">
        <v>0.123420209</v>
      </c>
      <c r="AJ20" s="468">
        <v>9.4337696999999998E-2</v>
      </c>
      <c r="AK20" s="468">
        <v>0.13072324699999999</v>
      </c>
      <c r="AL20" s="468">
        <v>0.116882482</v>
      </c>
      <c r="AM20" s="468">
        <v>0.132365176</v>
      </c>
      <c r="AN20" s="468">
        <v>0.11608847999999999</v>
      </c>
      <c r="AO20" s="468">
        <v>9.3885495999999999E-2</v>
      </c>
      <c r="AP20" s="468">
        <v>8.7940984E-2</v>
      </c>
      <c r="AQ20" s="468">
        <v>5.0332457999999997E-2</v>
      </c>
      <c r="AR20" s="468">
        <v>4.6657463000000003E-2</v>
      </c>
      <c r="AS20" s="468">
        <v>5.6063246999999997E-2</v>
      </c>
      <c r="AT20" s="468">
        <v>-4.0554895000000001E-2</v>
      </c>
      <c r="AU20" s="468">
        <v>-2.5549579999999999E-2</v>
      </c>
      <c r="AV20" s="468">
        <v>-1.0273988E-2</v>
      </c>
      <c r="AW20" s="468">
        <v>6.1116627E-2</v>
      </c>
      <c r="AX20" s="468">
        <v>3.2969829999999999E-2</v>
      </c>
      <c r="AY20" s="468">
        <v>-2.2922221999999999E-2</v>
      </c>
      <c r="AZ20" s="913">
        <v>-2.8287900000000001E-2</v>
      </c>
      <c r="BA20" s="913">
        <v>-3.1557300000000003E-2</v>
      </c>
      <c r="BB20" s="456">
        <v>-7.2708300000000003E-2</v>
      </c>
      <c r="BC20" s="456">
        <v>-0.11291229999999999</v>
      </c>
      <c r="BD20" s="456">
        <v>-0.1605916</v>
      </c>
      <c r="BE20" s="456">
        <v>-0.14842320000000001</v>
      </c>
      <c r="BF20" s="456">
        <v>-0.1894467</v>
      </c>
      <c r="BG20" s="456">
        <v>-0.28381849999999997</v>
      </c>
      <c r="BH20" s="456">
        <v>-0.29843560000000002</v>
      </c>
      <c r="BI20" s="456">
        <v>-0.16301450000000001</v>
      </c>
      <c r="BJ20" s="456">
        <v>-0.1684427</v>
      </c>
      <c r="BK20" s="456">
        <v>-0.18392069999999999</v>
      </c>
      <c r="BL20" s="456">
        <v>-0.2020429</v>
      </c>
      <c r="BM20" s="456">
        <v>-0.18375610000000001</v>
      </c>
      <c r="BN20" s="456">
        <v>-0.2128216</v>
      </c>
      <c r="BO20" s="456">
        <v>-0.23055149999999999</v>
      </c>
      <c r="BP20" s="456">
        <v>-0.2990969</v>
      </c>
      <c r="BQ20" s="456">
        <v>-0.30305700000000002</v>
      </c>
      <c r="BR20" s="456">
        <v>-0.3291116</v>
      </c>
      <c r="BS20" s="456">
        <v>-0.44490829999999998</v>
      </c>
      <c r="BT20" s="456">
        <v>-0.50460150000000004</v>
      </c>
      <c r="BU20" s="456">
        <v>-0.40028920000000001</v>
      </c>
      <c r="BV20" s="456">
        <v>-0.411217</v>
      </c>
    </row>
    <row r="21" spans="1:74" ht="11.1" customHeight="1" x14ac:dyDescent="0.2">
      <c r="A21" s="229"/>
      <c r="B21" s="67" t="s">
        <v>733</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469"/>
      <c r="AZ21" s="942"/>
      <c r="BA21" s="942"/>
      <c r="BB21" s="474"/>
      <c r="BC21" s="474"/>
      <c r="BD21" s="474"/>
      <c r="BE21" s="474"/>
      <c r="BF21" s="474"/>
      <c r="BG21" s="474"/>
      <c r="BH21" s="474"/>
      <c r="BI21" s="474"/>
      <c r="BJ21" s="474"/>
      <c r="BK21" s="474"/>
      <c r="BL21" s="474"/>
      <c r="BM21" s="474"/>
      <c r="BN21" s="474"/>
      <c r="BO21" s="474"/>
      <c r="BP21" s="474"/>
      <c r="BQ21" s="474"/>
      <c r="BR21" s="474"/>
      <c r="BS21" s="474"/>
      <c r="BT21" s="474"/>
      <c r="BU21" s="474"/>
      <c r="BV21" s="474"/>
    </row>
    <row r="22" spans="1:74" s="285" customFormat="1" ht="11.1" customHeight="1" x14ac:dyDescent="0.2">
      <c r="A22" s="475" t="s">
        <v>655</v>
      </c>
      <c r="B22" s="449" t="s">
        <v>1027</v>
      </c>
      <c r="C22" s="301">
        <v>9.0252123839999996</v>
      </c>
      <c r="D22" s="301">
        <v>7.6632963920000003</v>
      </c>
      <c r="E22" s="301">
        <v>8.4395646089999996</v>
      </c>
      <c r="F22" s="301">
        <v>7.3439979209999997</v>
      </c>
      <c r="G22" s="301">
        <v>7.6384179559999996</v>
      </c>
      <c r="H22" s="301">
        <v>8.2731327889999999</v>
      </c>
      <c r="I22" s="301">
        <v>10.511845667999999</v>
      </c>
      <c r="J22" s="301">
        <v>10.360737996999999</v>
      </c>
      <c r="K22" s="301">
        <v>8.2616489410000007</v>
      </c>
      <c r="L22" s="301">
        <v>7.3231363229999999</v>
      </c>
      <c r="M22" s="301">
        <v>7.8742737590000003</v>
      </c>
      <c r="N22" s="301">
        <v>8.2735665199999993</v>
      </c>
      <c r="O22" s="301">
        <v>8.1611340059999993</v>
      </c>
      <c r="P22" s="301">
        <v>7.565238452</v>
      </c>
      <c r="Q22" s="301">
        <v>8.3029057060000007</v>
      </c>
      <c r="R22" s="301">
        <v>7.0904809809999998</v>
      </c>
      <c r="S22" s="301">
        <v>7.2040374109999998</v>
      </c>
      <c r="T22" s="301">
        <v>7.6503634229999999</v>
      </c>
      <c r="U22" s="301">
        <v>10.783315447</v>
      </c>
      <c r="V22" s="301">
        <v>9.3504736919999996</v>
      </c>
      <c r="W22" s="301">
        <v>8.7014958520000008</v>
      </c>
      <c r="X22" s="301">
        <v>8.0038992429999993</v>
      </c>
      <c r="Y22" s="301">
        <v>7.5118631709999999</v>
      </c>
      <c r="Z22" s="301">
        <v>8.2138161749999998</v>
      </c>
      <c r="AA22" s="301">
        <v>8.8957866909999996</v>
      </c>
      <c r="AB22" s="301">
        <v>7.7669106299999999</v>
      </c>
      <c r="AC22" s="301">
        <v>8.888343763</v>
      </c>
      <c r="AD22" s="301">
        <v>7.7752049239999996</v>
      </c>
      <c r="AE22" s="301">
        <v>8.059973609</v>
      </c>
      <c r="AF22" s="301">
        <v>9.1979264680000004</v>
      </c>
      <c r="AG22" s="301">
        <v>11.026777019000001</v>
      </c>
      <c r="AH22" s="301">
        <v>10.365392258</v>
      </c>
      <c r="AI22" s="301">
        <v>8.5294027030000006</v>
      </c>
      <c r="AJ22" s="301">
        <v>8.1056886380000002</v>
      </c>
      <c r="AK22" s="301">
        <v>8.2512455530000004</v>
      </c>
      <c r="AL22" s="301">
        <v>8.6103924749999994</v>
      </c>
      <c r="AM22" s="301">
        <v>9.1075924859999997</v>
      </c>
      <c r="AN22" s="301">
        <v>8.047106973</v>
      </c>
      <c r="AO22" s="301">
        <v>8.6038443119999997</v>
      </c>
      <c r="AP22" s="301">
        <v>7.4047471160000002</v>
      </c>
      <c r="AQ22" s="301">
        <v>7.5924445440000001</v>
      </c>
      <c r="AR22" s="301">
        <v>9.6398535439999993</v>
      </c>
      <c r="AS22" s="301">
        <v>11.469217484</v>
      </c>
      <c r="AT22" s="301">
        <v>10.179866133999999</v>
      </c>
      <c r="AU22" s="301">
        <v>8.9278973770000007</v>
      </c>
      <c r="AV22" s="301">
        <v>8.6675518260000004</v>
      </c>
      <c r="AW22" s="301">
        <v>9.1229558869999998</v>
      </c>
      <c r="AX22" s="301">
        <v>10.154046916</v>
      </c>
      <c r="AY22" s="301">
        <v>10.140251151999999</v>
      </c>
      <c r="AZ22" s="912">
        <v>9.3096399999999999</v>
      </c>
      <c r="BA22" s="912">
        <v>9.1658679999999997</v>
      </c>
      <c r="BB22" s="462">
        <v>7.6381220000000001</v>
      </c>
      <c r="BC22" s="462">
        <v>7.8715149999999996</v>
      </c>
      <c r="BD22" s="462">
        <v>8.9020360000000007</v>
      </c>
      <c r="BE22" s="462">
        <v>10.889709999999999</v>
      </c>
      <c r="BF22" s="462">
        <v>10.39213</v>
      </c>
      <c r="BG22" s="462">
        <v>8.4003350000000001</v>
      </c>
      <c r="BH22" s="462">
        <v>7.8417909999999997</v>
      </c>
      <c r="BI22" s="462">
        <v>7.6872179999999997</v>
      </c>
      <c r="BJ22" s="462">
        <v>8.7332199999999993</v>
      </c>
      <c r="BK22" s="462">
        <v>9.0213789999999996</v>
      </c>
      <c r="BL22" s="462">
        <v>7.8110869999999997</v>
      </c>
      <c r="BM22" s="462">
        <v>8.4940820000000006</v>
      </c>
      <c r="BN22" s="462">
        <v>7.7210760000000001</v>
      </c>
      <c r="BO22" s="462">
        <v>7.7518359999999999</v>
      </c>
      <c r="BP22" s="462">
        <v>8.7631359999999994</v>
      </c>
      <c r="BQ22" s="462">
        <v>10.83145</v>
      </c>
      <c r="BR22" s="462">
        <v>10.38203</v>
      </c>
      <c r="BS22" s="462">
        <v>8.3390319999999996</v>
      </c>
      <c r="BT22" s="462">
        <v>7.5322719999999999</v>
      </c>
      <c r="BU22" s="462">
        <v>7.7242730000000002</v>
      </c>
      <c r="BV22" s="462">
        <v>8.7063780000000008</v>
      </c>
    </row>
    <row r="23" spans="1:74" ht="11.1" customHeight="1" x14ac:dyDescent="0.2">
      <c r="A23" s="234" t="s">
        <v>650</v>
      </c>
      <c r="B23" s="478" t="s">
        <v>1021</v>
      </c>
      <c r="C23" s="468">
        <v>3.939917957</v>
      </c>
      <c r="D23" s="468">
        <v>3.5889442699999998</v>
      </c>
      <c r="E23" s="468">
        <v>3.8894771869999998</v>
      </c>
      <c r="F23" s="468">
        <v>3.5339791479999998</v>
      </c>
      <c r="G23" s="468">
        <v>4.3209078449999998</v>
      </c>
      <c r="H23" s="468">
        <v>4.6405108940000002</v>
      </c>
      <c r="I23" s="468">
        <v>6.7065068849999996</v>
      </c>
      <c r="J23" s="468">
        <v>6.8012020360000003</v>
      </c>
      <c r="K23" s="468">
        <v>4.6609431160000003</v>
      </c>
      <c r="L23" s="468">
        <v>3.5988453310000001</v>
      </c>
      <c r="M23" s="468">
        <v>4.0187897379999997</v>
      </c>
      <c r="N23" s="468">
        <v>3.6339898179999999</v>
      </c>
      <c r="O23" s="468">
        <v>3.9874522190000001</v>
      </c>
      <c r="P23" s="468">
        <v>3.5278177070000001</v>
      </c>
      <c r="Q23" s="468">
        <v>4.0528060010000004</v>
      </c>
      <c r="R23" s="468">
        <v>4.24033807</v>
      </c>
      <c r="S23" s="468">
        <v>3.8364960419999998</v>
      </c>
      <c r="T23" s="468">
        <v>5.2840281759999996</v>
      </c>
      <c r="U23" s="468">
        <v>6.616514199</v>
      </c>
      <c r="V23" s="468">
        <v>5.351800334</v>
      </c>
      <c r="W23" s="468">
        <v>5.0974850549999999</v>
      </c>
      <c r="X23" s="468">
        <v>4.4334989150000004</v>
      </c>
      <c r="Y23" s="468">
        <v>4.3808034439999997</v>
      </c>
      <c r="Z23" s="468">
        <v>4.3836922889999999</v>
      </c>
      <c r="AA23" s="468">
        <v>4.9683504840000001</v>
      </c>
      <c r="AB23" s="468">
        <v>3.776053702</v>
      </c>
      <c r="AC23" s="468">
        <v>4.4389577710000001</v>
      </c>
      <c r="AD23" s="468">
        <v>3.4651499060000002</v>
      </c>
      <c r="AE23" s="468">
        <v>3.9221953169999999</v>
      </c>
      <c r="AF23" s="468">
        <v>5.2336902009999999</v>
      </c>
      <c r="AG23" s="468">
        <v>6.8832140190000004</v>
      </c>
      <c r="AH23" s="468">
        <v>6.3403160720000002</v>
      </c>
      <c r="AI23" s="468">
        <v>5.3091629349999998</v>
      </c>
      <c r="AJ23" s="468">
        <v>5.7701612359999999</v>
      </c>
      <c r="AK23" s="468">
        <v>5.0800340469999998</v>
      </c>
      <c r="AL23" s="468">
        <v>4.469341107</v>
      </c>
      <c r="AM23" s="468">
        <v>4.4206362029999999</v>
      </c>
      <c r="AN23" s="468">
        <v>4.1119539639999996</v>
      </c>
      <c r="AO23" s="468">
        <v>4.1969223089999996</v>
      </c>
      <c r="AP23" s="468">
        <v>3.8457082640000002</v>
      </c>
      <c r="AQ23" s="468">
        <v>3.7708791920000002</v>
      </c>
      <c r="AR23" s="468">
        <v>5.2747332250000003</v>
      </c>
      <c r="AS23" s="468">
        <v>7.0373225330000002</v>
      </c>
      <c r="AT23" s="468">
        <v>6.0635034059999997</v>
      </c>
      <c r="AU23" s="468">
        <v>4.9788262659999996</v>
      </c>
      <c r="AV23" s="468">
        <v>4.9409767999999996</v>
      </c>
      <c r="AW23" s="468">
        <v>5.1119411960000001</v>
      </c>
      <c r="AX23" s="468">
        <v>5.6554209100000001</v>
      </c>
      <c r="AY23" s="468">
        <v>4.9141118119999998</v>
      </c>
      <c r="AZ23" s="913">
        <v>5.335712</v>
      </c>
      <c r="BA23" s="913">
        <v>4.4893850000000004</v>
      </c>
      <c r="BB23" s="456">
        <v>4.4096919999999997</v>
      </c>
      <c r="BC23" s="456">
        <v>3.6689750000000001</v>
      </c>
      <c r="BD23" s="456">
        <v>4.6457980000000001</v>
      </c>
      <c r="BE23" s="456">
        <v>6.526535</v>
      </c>
      <c r="BF23" s="456">
        <v>6.271299</v>
      </c>
      <c r="BG23" s="456">
        <v>4.5562180000000003</v>
      </c>
      <c r="BH23" s="456">
        <v>4.266686</v>
      </c>
      <c r="BI23" s="456">
        <v>3.6483590000000001</v>
      </c>
      <c r="BJ23" s="456">
        <v>4.0293859999999997</v>
      </c>
      <c r="BK23" s="456">
        <v>3.8397779999999999</v>
      </c>
      <c r="BL23" s="456">
        <v>3.5425930000000001</v>
      </c>
      <c r="BM23" s="456">
        <v>3.6162339999999999</v>
      </c>
      <c r="BN23" s="456">
        <v>2.8811369999999998</v>
      </c>
      <c r="BO23" s="456">
        <v>2.9862760000000002</v>
      </c>
      <c r="BP23" s="456">
        <v>4.2910009999999996</v>
      </c>
      <c r="BQ23" s="456">
        <v>6.2927759999999999</v>
      </c>
      <c r="BR23" s="456">
        <v>6.1052150000000003</v>
      </c>
      <c r="BS23" s="456">
        <v>4.3217340000000002</v>
      </c>
      <c r="BT23" s="456">
        <v>4.5160369999999999</v>
      </c>
      <c r="BU23" s="456">
        <v>3.5658280000000002</v>
      </c>
      <c r="BV23" s="456">
        <v>3.9483459999999999</v>
      </c>
    </row>
    <row r="24" spans="1:74" ht="11.1" customHeight="1" x14ac:dyDescent="0.2">
      <c r="A24" s="234" t="s">
        <v>651</v>
      </c>
      <c r="B24" s="478" t="s">
        <v>473</v>
      </c>
      <c r="C24" s="468">
        <v>0.15433516799999999</v>
      </c>
      <c r="D24" s="468">
        <v>9.1760670000000003E-2</v>
      </c>
      <c r="E24" s="468">
        <v>1.3233144000000001E-2</v>
      </c>
      <c r="F24" s="468">
        <v>4.16885E-3</v>
      </c>
      <c r="G24" s="468">
        <v>6.7032029999999996E-3</v>
      </c>
      <c r="H24" s="468">
        <v>1.813217E-3</v>
      </c>
      <c r="I24" s="468">
        <v>1.3912753999999999E-2</v>
      </c>
      <c r="J24" s="468">
        <v>1.9949887999999999E-2</v>
      </c>
      <c r="K24" s="468">
        <v>1.9410149999999999E-3</v>
      </c>
      <c r="L24" s="468">
        <v>2.9320259999999999E-3</v>
      </c>
      <c r="M24" s="468">
        <v>4.3568460000000002E-3</v>
      </c>
      <c r="N24" s="468">
        <v>3.2791041E-2</v>
      </c>
      <c r="O24" s="468">
        <v>2.8954839E-2</v>
      </c>
      <c r="P24" s="468">
        <v>8.2918449000000005E-2</v>
      </c>
      <c r="Q24" s="468">
        <v>5.6058009999999997E-3</v>
      </c>
      <c r="R24" s="468">
        <v>2.5041709999999999E-3</v>
      </c>
      <c r="S24" s="468">
        <v>1.906982E-3</v>
      </c>
      <c r="T24" s="468">
        <v>1.8449510000000001E-3</v>
      </c>
      <c r="U24" s="468">
        <v>1.3886745000000001E-2</v>
      </c>
      <c r="V24" s="468">
        <v>2.073872E-3</v>
      </c>
      <c r="W24" s="468">
        <v>2.9886099999999998E-4</v>
      </c>
      <c r="X24" s="468">
        <v>2.7703756999999999E-2</v>
      </c>
      <c r="Y24" s="468">
        <v>8.8356690000000009E-3</v>
      </c>
      <c r="Z24" s="468">
        <v>2.6811232000000001E-2</v>
      </c>
      <c r="AA24" s="468">
        <v>3.0665102E-2</v>
      </c>
      <c r="AB24" s="468">
        <v>3.0678089999999999E-3</v>
      </c>
      <c r="AC24" s="468">
        <v>1.162532E-2</v>
      </c>
      <c r="AD24" s="468">
        <v>1.788607E-3</v>
      </c>
      <c r="AE24" s="468">
        <v>1.7261189999999999E-3</v>
      </c>
      <c r="AF24" s="468">
        <v>1.605963E-3</v>
      </c>
      <c r="AG24" s="468">
        <v>4.9509099000000001E-2</v>
      </c>
      <c r="AH24" s="468">
        <v>2.0788035E-2</v>
      </c>
      <c r="AI24" s="468">
        <v>2.6339689999999999E-3</v>
      </c>
      <c r="AJ24" s="468">
        <v>2.3831500000000001E-3</v>
      </c>
      <c r="AK24" s="468">
        <v>2.4496357999999999E-2</v>
      </c>
      <c r="AL24" s="468">
        <v>0.1035606</v>
      </c>
      <c r="AM24" s="468">
        <v>0.100862351</v>
      </c>
      <c r="AN24" s="468">
        <v>3.3500699000000002E-2</v>
      </c>
      <c r="AO24" s="468">
        <v>4.2489629999999997E-3</v>
      </c>
      <c r="AP24" s="468">
        <v>2.1624790000000001E-3</v>
      </c>
      <c r="AQ24" s="468">
        <v>2.3613940000000002E-3</v>
      </c>
      <c r="AR24" s="468">
        <v>2.2079906999999999E-2</v>
      </c>
      <c r="AS24" s="468">
        <v>6.5920135000000005E-2</v>
      </c>
      <c r="AT24" s="468">
        <v>3.1459899E-2</v>
      </c>
      <c r="AU24" s="468">
        <v>1.6689000000000001E-3</v>
      </c>
      <c r="AV24" s="468">
        <v>3.149495E-3</v>
      </c>
      <c r="AW24" s="468">
        <v>2.5787900000000001E-3</v>
      </c>
      <c r="AX24" s="468">
        <v>1.2121530000000001E-3</v>
      </c>
      <c r="AY24" s="468">
        <v>1.8944280000000001E-3</v>
      </c>
      <c r="AZ24" s="913">
        <v>3.3500700000000001E-2</v>
      </c>
      <c r="BA24" s="913">
        <v>4.2489600000000004E-3</v>
      </c>
      <c r="BB24" s="456">
        <v>2.16248E-3</v>
      </c>
      <c r="BC24" s="456">
        <v>2.3613900000000001E-3</v>
      </c>
      <c r="BD24" s="456">
        <v>2.20799E-2</v>
      </c>
      <c r="BE24" s="456">
        <v>6.5920099999999995E-2</v>
      </c>
      <c r="BF24" s="456">
        <v>3.1459899999999999E-2</v>
      </c>
      <c r="BG24" s="456">
        <v>1.6689000000000001E-3</v>
      </c>
      <c r="BH24" s="456">
        <v>3.1495E-3</v>
      </c>
      <c r="BI24" s="456">
        <v>2.5787900000000001E-3</v>
      </c>
      <c r="BJ24" s="456">
        <v>1.2121499999999999E-3</v>
      </c>
      <c r="BK24" s="456">
        <v>1.8944299999999999E-3</v>
      </c>
      <c r="BL24" s="456">
        <v>3.3500700000000001E-2</v>
      </c>
      <c r="BM24" s="456">
        <v>4.2489600000000004E-3</v>
      </c>
      <c r="BN24" s="456">
        <v>2.16248E-3</v>
      </c>
      <c r="BO24" s="456">
        <v>2.3613900000000001E-3</v>
      </c>
      <c r="BP24" s="456">
        <v>2.20799E-2</v>
      </c>
      <c r="BQ24" s="456">
        <v>6.5920099999999995E-2</v>
      </c>
      <c r="BR24" s="456">
        <v>3.1459899999999999E-2</v>
      </c>
      <c r="BS24" s="456">
        <v>1.6689000000000001E-3</v>
      </c>
      <c r="BT24" s="456">
        <v>3.1495E-3</v>
      </c>
      <c r="BU24" s="456">
        <v>2.5787900000000001E-3</v>
      </c>
      <c r="BV24" s="456">
        <v>1.2121499999999999E-3</v>
      </c>
    </row>
    <row r="25" spans="1:74" ht="11.1" customHeight="1" x14ac:dyDescent="0.2">
      <c r="A25" s="234" t="s">
        <v>652</v>
      </c>
      <c r="B25" s="446" t="s">
        <v>1022</v>
      </c>
      <c r="C25" s="468">
        <v>2.351677</v>
      </c>
      <c r="D25" s="468">
        <v>2.2473770000000002</v>
      </c>
      <c r="E25" s="468">
        <v>2.483851</v>
      </c>
      <c r="F25" s="468">
        <v>1.7011769999999999</v>
      </c>
      <c r="G25" s="468">
        <v>1.573663</v>
      </c>
      <c r="H25" s="468">
        <v>2.2830180000000002</v>
      </c>
      <c r="I25" s="468">
        <v>2.4790740000000002</v>
      </c>
      <c r="J25" s="468">
        <v>2.4692310000000002</v>
      </c>
      <c r="K25" s="468">
        <v>2.391289</v>
      </c>
      <c r="L25" s="468">
        <v>2.4850319999999999</v>
      </c>
      <c r="M25" s="468">
        <v>2.4198059999999999</v>
      </c>
      <c r="N25" s="468">
        <v>2.5005000000000002</v>
      </c>
      <c r="O25" s="468">
        <v>2.454634</v>
      </c>
      <c r="P25" s="468">
        <v>2.1987679999999998</v>
      </c>
      <c r="Q25" s="468">
        <v>2.4810859999999999</v>
      </c>
      <c r="R25" s="468">
        <v>0.999247</v>
      </c>
      <c r="S25" s="468">
        <v>1.4977579999999999</v>
      </c>
      <c r="T25" s="468">
        <v>0.924898</v>
      </c>
      <c r="U25" s="468">
        <v>2.3311120000000001</v>
      </c>
      <c r="V25" s="468">
        <v>2.3212760000000001</v>
      </c>
      <c r="W25" s="468">
        <v>2.2086800000000002</v>
      </c>
      <c r="X25" s="468">
        <v>2.0885129999999998</v>
      </c>
      <c r="Y25" s="468">
        <v>1.5202180000000001</v>
      </c>
      <c r="Z25" s="468">
        <v>2.1780490000000001</v>
      </c>
      <c r="AA25" s="468">
        <v>2.1924380000000001</v>
      </c>
      <c r="AB25" s="468">
        <v>2.3353359999999999</v>
      </c>
      <c r="AC25" s="468">
        <v>2.4955579999999999</v>
      </c>
      <c r="AD25" s="468">
        <v>2.4170400000000001</v>
      </c>
      <c r="AE25" s="468">
        <v>2.4621050000000002</v>
      </c>
      <c r="AF25" s="468">
        <v>2.407689</v>
      </c>
      <c r="AG25" s="468">
        <v>2.4765830000000002</v>
      </c>
      <c r="AH25" s="468">
        <v>2.4398930000000001</v>
      </c>
      <c r="AI25" s="468">
        <v>1.9673879999999999</v>
      </c>
      <c r="AJ25" s="468">
        <v>1.088438</v>
      </c>
      <c r="AK25" s="468">
        <v>1.836929</v>
      </c>
      <c r="AL25" s="468">
        <v>2.4277700000000002</v>
      </c>
      <c r="AM25" s="468">
        <v>2.498367</v>
      </c>
      <c r="AN25" s="468">
        <v>2.2483200000000001</v>
      </c>
      <c r="AO25" s="468">
        <v>2.4948709999999998</v>
      </c>
      <c r="AP25" s="468">
        <v>1.801188</v>
      </c>
      <c r="AQ25" s="468">
        <v>1.9286620000000001</v>
      </c>
      <c r="AR25" s="468">
        <v>2.4112969999999998</v>
      </c>
      <c r="AS25" s="468">
        <v>2.4785699999999999</v>
      </c>
      <c r="AT25" s="468">
        <v>2.324951</v>
      </c>
      <c r="AU25" s="468">
        <v>2.383381</v>
      </c>
      <c r="AV25" s="468">
        <v>2.1408719999999999</v>
      </c>
      <c r="AW25" s="468">
        <v>2.408239</v>
      </c>
      <c r="AX25" s="468">
        <v>2.5001639999999998</v>
      </c>
      <c r="AY25" s="468">
        <v>2.5008840000000001</v>
      </c>
      <c r="AZ25" s="913">
        <v>2.26953</v>
      </c>
      <c r="BA25" s="913">
        <v>2.4989599999999998</v>
      </c>
      <c r="BB25" s="456">
        <v>0.99356999999999995</v>
      </c>
      <c r="BC25" s="456">
        <v>2.0521600000000002</v>
      </c>
      <c r="BD25" s="456">
        <v>2.34104</v>
      </c>
      <c r="BE25" s="456">
        <v>2.4190700000000001</v>
      </c>
      <c r="BF25" s="456">
        <v>2.4190700000000001</v>
      </c>
      <c r="BG25" s="456">
        <v>2.34104</v>
      </c>
      <c r="BH25" s="456">
        <v>1.7998700000000001</v>
      </c>
      <c r="BI25" s="456">
        <v>1.9454</v>
      </c>
      <c r="BJ25" s="456">
        <v>2.4190700000000001</v>
      </c>
      <c r="BK25" s="456">
        <v>2.4190700000000001</v>
      </c>
      <c r="BL25" s="456">
        <v>2.1849699999999999</v>
      </c>
      <c r="BM25" s="456">
        <v>2.4190700000000001</v>
      </c>
      <c r="BN25" s="456">
        <v>2.34104</v>
      </c>
      <c r="BO25" s="456">
        <v>2.4190700000000001</v>
      </c>
      <c r="BP25" s="456">
        <v>2.34104</v>
      </c>
      <c r="BQ25" s="456">
        <v>2.4190700000000001</v>
      </c>
      <c r="BR25" s="456">
        <v>2.4190700000000001</v>
      </c>
      <c r="BS25" s="456">
        <v>2.34104</v>
      </c>
      <c r="BT25" s="456">
        <v>1.02057</v>
      </c>
      <c r="BU25" s="456">
        <v>2.0315599999999998</v>
      </c>
      <c r="BV25" s="456">
        <v>2.4190700000000001</v>
      </c>
    </row>
    <row r="26" spans="1:74" ht="11.1" customHeight="1" x14ac:dyDescent="0.2">
      <c r="A26" s="234" t="s">
        <v>653</v>
      </c>
      <c r="B26" s="446" t="s">
        <v>1015</v>
      </c>
      <c r="C26" s="468">
        <v>0.50072918300000002</v>
      </c>
      <c r="D26" s="468">
        <v>0.61926938799999998</v>
      </c>
      <c r="E26" s="468">
        <v>0.90835944999999996</v>
      </c>
      <c r="F26" s="468">
        <v>1.040137264</v>
      </c>
      <c r="G26" s="468">
        <v>0.75784167800000002</v>
      </c>
      <c r="H26" s="468">
        <v>0.35747368800000001</v>
      </c>
      <c r="I26" s="468">
        <v>0.20358311800000001</v>
      </c>
      <c r="J26" s="468">
        <v>0.178426736</v>
      </c>
      <c r="K26" s="468">
        <v>0.33314761199999998</v>
      </c>
      <c r="L26" s="468">
        <v>0.43662063600000001</v>
      </c>
      <c r="M26" s="468">
        <v>0.48507423700000002</v>
      </c>
      <c r="N26" s="468">
        <v>0.70199537000000001</v>
      </c>
      <c r="O26" s="468">
        <v>0.89396942000000001</v>
      </c>
      <c r="P26" s="468">
        <v>0.67737340999999995</v>
      </c>
      <c r="Q26" s="468">
        <v>0.70040243000000002</v>
      </c>
      <c r="R26" s="468">
        <v>0.83645356999999998</v>
      </c>
      <c r="S26" s="468">
        <v>0.66906761999999997</v>
      </c>
      <c r="T26" s="468">
        <v>0.56193472</v>
      </c>
      <c r="U26" s="468">
        <v>0.85382696000000002</v>
      </c>
      <c r="V26" s="468">
        <v>0.71515010999999995</v>
      </c>
      <c r="W26" s="468">
        <v>0.58289924999999998</v>
      </c>
      <c r="X26" s="468">
        <v>0.63139234</v>
      </c>
      <c r="Y26" s="468">
        <v>0.61253972999999995</v>
      </c>
      <c r="Z26" s="468">
        <v>0.77504640000000002</v>
      </c>
      <c r="AA26" s="468">
        <v>0.79697415500000002</v>
      </c>
      <c r="AB26" s="468">
        <v>0.63880530599999996</v>
      </c>
      <c r="AC26" s="468">
        <v>0.85748878799999995</v>
      </c>
      <c r="AD26" s="468">
        <v>0.86780387400000003</v>
      </c>
      <c r="AE26" s="468">
        <v>0.72694927200000004</v>
      </c>
      <c r="AF26" s="468">
        <v>0.44158014899999998</v>
      </c>
      <c r="AG26" s="468">
        <v>0.54046530000000004</v>
      </c>
      <c r="AH26" s="468">
        <v>0.548805404</v>
      </c>
      <c r="AI26" s="468">
        <v>0.28417219900000001</v>
      </c>
      <c r="AJ26" s="468">
        <v>0.25004115399999999</v>
      </c>
      <c r="AK26" s="468">
        <v>0.257273843</v>
      </c>
      <c r="AL26" s="468">
        <v>0.54520675900000004</v>
      </c>
      <c r="AM26" s="468">
        <v>0.53377942700000003</v>
      </c>
      <c r="AN26" s="468">
        <v>0.537076883</v>
      </c>
      <c r="AO26" s="468">
        <v>0.60953778800000002</v>
      </c>
      <c r="AP26" s="468">
        <v>0.52931865099999997</v>
      </c>
      <c r="AQ26" s="468">
        <v>0.65937670199999998</v>
      </c>
      <c r="AR26" s="468">
        <v>0.59301747100000002</v>
      </c>
      <c r="AS26" s="468">
        <v>0.52990499800000002</v>
      </c>
      <c r="AT26" s="468">
        <v>0.496432441</v>
      </c>
      <c r="AU26" s="468">
        <v>0.42729488399999999</v>
      </c>
      <c r="AV26" s="468">
        <v>0.440267299</v>
      </c>
      <c r="AW26" s="468">
        <v>0.478756821</v>
      </c>
      <c r="AX26" s="468">
        <v>0.49488998899999997</v>
      </c>
      <c r="AY26" s="468">
        <v>0.50342493799999999</v>
      </c>
      <c r="AZ26" s="913">
        <v>0.50877969999999995</v>
      </c>
      <c r="BA26" s="913">
        <v>0.68704659999999995</v>
      </c>
      <c r="BB26" s="456">
        <v>0.82409900000000003</v>
      </c>
      <c r="BC26" s="456">
        <v>0.75983400000000001</v>
      </c>
      <c r="BD26" s="456">
        <v>0.54392110000000005</v>
      </c>
      <c r="BE26" s="456">
        <v>0.48913000000000001</v>
      </c>
      <c r="BF26" s="456">
        <v>0.39740989999999998</v>
      </c>
      <c r="BG26" s="456">
        <v>0.36007509999999998</v>
      </c>
      <c r="BH26" s="456">
        <v>0.48155290000000001</v>
      </c>
      <c r="BI26" s="456">
        <v>0.54706589999999999</v>
      </c>
      <c r="BJ26" s="456">
        <v>0.67028759999999998</v>
      </c>
      <c r="BK26" s="456">
        <v>0.68084339999999999</v>
      </c>
      <c r="BL26" s="456">
        <v>0.59564249999999996</v>
      </c>
      <c r="BM26" s="456">
        <v>0.74005240000000005</v>
      </c>
      <c r="BN26" s="456">
        <v>0.85338959999999997</v>
      </c>
      <c r="BO26" s="456">
        <v>0.77722369999999996</v>
      </c>
      <c r="BP26" s="456">
        <v>0.55351709999999998</v>
      </c>
      <c r="BQ26" s="456">
        <v>0.49517060000000002</v>
      </c>
      <c r="BR26" s="456">
        <v>0.40117059999999999</v>
      </c>
      <c r="BS26" s="456">
        <v>0.362622</v>
      </c>
      <c r="BT26" s="456">
        <v>0.48405720000000002</v>
      </c>
      <c r="BU26" s="456">
        <v>0.54951760000000005</v>
      </c>
      <c r="BV26" s="456">
        <v>0.67047029999999996</v>
      </c>
    </row>
    <row r="27" spans="1:74" ht="11.1" customHeight="1" x14ac:dyDescent="0.2">
      <c r="A27" s="234" t="s">
        <v>1556</v>
      </c>
      <c r="B27" s="446" t="s">
        <v>1016</v>
      </c>
      <c r="C27" s="468">
        <v>0.42399894100000002</v>
      </c>
      <c r="D27" s="468">
        <v>0.400686651</v>
      </c>
      <c r="E27" s="468">
        <v>0.45066539900000002</v>
      </c>
      <c r="F27" s="468">
        <v>0.41379280299999999</v>
      </c>
      <c r="G27" s="468">
        <v>0.26362746799999998</v>
      </c>
      <c r="H27" s="468">
        <v>0.25479177200000003</v>
      </c>
      <c r="I27" s="468">
        <v>0.266606122</v>
      </c>
      <c r="J27" s="468">
        <v>0.15849137299999999</v>
      </c>
      <c r="K27" s="468">
        <v>0.25428525899999999</v>
      </c>
      <c r="L27" s="468">
        <v>0.26885080900000002</v>
      </c>
      <c r="M27" s="468">
        <v>0.42690075999999999</v>
      </c>
      <c r="N27" s="468">
        <v>0.43096772300000002</v>
      </c>
      <c r="O27" s="468">
        <v>0.30410737799999998</v>
      </c>
      <c r="P27" s="468">
        <v>0.30187255200000002</v>
      </c>
      <c r="Q27" s="468">
        <v>0.40074828899999998</v>
      </c>
      <c r="R27" s="468">
        <v>0.33991504700000003</v>
      </c>
      <c r="S27" s="468">
        <v>0.383071891</v>
      </c>
      <c r="T27" s="468">
        <v>0.175184651</v>
      </c>
      <c r="U27" s="468">
        <v>0.13821296999999999</v>
      </c>
      <c r="V27" s="468">
        <v>0.23802705499999999</v>
      </c>
      <c r="W27" s="468">
        <v>0.18856055099999999</v>
      </c>
      <c r="X27" s="468">
        <v>0.26497938300000001</v>
      </c>
      <c r="Y27" s="468">
        <v>0.363194925</v>
      </c>
      <c r="Z27" s="468">
        <v>0.32707280399999999</v>
      </c>
      <c r="AA27" s="468">
        <v>0.33697820899999997</v>
      </c>
      <c r="AB27" s="468">
        <v>0.35479248800000002</v>
      </c>
      <c r="AC27" s="468">
        <v>0.406606672</v>
      </c>
      <c r="AD27" s="468">
        <v>0.353917343</v>
      </c>
      <c r="AE27" s="468">
        <v>0.19319303500000001</v>
      </c>
      <c r="AF27" s="468">
        <v>0.236091367</v>
      </c>
      <c r="AG27" s="468">
        <v>0.17357389600000001</v>
      </c>
      <c r="AH27" s="468">
        <v>0.173590041</v>
      </c>
      <c r="AI27" s="468">
        <v>0.18837662799999999</v>
      </c>
      <c r="AJ27" s="468">
        <v>0.35142934599999998</v>
      </c>
      <c r="AK27" s="468">
        <v>0.47200651100000002</v>
      </c>
      <c r="AL27" s="468">
        <v>0.34011302100000002</v>
      </c>
      <c r="AM27" s="468">
        <v>0.46318837699999998</v>
      </c>
      <c r="AN27" s="468">
        <v>0.37684155499999999</v>
      </c>
      <c r="AO27" s="468">
        <v>0.436281745</v>
      </c>
      <c r="AP27" s="468">
        <v>0.37533353800000002</v>
      </c>
      <c r="AQ27" s="468">
        <v>0.30128980500000002</v>
      </c>
      <c r="AR27" s="468">
        <v>0.26009238000000001</v>
      </c>
      <c r="AS27" s="468">
        <v>0.224160047</v>
      </c>
      <c r="AT27" s="468">
        <v>0.184278571</v>
      </c>
      <c r="AU27" s="468">
        <v>0.20440948</v>
      </c>
      <c r="AV27" s="468">
        <v>0.36802515600000002</v>
      </c>
      <c r="AW27" s="468">
        <v>0.42431523700000001</v>
      </c>
      <c r="AX27" s="468">
        <v>0.49472379399999999</v>
      </c>
      <c r="AY27" s="468">
        <v>0.43133021500000002</v>
      </c>
      <c r="AZ27" s="913">
        <v>0.38277670000000003</v>
      </c>
      <c r="BA27" s="913">
        <v>0.6602654</v>
      </c>
      <c r="BB27" s="456">
        <v>0.56925049999999999</v>
      </c>
      <c r="BC27" s="456">
        <v>0.43040679999999998</v>
      </c>
      <c r="BD27" s="456">
        <v>0.37214829999999999</v>
      </c>
      <c r="BE27" s="456">
        <v>0.30399619999999999</v>
      </c>
      <c r="BF27" s="456">
        <v>0.28537380000000001</v>
      </c>
      <c r="BG27" s="456">
        <v>0.30217369999999999</v>
      </c>
      <c r="BH27" s="456">
        <v>0.53788449999999999</v>
      </c>
      <c r="BI27" s="456">
        <v>0.84881980000000001</v>
      </c>
      <c r="BJ27" s="456">
        <v>0.83746549999999997</v>
      </c>
      <c r="BK27" s="456">
        <v>0.82385730000000001</v>
      </c>
      <c r="BL27" s="456">
        <v>0.72035479999999996</v>
      </c>
      <c r="BM27" s="456">
        <v>0.84628800000000004</v>
      </c>
      <c r="BN27" s="456">
        <v>0.72986430000000002</v>
      </c>
      <c r="BO27" s="456">
        <v>0.54643819999999999</v>
      </c>
      <c r="BP27" s="456">
        <v>0.48157929999999999</v>
      </c>
      <c r="BQ27" s="456">
        <v>0.39591700000000002</v>
      </c>
      <c r="BR27" s="456">
        <v>0.3592148</v>
      </c>
      <c r="BS27" s="456">
        <v>0.38652829999999999</v>
      </c>
      <c r="BT27" s="456">
        <v>0.6937508</v>
      </c>
      <c r="BU27" s="456">
        <v>0.84627830000000004</v>
      </c>
      <c r="BV27" s="456">
        <v>0.8513754</v>
      </c>
    </row>
    <row r="28" spans="1:74" ht="11.1" customHeight="1" x14ac:dyDescent="0.2">
      <c r="A28" s="234" t="s">
        <v>1557</v>
      </c>
      <c r="B28" s="446" t="s">
        <v>1017</v>
      </c>
      <c r="C28" s="468">
        <v>0.194543511</v>
      </c>
      <c r="D28" s="468">
        <v>0.16620300900000001</v>
      </c>
      <c r="E28" s="468">
        <v>0.27518367500000002</v>
      </c>
      <c r="F28" s="468">
        <v>0.33540501299999997</v>
      </c>
      <c r="G28" s="468">
        <v>0.38830035099999999</v>
      </c>
      <c r="H28" s="468">
        <v>0.38929855299999999</v>
      </c>
      <c r="I28" s="468">
        <v>0.42779225199999998</v>
      </c>
      <c r="J28" s="468">
        <v>0.38303163400000001</v>
      </c>
      <c r="K28" s="468">
        <v>0.31569912700000002</v>
      </c>
      <c r="L28" s="468">
        <v>0.26304682800000001</v>
      </c>
      <c r="M28" s="468">
        <v>0.20302168400000001</v>
      </c>
      <c r="N28" s="468">
        <v>0.13565596799999999</v>
      </c>
      <c r="O28" s="468">
        <v>0.12861283900000001</v>
      </c>
      <c r="P28" s="468">
        <v>0.21768636599999999</v>
      </c>
      <c r="Q28" s="468">
        <v>0.31678531700000001</v>
      </c>
      <c r="R28" s="468">
        <v>0.36911491600000002</v>
      </c>
      <c r="S28" s="468">
        <v>0.49713638700000001</v>
      </c>
      <c r="T28" s="468">
        <v>0.37717124200000002</v>
      </c>
      <c r="U28" s="468">
        <v>0.40534815400000002</v>
      </c>
      <c r="V28" s="468">
        <v>0.38147527199999998</v>
      </c>
      <c r="W28" s="468">
        <v>0.33148525400000001</v>
      </c>
      <c r="X28" s="468">
        <v>0.278252163</v>
      </c>
      <c r="Y28" s="468">
        <v>0.246610581</v>
      </c>
      <c r="Z28" s="468">
        <v>0.160837217</v>
      </c>
      <c r="AA28" s="468">
        <v>0.114738875</v>
      </c>
      <c r="AB28" s="468">
        <v>0.30746287</v>
      </c>
      <c r="AC28" s="468">
        <v>0.36490913400000002</v>
      </c>
      <c r="AD28" s="468">
        <v>0.40819291400000002</v>
      </c>
      <c r="AE28" s="468">
        <v>0.49019834400000001</v>
      </c>
      <c r="AF28" s="468">
        <v>0.51865122600000002</v>
      </c>
      <c r="AG28" s="468">
        <v>0.52862920099999999</v>
      </c>
      <c r="AH28" s="468">
        <v>0.48559511799999999</v>
      </c>
      <c r="AI28" s="468">
        <v>0.44950327899999998</v>
      </c>
      <c r="AJ28" s="468">
        <v>0.41711993600000002</v>
      </c>
      <c r="AK28" s="468">
        <v>0.28363145099999998</v>
      </c>
      <c r="AL28" s="468">
        <v>0.185801675</v>
      </c>
      <c r="AM28" s="468">
        <v>0.31536587900000002</v>
      </c>
      <c r="AN28" s="468">
        <v>0.32830178500000001</v>
      </c>
      <c r="AO28" s="468">
        <v>0.50141826899999997</v>
      </c>
      <c r="AP28" s="468">
        <v>0.55654633799999997</v>
      </c>
      <c r="AQ28" s="468">
        <v>0.59986429299999999</v>
      </c>
      <c r="AR28" s="468">
        <v>0.65959844700000003</v>
      </c>
      <c r="AS28" s="468">
        <v>0.69168931099999997</v>
      </c>
      <c r="AT28" s="468">
        <v>0.67892294799999997</v>
      </c>
      <c r="AU28" s="468">
        <v>0.58939680999999999</v>
      </c>
      <c r="AV28" s="468">
        <v>0.49088499099999999</v>
      </c>
      <c r="AW28" s="468">
        <v>0.37415609399999999</v>
      </c>
      <c r="AX28" s="468">
        <v>0.28378435200000002</v>
      </c>
      <c r="AY28" s="468">
        <v>0.31751908499999998</v>
      </c>
      <c r="AZ28" s="913">
        <v>0.33326670000000003</v>
      </c>
      <c r="BA28" s="913">
        <v>0.4759678</v>
      </c>
      <c r="BB28" s="456">
        <v>0.53090610000000005</v>
      </c>
      <c r="BC28" s="456">
        <v>0.60172859999999995</v>
      </c>
      <c r="BD28" s="456">
        <v>0.6309631</v>
      </c>
      <c r="BE28" s="456">
        <v>0.64980640000000001</v>
      </c>
      <c r="BF28" s="456">
        <v>0.62817789999999996</v>
      </c>
      <c r="BG28" s="456">
        <v>0.55152440000000003</v>
      </c>
      <c r="BH28" s="456">
        <v>0.47276980000000002</v>
      </c>
      <c r="BI28" s="456">
        <v>0.3499758</v>
      </c>
      <c r="BJ28" s="456">
        <v>0.2569708</v>
      </c>
      <c r="BK28" s="456">
        <v>0.33353250000000001</v>
      </c>
      <c r="BL28" s="456">
        <v>0.36790030000000001</v>
      </c>
      <c r="BM28" s="456">
        <v>0.53015449999999997</v>
      </c>
      <c r="BN28" s="456">
        <v>0.58996760000000004</v>
      </c>
      <c r="BO28" s="456">
        <v>0.66969239999999997</v>
      </c>
      <c r="BP28" s="456">
        <v>0.71130669999999996</v>
      </c>
      <c r="BQ28" s="456">
        <v>0.73376459999999999</v>
      </c>
      <c r="BR28" s="456">
        <v>0.70682440000000002</v>
      </c>
      <c r="BS28" s="456">
        <v>0.62010100000000001</v>
      </c>
      <c r="BT28" s="456">
        <v>0.54032199999999997</v>
      </c>
      <c r="BU28" s="456">
        <v>0.3991864</v>
      </c>
      <c r="BV28" s="456">
        <v>0.28689550000000003</v>
      </c>
    </row>
    <row r="29" spans="1:74" ht="11.1" customHeight="1" x14ac:dyDescent="0.2">
      <c r="A29" s="234" t="s">
        <v>654</v>
      </c>
      <c r="B29" s="478" t="s">
        <v>1558</v>
      </c>
      <c r="C29" s="468">
        <v>1.4600106239999999</v>
      </c>
      <c r="D29" s="468">
        <v>0.54905540399999997</v>
      </c>
      <c r="E29" s="468">
        <v>0.41879475399999999</v>
      </c>
      <c r="F29" s="468">
        <v>0.31533784300000001</v>
      </c>
      <c r="G29" s="468">
        <v>0.32737441099999998</v>
      </c>
      <c r="H29" s="468">
        <v>0.34622666499999999</v>
      </c>
      <c r="I29" s="468">
        <v>0.41437053699999998</v>
      </c>
      <c r="J29" s="468">
        <v>0.35040533000000001</v>
      </c>
      <c r="K29" s="468">
        <v>0.30434381199999999</v>
      </c>
      <c r="L29" s="468">
        <v>0.26780869299999999</v>
      </c>
      <c r="M29" s="468">
        <v>0.31632449400000001</v>
      </c>
      <c r="N29" s="468">
        <v>0.83766660000000004</v>
      </c>
      <c r="O29" s="468">
        <v>0.36340331100000001</v>
      </c>
      <c r="P29" s="468">
        <v>0.55880196800000004</v>
      </c>
      <c r="Q29" s="468">
        <v>0.34547186800000002</v>
      </c>
      <c r="R29" s="468">
        <v>0.30290820699999998</v>
      </c>
      <c r="S29" s="468">
        <v>0.31860048899999999</v>
      </c>
      <c r="T29" s="468">
        <v>0.32530168300000001</v>
      </c>
      <c r="U29" s="468">
        <v>0.42441441899999999</v>
      </c>
      <c r="V29" s="468">
        <v>0.340671049</v>
      </c>
      <c r="W29" s="468">
        <v>0.29208688100000002</v>
      </c>
      <c r="X29" s="468">
        <v>0.279559685</v>
      </c>
      <c r="Y29" s="468">
        <v>0.37966082200000001</v>
      </c>
      <c r="Z29" s="468">
        <v>0.36230723300000001</v>
      </c>
      <c r="AA29" s="468">
        <v>0.45564186600000001</v>
      </c>
      <c r="AB29" s="468">
        <v>0.35139245499999999</v>
      </c>
      <c r="AC29" s="468">
        <v>0.31319807799999999</v>
      </c>
      <c r="AD29" s="468">
        <v>0.26131228000000001</v>
      </c>
      <c r="AE29" s="468">
        <v>0.26360652200000001</v>
      </c>
      <c r="AF29" s="468">
        <v>0.35861856199999997</v>
      </c>
      <c r="AG29" s="468">
        <v>0.37480250399999998</v>
      </c>
      <c r="AH29" s="468">
        <v>0.35640458800000002</v>
      </c>
      <c r="AI29" s="468">
        <v>0.32816569299999998</v>
      </c>
      <c r="AJ29" s="468">
        <v>0.226115816</v>
      </c>
      <c r="AK29" s="468">
        <v>0.29687434299999998</v>
      </c>
      <c r="AL29" s="468">
        <v>0.53859931299999997</v>
      </c>
      <c r="AM29" s="468">
        <v>0.77539324899999995</v>
      </c>
      <c r="AN29" s="468">
        <v>0.41111208700000001</v>
      </c>
      <c r="AO29" s="468">
        <v>0.36056423799999998</v>
      </c>
      <c r="AP29" s="468">
        <v>0.294489846</v>
      </c>
      <c r="AQ29" s="468">
        <v>0.33001115800000003</v>
      </c>
      <c r="AR29" s="468">
        <v>0.41903511399999999</v>
      </c>
      <c r="AS29" s="468">
        <v>0.44165046000000002</v>
      </c>
      <c r="AT29" s="468">
        <v>0.40031786899999999</v>
      </c>
      <c r="AU29" s="468">
        <v>0.34292003700000001</v>
      </c>
      <c r="AV29" s="468">
        <v>0.283376085</v>
      </c>
      <c r="AW29" s="468">
        <v>0.322968749</v>
      </c>
      <c r="AX29" s="468">
        <v>0.72385171800000003</v>
      </c>
      <c r="AY29" s="468">
        <v>1.4710866739999999</v>
      </c>
      <c r="AZ29" s="913">
        <v>0.44607429999999998</v>
      </c>
      <c r="BA29" s="913">
        <v>0.34999340000000001</v>
      </c>
      <c r="BB29" s="456">
        <v>0.30844129999999997</v>
      </c>
      <c r="BC29" s="456">
        <v>0.35604910000000001</v>
      </c>
      <c r="BD29" s="456">
        <v>0.34608620000000001</v>
      </c>
      <c r="BE29" s="456">
        <v>0.43525459999999999</v>
      </c>
      <c r="BF29" s="456">
        <v>0.3593441</v>
      </c>
      <c r="BG29" s="456">
        <v>0.28763460000000002</v>
      </c>
      <c r="BH29" s="456">
        <v>0.27987840000000003</v>
      </c>
      <c r="BI29" s="456">
        <v>0.34501900000000002</v>
      </c>
      <c r="BJ29" s="456">
        <v>0.51882779999999995</v>
      </c>
      <c r="BK29" s="456">
        <v>0.92240370000000005</v>
      </c>
      <c r="BL29" s="456">
        <v>0.36612529999999999</v>
      </c>
      <c r="BM29" s="456">
        <v>0.33803430000000001</v>
      </c>
      <c r="BN29" s="456">
        <v>0.32351469999999999</v>
      </c>
      <c r="BO29" s="456">
        <v>0.35077419999999998</v>
      </c>
      <c r="BP29" s="456">
        <v>0.36261260000000001</v>
      </c>
      <c r="BQ29" s="456">
        <v>0.4288324</v>
      </c>
      <c r="BR29" s="456">
        <v>0.35907939999999999</v>
      </c>
      <c r="BS29" s="456">
        <v>0.30533739999999998</v>
      </c>
      <c r="BT29" s="456">
        <v>0.27438570000000001</v>
      </c>
      <c r="BU29" s="456">
        <v>0.3293237</v>
      </c>
      <c r="BV29" s="456">
        <v>0.52900789999999998</v>
      </c>
    </row>
    <row r="30" spans="1:74" ht="11.1" customHeight="1" x14ac:dyDescent="0.2">
      <c r="A30" s="234" t="s">
        <v>656</v>
      </c>
      <c r="B30" s="476" t="s">
        <v>1559</v>
      </c>
      <c r="C30" s="468">
        <v>11.299628</v>
      </c>
      <c r="D30" s="468">
        <v>9.6485289999999999</v>
      </c>
      <c r="E30" s="468">
        <v>9.6124460000000003</v>
      </c>
      <c r="F30" s="468">
        <v>8.3066110000000002</v>
      </c>
      <c r="G30" s="468">
        <v>8.9601790000000001</v>
      </c>
      <c r="H30" s="468">
        <v>9.5019259999999992</v>
      </c>
      <c r="I30" s="468">
        <v>12.135505999999999</v>
      </c>
      <c r="J30" s="468">
        <v>12.238972</v>
      </c>
      <c r="K30" s="468">
        <v>9.1390849999999997</v>
      </c>
      <c r="L30" s="468">
        <v>8.6590919999999993</v>
      </c>
      <c r="M30" s="468">
        <v>8.983136</v>
      </c>
      <c r="N30" s="468">
        <v>10.402118</v>
      </c>
      <c r="O30" s="468">
        <v>10.232981000000001</v>
      </c>
      <c r="P30" s="468">
        <v>9.3235729999999997</v>
      </c>
      <c r="Q30" s="468">
        <v>9.4446864999999995</v>
      </c>
      <c r="R30" s="468">
        <v>8.1304850000000002</v>
      </c>
      <c r="S30" s="468">
        <v>8.2165090000000003</v>
      </c>
      <c r="T30" s="468">
        <v>9.2209900000000005</v>
      </c>
      <c r="U30" s="468">
        <v>12.031221</v>
      </c>
      <c r="V30" s="468">
        <v>10.530988000000001</v>
      </c>
      <c r="W30" s="468">
        <v>9.6730160000000005</v>
      </c>
      <c r="X30" s="468">
        <v>8.7112350000000003</v>
      </c>
      <c r="Y30" s="468">
        <v>9.1774944999999999</v>
      </c>
      <c r="Z30" s="468">
        <v>10.021229999999999</v>
      </c>
      <c r="AA30" s="468">
        <v>10.88109</v>
      </c>
      <c r="AB30" s="468">
        <v>9.4984599999999997</v>
      </c>
      <c r="AC30" s="468">
        <v>9.2684189999999997</v>
      </c>
      <c r="AD30" s="468">
        <v>8.2959340000000008</v>
      </c>
      <c r="AE30" s="468">
        <v>8.6333260000000003</v>
      </c>
      <c r="AF30" s="468">
        <v>10.116960000000001</v>
      </c>
      <c r="AG30" s="468">
        <v>12.311949</v>
      </c>
      <c r="AH30" s="468">
        <v>10.875717</v>
      </c>
      <c r="AI30" s="468">
        <v>8.8129390000000001</v>
      </c>
      <c r="AJ30" s="468">
        <v>8.5663119999999999</v>
      </c>
      <c r="AK30" s="468">
        <v>8.8414839999999995</v>
      </c>
      <c r="AL30" s="468">
        <v>10.713865</v>
      </c>
      <c r="AM30" s="468">
        <v>11.389412999999999</v>
      </c>
      <c r="AN30" s="468">
        <v>9.9601539999999993</v>
      </c>
      <c r="AO30" s="468">
        <v>9.3421979999999998</v>
      </c>
      <c r="AP30" s="468">
        <v>8.2557299999999998</v>
      </c>
      <c r="AQ30" s="468">
        <v>8.4221959999999996</v>
      </c>
      <c r="AR30" s="468">
        <v>9.9760729999999995</v>
      </c>
      <c r="AS30" s="468">
        <v>12.180866999999999</v>
      </c>
      <c r="AT30" s="468">
        <v>10.322217</v>
      </c>
      <c r="AU30" s="468">
        <v>8.8241230000000002</v>
      </c>
      <c r="AV30" s="468">
        <v>8.6494859999999996</v>
      </c>
      <c r="AW30" s="468">
        <v>9.1889000000000003</v>
      </c>
      <c r="AX30" s="468">
        <v>11.229142</v>
      </c>
      <c r="AY30" s="468">
        <v>11.625431000000001</v>
      </c>
      <c r="AZ30" s="913">
        <v>10.36769</v>
      </c>
      <c r="BA30" s="913">
        <v>9.8170400000000004</v>
      </c>
      <c r="BB30" s="456">
        <v>8.479355</v>
      </c>
      <c r="BC30" s="456">
        <v>8.5702639999999999</v>
      </c>
      <c r="BD30" s="456">
        <v>9.7773090000000007</v>
      </c>
      <c r="BE30" s="456">
        <v>12.10758</v>
      </c>
      <c r="BF30" s="456">
        <v>11.6394</v>
      </c>
      <c r="BG30" s="456">
        <v>9.2152410000000007</v>
      </c>
      <c r="BH30" s="456">
        <v>8.7975600000000007</v>
      </c>
      <c r="BI30" s="456">
        <v>8.7770460000000003</v>
      </c>
      <c r="BJ30" s="456">
        <v>10.38583</v>
      </c>
      <c r="BK30" s="456">
        <v>10.73484</v>
      </c>
      <c r="BL30" s="456">
        <v>9.2412849999999995</v>
      </c>
      <c r="BM30" s="456">
        <v>9.4221780000000006</v>
      </c>
      <c r="BN30" s="456">
        <v>8.2441460000000006</v>
      </c>
      <c r="BO30" s="456">
        <v>8.4203840000000003</v>
      </c>
      <c r="BP30" s="456">
        <v>9.6794429999999991</v>
      </c>
      <c r="BQ30" s="456">
        <v>12.05627</v>
      </c>
      <c r="BR30" s="456">
        <v>11.61407</v>
      </c>
      <c r="BS30" s="456">
        <v>9.1394850000000005</v>
      </c>
      <c r="BT30" s="456">
        <v>8.6874839999999995</v>
      </c>
      <c r="BU30" s="456">
        <v>8.7144759999999994</v>
      </c>
      <c r="BV30" s="456">
        <v>10.27054</v>
      </c>
    </row>
    <row r="31" spans="1:74" ht="11.1" customHeight="1" x14ac:dyDescent="0.2">
      <c r="A31" s="229"/>
      <c r="B31" s="67" t="s">
        <v>734</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469"/>
      <c r="AZ31" s="942"/>
      <c r="BA31" s="942"/>
      <c r="BB31" s="474"/>
      <c r="BC31" s="474"/>
      <c r="BD31" s="474"/>
      <c r="BE31" s="474"/>
      <c r="BF31" s="474"/>
      <c r="BG31" s="474"/>
      <c r="BH31" s="474"/>
      <c r="BI31" s="474"/>
      <c r="BJ31" s="474"/>
      <c r="BK31" s="474"/>
      <c r="BL31" s="474"/>
      <c r="BM31" s="474"/>
      <c r="BN31" s="474"/>
      <c r="BO31" s="474"/>
      <c r="BP31" s="474"/>
      <c r="BQ31" s="474"/>
      <c r="BR31" s="474"/>
      <c r="BS31" s="474"/>
      <c r="BT31" s="474"/>
      <c r="BU31" s="474"/>
      <c r="BV31" s="474"/>
    </row>
    <row r="32" spans="1:74" s="285" customFormat="1" ht="11.1" customHeight="1" x14ac:dyDescent="0.2">
      <c r="A32" s="475" t="s">
        <v>662</v>
      </c>
      <c r="B32" s="449" t="s">
        <v>1027</v>
      </c>
      <c r="C32" s="301">
        <v>11.471596527999999</v>
      </c>
      <c r="D32" s="301">
        <v>9.7971022740000002</v>
      </c>
      <c r="E32" s="301">
        <v>9.4900946410000007</v>
      </c>
      <c r="F32" s="301">
        <v>9.6430764090000007</v>
      </c>
      <c r="G32" s="301">
        <v>10.703377851999999</v>
      </c>
      <c r="H32" s="301">
        <v>10.927987337999999</v>
      </c>
      <c r="I32" s="301">
        <v>13.360115044</v>
      </c>
      <c r="J32" s="301">
        <v>12.992623326</v>
      </c>
      <c r="K32" s="301">
        <v>9.5407692470000001</v>
      </c>
      <c r="L32" s="301">
        <v>9.5246497380000008</v>
      </c>
      <c r="M32" s="301">
        <v>9.9995475989999996</v>
      </c>
      <c r="N32" s="301">
        <v>10.880164683</v>
      </c>
      <c r="O32" s="301">
        <v>10.431373736999999</v>
      </c>
      <c r="P32" s="301">
        <v>9.8595006810000001</v>
      </c>
      <c r="Q32" s="301">
        <v>9.7405963169999996</v>
      </c>
      <c r="R32" s="301">
        <v>8.7364389710000001</v>
      </c>
      <c r="S32" s="301">
        <v>9.7725103739999994</v>
      </c>
      <c r="T32" s="301">
        <v>10.592674685</v>
      </c>
      <c r="U32" s="301">
        <v>13.680152701000001</v>
      </c>
      <c r="V32" s="301">
        <v>12.029524542000001</v>
      </c>
      <c r="W32" s="301">
        <v>10.683968882</v>
      </c>
      <c r="X32" s="301">
        <v>9.9713899000000001</v>
      </c>
      <c r="Y32" s="301">
        <v>10.836388444000001</v>
      </c>
      <c r="Z32" s="301">
        <v>10.988857383999999</v>
      </c>
      <c r="AA32" s="301">
        <v>11.504579937999999</v>
      </c>
      <c r="AB32" s="301">
        <v>10.684686289</v>
      </c>
      <c r="AC32" s="301">
        <v>10.281996306</v>
      </c>
      <c r="AD32" s="301">
        <v>9.9273645300000002</v>
      </c>
      <c r="AE32" s="301">
        <v>10.520569075999999</v>
      </c>
      <c r="AF32" s="301">
        <v>11.590718224</v>
      </c>
      <c r="AG32" s="301">
        <v>13.532510084</v>
      </c>
      <c r="AH32" s="301">
        <v>12.240123935</v>
      </c>
      <c r="AI32" s="301">
        <v>10.170747559</v>
      </c>
      <c r="AJ32" s="301">
        <v>9.9835385619999997</v>
      </c>
      <c r="AK32" s="301">
        <v>10.272024821</v>
      </c>
      <c r="AL32" s="301">
        <v>11.662063966</v>
      </c>
      <c r="AM32" s="301">
        <v>11.882180443999999</v>
      </c>
      <c r="AN32" s="301">
        <v>10.329608611999999</v>
      </c>
      <c r="AO32" s="301">
        <v>10.412700682000001</v>
      </c>
      <c r="AP32" s="301">
        <v>9.8398918040000005</v>
      </c>
      <c r="AQ32" s="301">
        <v>10.095306829</v>
      </c>
      <c r="AR32" s="301">
        <v>12.058236483</v>
      </c>
      <c r="AS32" s="301">
        <v>14.596904059</v>
      </c>
      <c r="AT32" s="301">
        <v>12.42882168</v>
      </c>
      <c r="AU32" s="301">
        <v>10.503138545000001</v>
      </c>
      <c r="AV32" s="301">
        <v>10.361503295</v>
      </c>
      <c r="AW32" s="301">
        <v>10.598249449000001</v>
      </c>
      <c r="AX32" s="301">
        <v>12.110793505</v>
      </c>
      <c r="AY32" s="301">
        <v>12.651777289</v>
      </c>
      <c r="AZ32" s="912">
        <v>11.37485</v>
      </c>
      <c r="BA32" s="912">
        <v>10.84924</v>
      </c>
      <c r="BB32" s="462">
        <v>9.8899100000000004</v>
      </c>
      <c r="BC32" s="462">
        <v>10.8</v>
      </c>
      <c r="BD32" s="462">
        <v>11.917870000000001</v>
      </c>
      <c r="BE32" s="462">
        <v>14.1515</v>
      </c>
      <c r="BF32" s="462">
        <v>13.62391</v>
      </c>
      <c r="BG32" s="462">
        <v>11.08009</v>
      </c>
      <c r="BH32" s="462">
        <v>10.82658</v>
      </c>
      <c r="BI32" s="462">
        <v>10.75041</v>
      </c>
      <c r="BJ32" s="462">
        <v>11.671049999999999</v>
      </c>
      <c r="BK32" s="462">
        <v>12.055630000000001</v>
      </c>
      <c r="BL32" s="462">
        <v>10.413080000000001</v>
      </c>
      <c r="BM32" s="462">
        <v>10.9817</v>
      </c>
      <c r="BN32" s="462">
        <v>10.202109999999999</v>
      </c>
      <c r="BO32" s="462">
        <v>10.78546</v>
      </c>
      <c r="BP32" s="462">
        <v>12.001939999999999</v>
      </c>
      <c r="BQ32" s="462">
        <v>14.41498</v>
      </c>
      <c r="BR32" s="462">
        <v>13.93571</v>
      </c>
      <c r="BS32" s="462">
        <v>11.490959999999999</v>
      </c>
      <c r="BT32" s="462">
        <v>10.834350000000001</v>
      </c>
      <c r="BU32" s="462">
        <v>11.04846</v>
      </c>
      <c r="BV32" s="462">
        <v>11.942360000000001</v>
      </c>
    </row>
    <row r="33" spans="1:74" ht="11.1" customHeight="1" x14ac:dyDescent="0.2">
      <c r="A33" s="234" t="s">
        <v>657</v>
      </c>
      <c r="B33" s="478" t="s">
        <v>1021</v>
      </c>
      <c r="C33" s="468">
        <v>5.078028786</v>
      </c>
      <c r="D33" s="468">
        <v>4.7311718989999996</v>
      </c>
      <c r="E33" s="468">
        <v>4.4750605830000003</v>
      </c>
      <c r="F33" s="468">
        <v>4.5520362519999997</v>
      </c>
      <c r="G33" s="468">
        <v>5.4151973189999998</v>
      </c>
      <c r="H33" s="468">
        <v>5.678253572</v>
      </c>
      <c r="I33" s="468">
        <v>7.992725321</v>
      </c>
      <c r="J33" s="468">
        <v>7.894759605</v>
      </c>
      <c r="K33" s="468">
        <v>5.2105133480000001</v>
      </c>
      <c r="L33" s="468">
        <v>4.6602065049999997</v>
      </c>
      <c r="M33" s="468">
        <v>4.7720984680000003</v>
      </c>
      <c r="N33" s="468">
        <v>4.8532388400000004</v>
      </c>
      <c r="O33" s="468">
        <v>4.8536049769999998</v>
      </c>
      <c r="P33" s="468">
        <v>4.4984045750000003</v>
      </c>
      <c r="Q33" s="468">
        <v>4.3811130409999999</v>
      </c>
      <c r="R33" s="468">
        <v>3.8645380070000002</v>
      </c>
      <c r="S33" s="468">
        <v>4.2047855040000002</v>
      </c>
      <c r="T33" s="468">
        <v>5.6276529630000001</v>
      </c>
      <c r="U33" s="468">
        <v>8.3408768290000008</v>
      </c>
      <c r="V33" s="468">
        <v>6.5660943710000002</v>
      </c>
      <c r="W33" s="468">
        <v>5.917990402</v>
      </c>
      <c r="X33" s="468">
        <v>4.5959554310000001</v>
      </c>
      <c r="Y33" s="468">
        <v>5.3366509339999997</v>
      </c>
      <c r="Z33" s="468">
        <v>5.2679133030000003</v>
      </c>
      <c r="AA33" s="468">
        <v>5.6614663930000004</v>
      </c>
      <c r="AB33" s="468">
        <v>5.0927015779999998</v>
      </c>
      <c r="AC33" s="468">
        <v>4.9238279079999998</v>
      </c>
      <c r="AD33" s="468">
        <v>4.1224818049999996</v>
      </c>
      <c r="AE33" s="468">
        <v>4.9413186759999999</v>
      </c>
      <c r="AF33" s="468">
        <v>6.1989629270000002</v>
      </c>
      <c r="AG33" s="468">
        <v>8.0120340779999992</v>
      </c>
      <c r="AH33" s="468">
        <v>7.0362779250000003</v>
      </c>
      <c r="AI33" s="468">
        <v>5.7025878460000001</v>
      </c>
      <c r="AJ33" s="468">
        <v>4.9442366890000002</v>
      </c>
      <c r="AK33" s="468">
        <v>4.9375482929999999</v>
      </c>
      <c r="AL33" s="468">
        <v>6.0115371379999996</v>
      </c>
      <c r="AM33" s="468">
        <v>5.5969589239999999</v>
      </c>
      <c r="AN33" s="468">
        <v>5.1225209869999997</v>
      </c>
      <c r="AO33" s="468">
        <v>4.5327286090000003</v>
      </c>
      <c r="AP33" s="468">
        <v>4.2256502319999996</v>
      </c>
      <c r="AQ33" s="468">
        <v>4.1408447600000002</v>
      </c>
      <c r="AR33" s="468">
        <v>6.2972379639999998</v>
      </c>
      <c r="AS33" s="468">
        <v>8.9569341849999997</v>
      </c>
      <c r="AT33" s="468">
        <v>6.9709992620000003</v>
      </c>
      <c r="AU33" s="468">
        <v>5.4278259860000002</v>
      </c>
      <c r="AV33" s="468">
        <v>5.0159084600000003</v>
      </c>
      <c r="AW33" s="468">
        <v>5.0903893</v>
      </c>
      <c r="AX33" s="468">
        <v>6.031983329</v>
      </c>
      <c r="AY33" s="468">
        <v>5.7326677530000003</v>
      </c>
      <c r="AZ33" s="913">
        <v>6.231033</v>
      </c>
      <c r="BA33" s="913">
        <v>5.6062580000000004</v>
      </c>
      <c r="BB33" s="456">
        <v>4.9278339999999998</v>
      </c>
      <c r="BC33" s="456">
        <v>5.0776050000000001</v>
      </c>
      <c r="BD33" s="456">
        <v>6.3495330000000001</v>
      </c>
      <c r="BE33" s="456">
        <v>8.5177099999999992</v>
      </c>
      <c r="BF33" s="456">
        <v>8.0713039999999996</v>
      </c>
      <c r="BG33" s="456">
        <v>6.1463279999999996</v>
      </c>
      <c r="BH33" s="456">
        <v>5.1899050000000004</v>
      </c>
      <c r="BI33" s="456">
        <v>4.947368</v>
      </c>
      <c r="BJ33" s="456">
        <v>5.4998079999999998</v>
      </c>
      <c r="BK33" s="456">
        <v>5.4714280000000004</v>
      </c>
      <c r="BL33" s="456">
        <v>4.9218739999999999</v>
      </c>
      <c r="BM33" s="456">
        <v>4.7749839999999999</v>
      </c>
      <c r="BN33" s="456">
        <v>4.0055670000000001</v>
      </c>
      <c r="BO33" s="456">
        <v>4.4463350000000004</v>
      </c>
      <c r="BP33" s="456">
        <v>5.8080850000000002</v>
      </c>
      <c r="BQ33" s="456">
        <v>8.1188400000000005</v>
      </c>
      <c r="BR33" s="456">
        <v>7.7643700000000004</v>
      </c>
      <c r="BS33" s="456">
        <v>5.6935339999999997</v>
      </c>
      <c r="BT33" s="456">
        <v>4.8698030000000001</v>
      </c>
      <c r="BU33" s="456">
        <v>4.5607889999999998</v>
      </c>
      <c r="BV33" s="456">
        <v>5.0642509999999996</v>
      </c>
    </row>
    <row r="34" spans="1:74" ht="11.1" customHeight="1" x14ac:dyDescent="0.2">
      <c r="A34" s="234" t="s">
        <v>658</v>
      </c>
      <c r="B34" s="446" t="s">
        <v>473</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468">
        <v>0</v>
      </c>
      <c r="AZ34" s="913">
        <v>0</v>
      </c>
      <c r="BA34" s="913">
        <v>0</v>
      </c>
      <c r="BB34" s="456">
        <v>0</v>
      </c>
      <c r="BC34" s="456">
        <v>0</v>
      </c>
      <c r="BD34" s="456">
        <v>0</v>
      </c>
      <c r="BE34" s="456">
        <v>0</v>
      </c>
      <c r="BF34" s="456">
        <v>0</v>
      </c>
      <c r="BG34" s="456">
        <v>0</v>
      </c>
      <c r="BH34" s="456">
        <v>0</v>
      </c>
      <c r="BI34" s="456">
        <v>0</v>
      </c>
      <c r="BJ34" s="456">
        <v>0</v>
      </c>
      <c r="BK34" s="456">
        <v>0</v>
      </c>
      <c r="BL34" s="456">
        <v>0</v>
      </c>
      <c r="BM34" s="456">
        <v>0</v>
      </c>
      <c r="BN34" s="456">
        <v>0</v>
      </c>
      <c r="BO34" s="456">
        <v>0</v>
      </c>
      <c r="BP34" s="456">
        <v>0</v>
      </c>
      <c r="BQ34" s="456">
        <v>0</v>
      </c>
      <c r="BR34" s="456">
        <v>0</v>
      </c>
      <c r="BS34" s="456">
        <v>0</v>
      </c>
      <c r="BT34" s="456">
        <v>0</v>
      </c>
      <c r="BU34" s="456">
        <v>0</v>
      </c>
      <c r="BV34" s="456">
        <v>0</v>
      </c>
    </row>
    <row r="35" spans="1:74" ht="11.1" customHeight="1" x14ac:dyDescent="0.2">
      <c r="A35" s="234" t="s">
        <v>659</v>
      </c>
      <c r="B35" s="446" t="s">
        <v>1022</v>
      </c>
      <c r="C35" s="468">
        <v>2.4766319999999999</v>
      </c>
      <c r="D35" s="468">
        <v>2.129934</v>
      </c>
      <c r="E35" s="468">
        <v>1.759827</v>
      </c>
      <c r="F35" s="468">
        <v>2.2480720000000001</v>
      </c>
      <c r="G35" s="468">
        <v>2.449576</v>
      </c>
      <c r="H35" s="468">
        <v>2.3463850000000002</v>
      </c>
      <c r="I35" s="468">
        <v>2.3799920000000001</v>
      </c>
      <c r="J35" s="468">
        <v>2.2978160000000001</v>
      </c>
      <c r="K35" s="468">
        <v>1.7285269999999999</v>
      </c>
      <c r="L35" s="468">
        <v>2.1130990000000001</v>
      </c>
      <c r="M35" s="468">
        <v>2.3962590000000001</v>
      </c>
      <c r="N35" s="468">
        <v>2.4860449999999998</v>
      </c>
      <c r="O35" s="468">
        <v>2.4696549999999999</v>
      </c>
      <c r="P35" s="468">
        <v>2.1856100000000001</v>
      </c>
      <c r="Q35" s="468">
        <v>2.139999</v>
      </c>
      <c r="R35" s="468">
        <v>1.771711</v>
      </c>
      <c r="S35" s="468">
        <v>2.4506009999999998</v>
      </c>
      <c r="T35" s="468">
        <v>2.3679579999999998</v>
      </c>
      <c r="U35" s="468">
        <v>2.386361</v>
      </c>
      <c r="V35" s="468">
        <v>2.409554</v>
      </c>
      <c r="W35" s="468">
        <v>2.113712</v>
      </c>
      <c r="X35" s="468">
        <v>2.4000720000000002</v>
      </c>
      <c r="Y35" s="468">
        <v>2.3780320000000001</v>
      </c>
      <c r="Z35" s="468">
        <v>2.4516580000000001</v>
      </c>
      <c r="AA35" s="468">
        <v>2.4607730000000001</v>
      </c>
      <c r="AB35" s="468">
        <v>2.2955570000000001</v>
      </c>
      <c r="AC35" s="468">
        <v>1.715265</v>
      </c>
      <c r="AD35" s="468">
        <v>2.3959790000000001</v>
      </c>
      <c r="AE35" s="468">
        <v>2.4605579999999998</v>
      </c>
      <c r="AF35" s="468">
        <v>2.355766</v>
      </c>
      <c r="AG35" s="468">
        <v>2.4017089999999999</v>
      </c>
      <c r="AH35" s="468">
        <v>2.1936550000000001</v>
      </c>
      <c r="AI35" s="468">
        <v>1.791663</v>
      </c>
      <c r="AJ35" s="468">
        <v>2.2305860000000002</v>
      </c>
      <c r="AK35" s="468">
        <v>2.3420489999999998</v>
      </c>
      <c r="AL35" s="468">
        <v>2.4297599999999999</v>
      </c>
      <c r="AM35" s="468">
        <v>2.4254199999999999</v>
      </c>
      <c r="AN35" s="468">
        <v>2.1831119999999999</v>
      </c>
      <c r="AO35" s="468">
        <v>2.1934140000000002</v>
      </c>
      <c r="AP35" s="468">
        <v>2.2993739999999998</v>
      </c>
      <c r="AQ35" s="468">
        <v>2.4763090000000001</v>
      </c>
      <c r="AR35" s="468">
        <v>2.3784010000000002</v>
      </c>
      <c r="AS35" s="468">
        <v>2.4059620000000002</v>
      </c>
      <c r="AT35" s="468">
        <v>2.4299200000000001</v>
      </c>
      <c r="AU35" s="468">
        <v>2.352846</v>
      </c>
      <c r="AV35" s="468">
        <v>2.4464130000000002</v>
      </c>
      <c r="AW35" s="468">
        <v>2.3346849999999999</v>
      </c>
      <c r="AX35" s="468">
        <v>2.4817239999999998</v>
      </c>
      <c r="AY35" s="468">
        <v>2.4797009999999999</v>
      </c>
      <c r="AZ35" s="913">
        <v>2.2012999999999998</v>
      </c>
      <c r="BA35" s="913">
        <v>1.7201299999999999</v>
      </c>
      <c r="BB35" s="456">
        <v>1.712</v>
      </c>
      <c r="BC35" s="456">
        <v>2.4228200000000002</v>
      </c>
      <c r="BD35" s="456">
        <v>2.3446600000000002</v>
      </c>
      <c r="BE35" s="456">
        <v>2.4228200000000002</v>
      </c>
      <c r="BF35" s="456">
        <v>2.4228200000000002</v>
      </c>
      <c r="BG35" s="456">
        <v>2.02908</v>
      </c>
      <c r="BH35" s="456">
        <v>2.4228200000000002</v>
      </c>
      <c r="BI35" s="456">
        <v>2.3446600000000002</v>
      </c>
      <c r="BJ35" s="456">
        <v>2.4228200000000002</v>
      </c>
      <c r="BK35" s="456">
        <v>2.4228200000000002</v>
      </c>
      <c r="BL35" s="456">
        <v>2.1883499999999998</v>
      </c>
      <c r="BM35" s="456">
        <v>2.16913</v>
      </c>
      <c r="BN35" s="456">
        <v>2.2709000000000001</v>
      </c>
      <c r="BO35" s="456">
        <v>2.4228200000000002</v>
      </c>
      <c r="BP35" s="456">
        <v>2.3446600000000002</v>
      </c>
      <c r="BQ35" s="456">
        <v>2.4228200000000002</v>
      </c>
      <c r="BR35" s="456">
        <v>2.4228200000000002</v>
      </c>
      <c r="BS35" s="456">
        <v>2.3446600000000002</v>
      </c>
      <c r="BT35" s="456">
        <v>2.16696</v>
      </c>
      <c r="BU35" s="456">
        <v>2.3446600000000002</v>
      </c>
      <c r="BV35" s="456">
        <v>2.4228200000000002</v>
      </c>
    </row>
    <row r="36" spans="1:74" ht="11.1" customHeight="1" x14ac:dyDescent="0.2">
      <c r="A36" s="234" t="s">
        <v>660</v>
      </c>
      <c r="B36" s="446" t="s">
        <v>1015</v>
      </c>
      <c r="C36" s="468">
        <v>2.4115053469999999</v>
      </c>
      <c r="D36" s="468">
        <v>2.2091782919999998</v>
      </c>
      <c r="E36" s="468">
        <v>2.51748605</v>
      </c>
      <c r="F36" s="468">
        <v>2.1814047269999999</v>
      </c>
      <c r="G36" s="468">
        <v>2.2980127619999999</v>
      </c>
      <c r="H36" s="468">
        <v>2.333229373</v>
      </c>
      <c r="I36" s="468">
        <v>2.3903478069999999</v>
      </c>
      <c r="J36" s="468">
        <v>2.2928776530000001</v>
      </c>
      <c r="K36" s="468">
        <v>2.1509347860000001</v>
      </c>
      <c r="L36" s="468">
        <v>2.1189708970000001</v>
      </c>
      <c r="M36" s="468">
        <v>2.1497675209999998</v>
      </c>
      <c r="N36" s="468">
        <v>2.3276987849999999</v>
      </c>
      <c r="O36" s="468">
        <v>2.6601176660000001</v>
      </c>
      <c r="P36" s="468">
        <v>2.2579637109999999</v>
      </c>
      <c r="Q36" s="468">
        <v>2.446587895</v>
      </c>
      <c r="R36" s="468">
        <v>2.3587562000000002</v>
      </c>
      <c r="S36" s="468">
        <v>2.4140065169999998</v>
      </c>
      <c r="T36" s="468">
        <v>2.0787795550000001</v>
      </c>
      <c r="U36" s="468">
        <v>2.382581155</v>
      </c>
      <c r="V36" s="468">
        <v>2.4592847760000001</v>
      </c>
      <c r="W36" s="468">
        <v>2.1632538129999999</v>
      </c>
      <c r="X36" s="468">
        <v>2.238708398</v>
      </c>
      <c r="Y36" s="468">
        <v>2.3115044770000002</v>
      </c>
      <c r="Z36" s="468">
        <v>2.584885528</v>
      </c>
      <c r="AA36" s="468">
        <v>2.6313599129999998</v>
      </c>
      <c r="AB36" s="468">
        <v>2.5293123660000001</v>
      </c>
      <c r="AC36" s="468">
        <v>2.7132380459999998</v>
      </c>
      <c r="AD36" s="468">
        <v>2.5327358379999998</v>
      </c>
      <c r="AE36" s="468">
        <v>2.3750123909999998</v>
      </c>
      <c r="AF36" s="468">
        <v>2.1857835720000001</v>
      </c>
      <c r="AG36" s="468">
        <v>2.3956602020000002</v>
      </c>
      <c r="AH36" s="468">
        <v>2.2841576799999999</v>
      </c>
      <c r="AI36" s="468">
        <v>1.9510217860000001</v>
      </c>
      <c r="AJ36" s="468">
        <v>1.9159018729999999</v>
      </c>
      <c r="AK36" s="468">
        <v>2.0241223289999999</v>
      </c>
      <c r="AL36" s="468">
        <v>2.3320207439999998</v>
      </c>
      <c r="AM36" s="468">
        <v>2.231360225</v>
      </c>
      <c r="AN36" s="468">
        <v>1.926351938</v>
      </c>
      <c r="AO36" s="468">
        <v>2.3189758679999999</v>
      </c>
      <c r="AP36" s="468">
        <v>2.1161626670000002</v>
      </c>
      <c r="AQ36" s="468">
        <v>2.3960622329999999</v>
      </c>
      <c r="AR36" s="468">
        <v>2.2535777289999999</v>
      </c>
      <c r="AS36" s="468">
        <v>2.2201087209999999</v>
      </c>
      <c r="AT36" s="468">
        <v>2.1166491980000002</v>
      </c>
      <c r="AU36" s="468">
        <v>1.9259794640000001</v>
      </c>
      <c r="AV36" s="468">
        <v>1.9512843339999999</v>
      </c>
      <c r="AW36" s="468">
        <v>2.1207903899999998</v>
      </c>
      <c r="AX36" s="468">
        <v>2.1943648759999999</v>
      </c>
      <c r="AY36" s="468">
        <v>2.0897001030000002</v>
      </c>
      <c r="AZ36" s="913">
        <v>1.911009</v>
      </c>
      <c r="BA36" s="913">
        <v>2.2460339999999999</v>
      </c>
      <c r="BB36" s="456">
        <v>2.0917949999999998</v>
      </c>
      <c r="BC36" s="456">
        <v>2.2246619999999999</v>
      </c>
      <c r="BD36" s="456">
        <v>2.1623139999999998</v>
      </c>
      <c r="BE36" s="456">
        <v>2.2848139999999999</v>
      </c>
      <c r="BF36" s="456">
        <v>2.2411949999999998</v>
      </c>
      <c r="BG36" s="456">
        <v>2.0795910000000002</v>
      </c>
      <c r="BH36" s="456">
        <v>2.1274449999999998</v>
      </c>
      <c r="BI36" s="456">
        <v>2.2812030000000001</v>
      </c>
      <c r="BJ36" s="456">
        <v>2.409815</v>
      </c>
      <c r="BK36" s="456">
        <v>2.3254269999999999</v>
      </c>
      <c r="BL36" s="456">
        <v>2.0894400000000002</v>
      </c>
      <c r="BM36" s="456">
        <v>2.4115880000000001</v>
      </c>
      <c r="BN36" s="456">
        <v>2.2260599999999999</v>
      </c>
      <c r="BO36" s="456">
        <v>2.340932</v>
      </c>
      <c r="BP36" s="456">
        <v>2.2563620000000002</v>
      </c>
      <c r="BQ36" s="456">
        <v>2.3664710000000002</v>
      </c>
      <c r="BR36" s="456">
        <v>2.309628</v>
      </c>
      <c r="BS36" s="456">
        <v>2.1350899999999999</v>
      </c>
      <c r="BT36" s="456">
        <v>2.1755049999999998</v>
      </c>
      <c r="BU36" s="456">
        <v>2.3201800000000001</v>
      </c>
      <c r="BV36" s="456">
        <v>2.4435690000000001</v>
      </c>
    </row>
    <row r="37" spans="1:74" ht="11.1" customHeight="1" x14ac:dyDescent="0.2">
      <c r="A37" s="234" t="s">
        <v>1560</v>
      </c>
      <c r="B37" s="446" t="s">
        <v>1016</v>
      </c>
      <c r="C37" s="468">
        <v>0.35950033399999998</v>
      </c>
      <c r="D37" s="468">
        <v>0.460614774</v>
      </c>
      <c r="E37" s="468">
        <v>0.50287992199999998</v>
      </c>
      <c r="F37" s="468">
        <v>0.44302254200000002</v>
      </c>
      <c r="G37" s="468">
        <v>0.296001652</v>
      </c>
      <c r="H37" s="468">
        <v>0.33133503800000003</v>
      </c>
      <c r="I37" s="468">
        <v>0.30882066600000002</v>
      </c>
      <c r="J37" s="468">
        <v>0.21812315700000001</v>
      </c>
      <c r="K37" s="468">
        <v>0.23170238500000001</v>
      </c>
      <c r="L37" s="468">
        <v>0.39959687500000002</v>
      </c>
      <c r="M37" s="468">
        <v>0.49172422500000001</v>
      </c>
      <c r="N37" s="468">
        <v>0.51960543000000003</v>
      </c>
      <c r="O37" s="468">
        <v>0.29780800000000002</v>
      </c>
      <c r="P37" s="468">
        <v>0.54399399999999998</v>
      </c>
      <c r="Q37" s="468">
        <v>0.52563400000000005</v>
      </c>
      <c r="R37" s="468">
        <v>0.464335</v>
      </c>
      <c r="S37" s="468">
        <v>0.34866599999999998</v>
      </c>
      <c r="T37" s="468">
        <v>0.22574269</v>
      </c>
      <c r="U37" s="468">
        <v>0.23742780999999999</v>
      </c>
      <c r="V37" s="468">
        <v>0.30180400000000002</v>
      </c>
      <c r="W37" s="468">
        <v>0.212032</v>
      </c>
      <c r="X37" s="468">
        <v>0.46562648600000001</v>
      </c>
      <c r="Y37" s="468">
        <v>0.62556500000000004</v>
      </c>
      <c r="Z37" s="468">
        <v>0.54662299999999997</v>
      </c>
      <c r="AA37" s="468">
        <v>0.52337900000000004</v>
      </c>
      <c r="AB37" s="468">
        <v>0.54367399999999999</v>
      </c>
      <c r="AC37" s="468">
        <v>0.65854299999999999</v>
      </c>
      <c r="AD37" s="468">
        <v>0.587036</v>
      </c>
      <c r="AE37" s="468">
        <v>0.35769800000000002</v>
      </c>
      <c r="AF37" s="468">
        <v>0.43879876000000001</v>
      </c>
      <c r="AG37" s="468">
        <v>0.27505299999999999</v>
      </c>
      <c r="AH37" s="468">
        <v>0.34132499999999999</v>
      </c>
      <c r="AI37" s="468">
        <v>0.34917599999999999</v>
      </c>
      <c r="AJ37" s="468">
        <v>0.54407700000000003</v>
      </c>
      <c r="AK37" s="468">
        <v>0.73170500000000005</v>
      </c>
      <c r="AL37" s="468">
        <v>0.67617499999999997</v>
      </c>
      <c r="AM37" s="468">
        <v>0.78690131799999996</v>
      </c>
      <c r="AN37" s="468">
        <v>0.60781078499999996</v>
      </c>
      <c r="AO37" s="468">
        <v>0.88612623899999998</v>
      </c>
      <c r="AP37" s="468">
        <v>0.67920061200000004</v>
      </c>
      <c r="AQ37" s="468">
        <v>0.54731352799999999</v>
      </c>
      <c r="AR37" s="468">
        <v>0.49188545700000003</v>
      </c>
      <c r="AS37" s="468">
        <v>0.33909845700000002</v>
      </c>
      <c r="AT37" s="468">
        <v>0.31672524499999999</v>
      </c>
      <c r="AU37" s="468">
        <v>0.27125353000000002</v>
      </c>
      <c r="AV37" s="468">
        <v>0.508910635</v>
      </c>
      <c r="AW37" s="468">
        <v>0.67899398799999999</v>
      </c>
      <c r="AX37" s="468">
        <v>0.78307085899999995</v>
      </c>
      <c r="AY37" s="468">
        <v>0.73328474700000001</v>
      </c>
      <c r="AZ37" s="913">
        <v>0.61764819999999998</v>
      </c>
      <c r="BA37" s="913">
        <v>0.83262659999999999</v>
      </c>
      <c r="BB37" s="456">
        <v>0.67264639999999998</v>
      </c>
      <c r="BC37" s="456">
        <v>0.49939810000000001</v>
      </c>
      <c r="BD37" s="456">
        <v>0.47680600000000001</v>
      </c>
      <c r="BE37" s="456">
        <v>0.32531640000000001</v>
      </c>
      <c r="BF37" s="456">
        <v>0.33963120000000002</v>
      </c>
      <c r="BG37" s="456">
        <v>0.30311729999999998</v>
      </c>
      <c r="BH37" s="456">
        <v>0.53974080000000002</v>
      </c>
      <c r="BI37" s="456">
        <v>0.74746780000000002</v>
      </c>
      <c r="BJ37" s="456">
        <v>0.87162340000000005</v>
      </c>
      <c r="BK37" s="456">
        <v>0.87287650000000006</v>
      </c>
      <c r="BL37" s="456">
        <v>0.70921000000000001</v>
      </c>
      <c r="BM37" s="456">
        <v>1.009714</v>
      </c>
      <c r="BN37" s="456">
        <v>0.99407330000000005</v>
      </c>
      <c r="BO37" s="456">
        <v>0.74523150000000005</v>
      </c>
      <c r="BP37" s="456">
        <v>0.71302480000000001</v>
      </c>
      <c r="BQ37" s="456">
        <v>0.58582730000000005</v>
      </c>
      <c r="BR37" s="456">
        <v>0.60093949999999996</v>
      </c>
      <c r="BS37" s="456">
        <v>0.53823310000000002</v>
      </c>
      <c r="BT37" s="456">
        <v>0.95840420000000004</v>
      </c>
      <c r="BU37" s="456">
        <v>1.2822309999999999</v>
      </c>
      <c r="BV37" s="456">
        <v>1.419916</v>
      </c>
    </row>
    <row r="38" spans="1:74" ht="11.1" customHeight="1" x14ac:dyDescent="0.2">
      <c r="A38" s="234" t="s">
        <v>1561</v>
      </c>
      <c r="B38" s="446" t="s">
        <v>1017</v>
      </c>
      <c r="C38" s="468">
        <v>7.1079969000000007E-2</v>
      </c>
      <c r="D38" s="468">
        <v>8.9607258999999995E-2</v>
      </c>
      <c r="E38" s="468">
        <v>0.12864691</v>
      </c>
      <c r="F38" s="468">
        <v>0.15102990499999999</v>
      </c>
      <c r="G38" s="468">
        <v>0.15212226400000001</v>
      </c>
      <c r="H38" s="468">
        <v>0.165943163</v>
      </c>
      <c r="I38" s="468">
        <v>0.17242570500000001</v>
      </c>
      <c r="J38" s="468">
        <v>0.177668782</v>
      </c>
      <c r="K38" s="468">
        <v>0.15157236299999999</v>
      </c>
      <c r="L38" s="468">
        <v>0.15366218200000001</v>
      </c>
      <c r="M38" s="468">
        <v>0.11061156799999999</v>
      </c>
      <c r="N38" s="468">
        <v>8.9150434000000001E-2</v>
      </c>
      <c r="O38" s="468">
        <v>5.6858603000000001E-2</v>
      </c>
      <c r="P38" s="468">
        <v>0.107945003</v>
      </c>
      <c r="Q38" s="468">
        <v>0.159751481</v>
      </c>
      <c r="R38" s="468">
        <v>0.21138262599999999</v>
      </c>
      <c r="S38" s="468">
        <v>0.28910918400000002</v>
      </c>
      <c r="T38" s="468">
        <v>0.22760630800000001</v>
      </c>
      <c r="U38" s="468">
        <v>0.243819288</v>
      </c>
      <c r="V38" s="468">
        <v>0.22596707199999999</v>
      </c>
      <c r="W38" s="468">
        <v>0.206430532</v>
      </c>
      <c r="X38" s="468">
        <v>0.14960981100000001</v>
      </c>
      <c r="Y38" s="468">
        <v>0.117669194</v>
      </c>
      <c r="Z38" s="468">
        <v>6.9679501000000005E-2</v>
      </c>
      <c r="AA38" s="468">
        <v>5.8014913000000001E-2</v>
      </c>
      <c r="AB38" s="468">
        <v>0.16777545799999999</v>
      </c>
      <c r="AC38" s="468">
        <v>0.20514411099999999</v>
      </c>
      <c r="AD38" s="468">
        <v>0.23549413999999999</v>
      </c>
      <c r="AE38" s="468">
        <v>0.328293681</v>
      </c>
      <c r="AF38" s="468">
        <v>0.33264081400000001</v>
      </c>
      <c r="AG38" s="468">
        <v>0.36176018500000001</v>
      </c>
      <c r="AH38" s="468">
        <v>0.31980282199999999</v>
      </c>
      <c r="AI38" s="468">
        <v>0.32498147300000002</v>
      </c>
      <c r="AJ38" s="468">
        <v>0.28896089800000002</v>
      </c>
      <c r="AK38" s="468">
        <v>0.18523292699999999</v>
      </c>
      <c r="AL38" s="468">
        <v>0.102297599</v>
      </c>
      <c r="AM38" s="468">
        <v>0.249104827</v>
      </c>
      <c r="AN38" s="468">
        <v>0.26197765200000001</v>
      </c>
      <c r="AO38" s="468">
        <v>0.39566422600000001</v>
      </c>
      <c r="AP38" s="468">
        <v>0.45050915200000002</v>
      </c>
      <c r="AQ38" s="468">
        <v>0.484549432</v>
      </c>
      <c r="AR38" s="468">
        <v>0.53387206300000001</v>
      </c>
      <c r="AS38" s="468">
        <v>0.57316299400000004</v>
      </c>
      <c r="AT38" s="468">
        <v>0.54342063699999998</v>
      </c>
      <c r="AU38" s="468">
        <v>0.482266949</v>
      </c>
      <c r="AV38" s="468">
        <v>0.40340529000000003</v>
      </c>
      <c r="AW38" s="468">
        <v>0.30816570700000001</v>
      </c>
      <c r="AX38" s="468">
        <v>0.24438921699999999</v>
      </c>
      <c r="AY38" s="468">
        <v>0.27526018400000002</v>
      </c>
      <c r="AZ38" s="913">
        <v>0.27493010000000001</v>
      </c>
      <c r="BA38" s="913">
        <v>0.39293509999999998</v>
      </c>
      <c r="BB38" s="456">
        <v>0.44938879999999998</v>
      </c>
      <c r="BC38" s="456">
        <v>0.52509220000000001</v>
      </c>
      <c r="BD38" s="456">
        <v>0.54218820000000001</v>
      </c>
      <c r="BE38" s="456">
        <v>0.57800660000000004</v>
      </c>
      <c r="BF38" s="456">
        <v>0.52784350000000002</v>
      </c>
      <c r="BG38" s="456">
        <v>0.48549829999999999</v>
      </c>
      <c r="BH38" s="456">
        <v>0.48309659999999999</v>
      </c>
      <c r="BI38" s="456">
        <v>0.36907020000000001</v>
      </c>
      <c r="BJ38" s="456">
        <v>0.26560250000000002</v>
      </c>
      <c r="BK38" s="456">
        <v>0.35899609999999998</v>
      </c>
      <c r="BL38" s="456">
        <v>0.38793280000000002</v>
      </c>
      <c r="BM38" s="456">
        <v>0.5766502</v>
      </c>
      <c r="BN38" s="456">
        <v>0.67809549999999996</v>
      </c>
      <c r="BO38" s="456">
        <v>0.77358610000000005</v>
      </c>
      <c r="BP38" s="456">
        <v>0.83971459999999998</v>
      </c>
      <c r="BQ38" s="456">
        <v>0.91315630000000003</v>
      </c>
      <c r="BR38" s="456">
        <v>0.83439479999999999</v>
      </c>
      <c r="BS38" s="456">
        <v>0.77308779999999999</v>
      </c>
      <c r="BT38" s="456">
        <v>0.63935520000000001</v>
      </c>
      <c r="BU38" s="456">
        <v>0.47721590000000003</v>
      </c>
      <c r="BV38" s="456">
        <v>0.36995919999999999</v>
      </c>
    </row>
    <row r="39" spans="1:74" ht="11.1" customHeight="1" x14ac:dyDescent="0.2">
      <c r="A39" s="234" t="s">
        <v>661</v>
      </c>
      <c r="B39" s="478" t="s">
        <v>1558</v>
      </c>
      <c r="C39" s="468">
        <v>1.0748500919999999</v>
      </c>
      <c r="D39" s="468">
        <v>0.17659605</v>
      </c>
      <c r="E39" s="468">
        <v>0.106194176</v>
      </c>
      <c r="F39" s="468">
        <v>6.7510982999999997E-2</v>
      </c>
      <c r="G39" s="468">
        <v>9.2467855000000002E-2</v>
      </c>
      <c r="H39" s="468">
        <v>7.2841191999999999E-2</v>
      </c>
      <c r="I39" s="468">
        <v>0.11580354499999999</v>
      </c>
      <c r="J39" s="468">
        <v>0.11137812900000001</v>
      </c>
      <c r="K39" s="468">
        <v>6.7519364999999998E-2</v>
      </c>
      <c r="L39" s="468">
        <v>7.9114278999999996E-2</v>
      </c>
      <c r="M39" s="468">
        <v>7.9086817000000004E-2</v>
      </c>
      <c r="N39" s="468">
        <v>0.60442619399999997</v>
      </c>
      <c r="O39" s="468">
        <v>9.3329491000000001E-2</v>
      </c>
      <c r="P39" s="468">
        <v>0.26558339199999997</v>
      </c>
      <c r="Q39" s="468">
        <v>8.7510900000000003E-2</v>
      </c>
      <c r="R39" s="468">
        <v>6.5716137999999993E-2</v>
      </c>
      <c r="S39" s="468">
        <v>6.5342169000000005E-2</v>
      </c>
      <c r="T39" s="468">
        <v>6.4935169000000001E-2</v>
      </c>
      <c r="U39" s="468">
        <v>8.9086619000000006E-2</v>
      </c>
      <c r="V39" s="468">
        <v>6.6820323000000001E-2</v>
      </c>
      <c r="W39" s="468">
        <v>7.0550135E-2</v>
      </c>
      <c r="X39" s="468">
        <v>0.12141777400000001</v>
      </c>
      <c r="Y39" s="468">
        <v>6.6966839E-2</v>
      </c>
      <c r="Z39" s="468">
        <v>6.8098052000000006E-2</v>
      </c>
      <c r="AA39" s="468">
        <v>0.169586719</v>
      </c>
      <c r="AB39" s="468">
        <v>5.5665886999999997E-2</v>
      </c>
      <c r="AC39" s="468">
        <v>6.5978241000000007E-2</v>
      </c>
      <c r="AD39" s="468">
        <v>5.3637747E-2</v>
      </c>
      <c r="AE39" s="468">
        <v>5.7688327999999997E-2</v>
      </c>
      <c r="AF39" s="468">
        <v>7.8766151000000006E-2</v>
      </c>
      <c r="AG39" s="468">
        <v>8.6293619000000002E-2</v>
      </c>
      <c r="AH39" s="468">
        <v>6.4905508000000001E-2</v>
      </c>
      <c r="AI39" s="468">
        <v>5.1317453999999998E-2</v>
      </c>
      <c r="AJ39" s="468">
        <v>5.9776101999999998E-2</v>
      </c>
      <c r="AK39" s="468">
        <v>5.1367271999999999E-2</v>
      </c>
      <c r="AL39" s="468">
        <v>0.110273485</v>
      </c>
      <c r="AM39" s="468">
        <v>0.59243515000000002</v>
      </c>
      <c r="AN39" s="468">
        <v>0.22783524999999999</v>
      </c>
      <c r="AO39" s="468">
        <v>8.5791740000000005E-2</v>
      </c>
      <c r="AP39" s="468">
        <v>6.8995140999999996E-2</v>
      </c>
      <c r="AQ39" s="468">
        <v>5.0227875999999998E-2</v>
      </c>
      <c r="AR39" s="468">
        <v>0.10326227</v>
      </c>
      <c r="AS39" s="468">
        <v>0.101637702</v>
      </c>
      <c r="AT39" s="468">
        <v>5.1107338000000002E-2</v>
      </c>
      <c r="AU39" s="468">
        <v>4.2966615999999999E-2</v>
      </c>
      <c r="AV39" s="468">
        <v>3.5581575999999997E-2</v>
      </c>
      <c r="AW39" s="468">
        <v>6.5225063999999999E-2</v>
      </c>
      <c r="AX39" s="468">
        <v>0.375261224</v>
      </c>
      <c r="AY39" s="468">
        <v>1.3411635019999999</v>
      </c>
      <c r="AZ39" s="913">
        <v>0.13893259999999999</v>
      </c>
      <c r="BA39" s="913">
        <v>5.1253199999999999E-2</v>
      </c>
      <c r="BB39" s="456">
        <v>3.6245600000000003E-2</v>
      </c>
      <c r="BC39" s="456">
        <v>5.0425499999999998E-2</v>
      </c>
      <c r="BD39" s="456">
        <v>4.2364800000000001E-2</v>
      </c>
      <c r="BE39" s="456">
        <v>2.2837199999999998E-2</v>
      </c>
      <c r="BF39" s="456">
        <v>2.1116800000000002E-2</v>
      </c>
      <c r="BG39" s="456">
        <v>3.6474199999999998E-2</v>
      </c>
      <c r="BH39" s="456">
        <v>6.3573699999999997E-2</v>
      </c>
      <c r="BI39" s="456">
        <v>6.0643500000000003E-2</v>
      </c>
      <c r="BJ39" s="456">
        <v>0.20138490000000001</v>
      </c>
      <c r="BK39" s="456">
        <v>0.60408580000000001</v>
      </c>
      <c r="BL39" s="456">
        <v>0.1162696</v>
      </c>
      <c r="BM39" s="456">
        <v>3.9630199999999997E-2</v>
      </c>
      <c r="BN39" s="456">
        <v>2.7416099999999999E-2</v>
      </c>
      <c r="BO39" s="456">
        <v>5.6551400000000002E-2</v>
      </c>
      <c r="BP39" s="456">
        <v>4.0097000000000001E-2</v>
      </c>
      <c r="BQ39" s="456">
        <v>7.8645499999999997E-3</v>
      </c>
      <c r="BR39" s="456">
        <v>3.5569500000000001E-3</v>
      </c>
      <c r="BS39" s="456">
        <v>6.3537400000000001E-3</v>
      </c>
      <c r="BT39" s="456">
        <v>2.4321099999999998E-2</v>
      </c>
      <c r="BU39" s="456">
        <v>6.3386100000000001E-2</v>
      </c>
      <c r="BV39" s="456">
        <v>0.2218473</v>
      </c>
    </row>
    <row r="40" spans="1:74" ht="11.1" customHeight="1" x14ac:dyDescent="0.2">
      <c r="A40" s="234" t="s">
        <v>663</v>
      </c>
      <c r="B40" s="476" t="s">
        <v>1559</v>
      </c>
      <c r="C40" s="468">
        <v>13.97039</v>
      </c>
      <c r="D40" s="468">
        <v>12.007031</v>
      </c>
      <c r="E40" s="468">
        <v>12.109356</v>
      </c>
      <c r="F40" s="468">
        <v>10.768197000000001</v>
      </c>
      <c r="G40" s="468">
        <v>11.532183</v>
      </c>
      <c r="H40" s="468">
        <v>12.668996</v>
      </c>
      <c r="I40" s="468">
        <v>15.766400000000001</v>
      </c>
      <c r="J40" s="468">
        <v>15.922114000000001</v>
      </c>
      <c r="K40" s="468">
        <v>12.336512000000001</v>
      </c>
      <c r="L40" s="468">
        <v>11.119448999999999</v>
      </c>
      <c r="M40" s="468">
        <v>11.434576</v>
      </c>
      <c r="N40" s="468">
        <v>13.046155000000001</v>
      </c>
      <c r="O40" s="468">
        <v>12.699878999999999</v>
      </c>
      <c r="P40" s="468">
        <v>11.432169999999999</v>
      </c>
      <c r="Q40" s="468">
        <v>12.006843999999999</v>
      </c>
      <c r="R40" s="468">
        <v>10.478032000000001</v>
      </c>
      <c r="S40" s="468">
        <v>10.839790000000001</v>
      </c>
      <c r="T40" s="468">
        <v>12.018212999999999</v>
      </c>
      <c r="U40" s="468">
        <v>15.607754999999999</v>
      </c>
      <c r="V40" s="468">
        <v>13.951835000000001</v>
      </c>
      <c r="W40" s="468">
        <v>12.559091</v>
      </c>
      <c r="X40" s="468">
        <v>11.366149</v>
      </c>
      <c r="Y40" s="468">
        <v>11.584643</v>
      </c>
      <c r="Z40" s="468">
        <v>12.505335006999999</v>
      </c>
      <c r="AA40" s="468">
        <v>13.447781000000001</v>
      </c>
      <c r="AB40" s="468">
        <v>11.872809999999999</v>
      </c>
      <c r="AC40" s="468">
        <v>11.655115</v>
      </c>
      <c r="AD40" s="468">
        <v>10.659670999999999</v>
      </c>
      <c r="AE40" s="468">
        <v>11.366106</v>
      </c>
      <c r="AF40" s="468">
        <v>13.643476</v>
      </c>
      <c r="AG40" s="468">
        <v>16.019259999999999</v>
      </c>
      <c r="AH40" s="468">
        <v>14.508747</v>
      </c>
      <c r="AI40" s="468">
        <v>11.894012</v>
      </c>
      <c r="AJ40" s="468">
        <v>11.185245999999999</v>
      </c>
      <c r="AK40" s="468">
        <v>11.306058</v>
      </c>
      <c r="AL40" s="468">
        <v>13.37975</v>
      </c>
      <c r="AM40" s="468">
        <v>14.178055000000001</v>
      </c>
      <c r="AN40" s="468">
        <v>12.330371</v>
      </c>
      <c r="AO40" s="468">
        <v>11.699904</v>
      </c>
      <c r="AP40" s="468">
        <v>10.725705</v>
      </c>
      <c r="AQ40" s="468">
        <v>11.024865999999999</v>
      </c>
      <c r="AR40" s="468">
        <v>13.230293</v>
      </c>
      <c r="AS40" s="468">
        <v>16.270030999999999</v>
      </c>
      <c r="AT40" s="468">
        <v>13.681792</v>
      </c>
      <c r="AU40" s="468">
        <v>11.761621</v>
      </c>
      <c r="AV40" s="468">
        <v>11.135540000000001</v>
      </c>
      <c r="AW40" s="468">
        <v>11.629655</v>
      </c>
      <c r="AX40" s="468">
        <v>13.925901</v>
      </c>
      <c r="AY40" s="468">
        <v>14.385501</v>
      </c>
      <c r="AZ40" s="913">
        <v>12.786443999999999</v>
      </c>
      <c r="BA40" s="913">
        <v>12.69542</v>
      </c>
      <c r="BB40" s="456">
        <v>11.423439999999999</v>
      </c>
      <c r="BC40" s="456">
        <v>11.94093</v>
      </c>
      <c r="BD40" s="456">
        <v>13.752929999999999</v>
      </c>
      <c r="BE40" s="456">
        <v>16.63804</v>
      </c>
      <c r="BF40" s="456">
        <v>15.99592</v>
      </c>
      <c r="BG40" s="456">
        <v>13.099019999999999</v>
      </c>
      <c r="BH40" s="456">
        <v>12.0276</v>
      </c>
      <c r="BI40" s="456">
        <v>11.95209</v>
      </c>
      <c r="BJ40" s="456">
        <v>13.46411</v>
      </c>
      <c r="BK40" s="456">
        <v>14.228249999999999</v>
      </c>
      <c r="BL40" s="456">
        <v>12.382160000000001</v>
      </c>
      <c r="BM40" s="456">
        <v>12.744579999999999</v>
      </c>
      <c r="BN40" s="456">
        <v>11.330069999999999</v>
      </c>
      <c r="BO40" s="456">
        <v>11.86032</v>
      </c>
      <c r="BP40" s="456">
        <v>13.72785</v>
      </c>
      <c r="BQ40" s="456">
        <v>16.674440000000001</v>
      </c>
      <c r="BR40" s="456">
        <v>16.072019999999998</v>
      </c>
      <c r="BS40" s="456">
        <v>13.121130000000001</v>
      </c>
      <c r="BT40" s="456">
        <v>12.00311</v>
      </c>
      <c r="BU40" s="456">
        <v>12.001620000000001</v>
      </c>
      <c r="BV40" s="456">
        <v>13.458259999999999</v>
      </c>
    </row>
    <row r="41" spans="1:74" ht="11.1" customHeight="1" x14ac:dyDescent="0.2">
      <c r="A41" s="229"/>
      <c r="B41" s="67" t="s">
        <v>735</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469"/>
      <c r="AZ41" s="942"/>
      <c r="BA41" s="942"/>
      <c r="BB41" s="474"/>
      <c r="BC41" s="474"/>
      <c r="BD41" s="474"/>
      <c r="BE41" s="474"/>
      <c r="BF41" s="474"/>
      <c r="BG41" s="474"/>
      <c r="BH41" s="474"/>
      <c r="BI41" s="474"/>
      <c r="BJ41" s="474"/>
      <c r="BK41" s="474"/>
      <c r="BL41" s="474"/>
      <c r="BM41" s="474"/>
      <c r="BN41" s="474"/>
      <c r="BO41" s="474"/>
      <c r="BP41" s="474"/>
      <c r="BQ41" s="474"/>
      <c r="BR41" s="474"/>
      <c r="BS41" s="474"/>
      <c r="BT41" s="474"/>
      <c r="BU41" s="474"/>
      <c r="BV41" s="474"/>
    </row>
    <row r="42" spans="1:74" s="285" customFormat="1" ht="11.1" customHeight="1" x14ac:dyDescent="0.2">
      <c r="A42" s="475" t="s">
        <v>669</v>
      </c>
      <c r="B42" s="449" t="s">
        <v>1027</v>
      </c>
      <c r="C42" s="301">
        <v>81.805861011999994</v>
      </c>
      <c r="D42" s="301">
        <v>69.174548702999999</v>
      </c>
      <c r="E42" s="301">
        <v>68.017681647000003</v>
      </c>
      <c r="F42" s="301">
        <v>59.174351147000003</v>
      </c>
      <c r="G42" s="301">
        <v>65.437802590999993</v>
      </c>
      <c r="H42" s="301">
        <v>73.198368613</v>
      </c>
      <c r="I42" s="301">
        <v>83.176610875999998</v>
      </c>
      <c r="J42" s="301">
        <v>82.809029881000001</v>
      </c>
      <c r="K42" s="301">
        <v>68.908996502999997</v>
      </c>
      <c r="L42" s="301">
        <v>61.427862691000001</v>
      </c>
      <c r="M42" s="301">
        <v>64.387994925000001</v>
      </c>
      <c r="N42" s="301">
        <v>75.256463867999997</v>
      </c>
      <c r="O42" s="301">
        <v>72.661075897000003</v>
      </c>
      <c r="P42" s="301">
        <v>64.744193107000001</v>
      </c>
      <c r="Q42" s="301">
        <v>68.971341210999995</v>
      </c>
      <c r="R42" s="301">
        <v>58.813815247000001</v>
      </c>
      <c r="S42" s="301">
        <v>62.542214127000001</v>
      </c>
      <c r="T42" s="301">
        <v>70.389971051000003</v>
      </c>
      <c r="U42" s="301">
        <v>85.269367758000001</v>
      </c>
      <c r="V42" s="301">
        <v>82.762851717999993</v>
      </c>
      <c r="W42" s="301">
        <v>70.809999739000006</v>
      </c>
      <c r="X42" s="301">
        <v>62.869972990000001</v>
      </c>
      <c r="Y42" s="301">
        <v>66.826761137999995</v>
      </c>
      <c r="Z42" s="301">
        <v>73.641700994000004</v>
      </c>
      <c r="AA42" s="301">
        <v>81.641390795999996</v>
      </c>
      <c r="AB42" s="301">
        <v>69.426931612000004</v>
      </c>
      <c r="AC42" s="301">
        <v>67.768017749999999</v>
      </c>
      <c r="AD42" s="301">
        <v>61.737323609999997</v>
      </c>
      <c r="AE42" s="301">
        <v>66.681700638999999</v>
      </c>
      <c r="AF42" s="301">
        <v>79.444759340999994</v>
      </c>
      <c r="AG42" s="301">
        <v>86.524766358999997</v>
      </c>
      <c r="AH42" s="301">
        <v>83.283143628000005</v>
      </c>
      <c r="AI42" s="301">
        <v>69.216624624999994</v>
      </c>
      <c r="AJ42" s="301">
        <v>62.878979180000002</v>
      </c>
      <c r="AK42" s="301">
        <v>64.008424968</v>
      </c>
      <c r="AL42" s="301">
        <v>77.501153536000004</v>
      </c>
      <c r="AM42" s="301">
        <v>87.991355882999997</v>
      </c>
      <c r="AN42" s="301">
        <v>73.486107578000002</v>
      </c>
      <c r="AO42" s="301">
        <v>68.856421767000001</v>
      </c>
      <c r="AP42" s="301">
        <v>62.502675787000001</v>
      </c>
      <c r="AQ42" s="301">
        <v>65.909087760999995</v>
      </c>
      <c r="AR42" s="301">
        <v>80.660035532999999</v>
      </c>
      <c r="AS42" s="301">
        <v>93.869233653999999</v>
      </c>
      <c r="AT42" s="301">
        <v>83.419800163999994</v>
      </c>
      <c r="AU42" s="301">
        <v>71.619621651000003</v>
      </c>
      <c r="AV42" s="301">
        <v>65.508833361000001</v>
      </c>
      <c r="AW42" s="301">
        <v>66.539958497000001</v>
      </c>
      <c r="AX42" s="301">
        <v>82.489705499999999</v>
      </c>
      <c r="AY42" s="301">
        <v>87.631159353000001</v>
      </c>
      <c r="AZ42" s="912">
        <v>76.337879373000007</v>
      </c>
      <c r="BA42" s="912">
        <v>70.212188771000001</v>
      </c>
      <c r="BB42" s="462">
        <v>63.336269999999999</v>
      </c>
      <c r="BC42" s="462">
        <v>67.757570000000001</v>
      </c>
      <c r="BD42" s="462">
        <v>77.673519999999996</v>
      </c>
      <c r="BE42" s="462">
        <v>90.125789999999995</v>
      </c>
      <c r="BF42" s="462">
        <v>88.371229999999997</v>
      </c>
      <c r="BG42" s="462">
        <v>74.629769999999994</v>
      </c>
      <c r="BH42" s="462">
        <v>67.983189999999993</v>
      </c>
      <c r="BI42" s="462">
        <v>69.850390000000004</v>
      </c>
      <c r="BJ42" s="462">
        <v>81.103830000000002</v>
      </c>
      <c r="BK42" s="462">
        <v>89.863460000000003</v>
      </c>
      <c r="BL42" s="462">
        <v>76.370009999999994</v>
      </c>
      <c r="BM42" s="462">
        <v>77.496530000000007</v>
      </c>
      <c r="BN42" s="462">
        <v>68.170749999999998</v>
      </c>
      <c r="BO42" s="462">
        <v>73.085089999999994</v>
      </c>
      <c r="BP42" s="462">
        <v>82.856210000000004</v>
      </c>
      <c r="BQ42" s="462">
        <v>95.599900000000005</v>
      </c>
      <c r="BR42" s="462">
        <v>93.844279999999998</v>
      </c>
      <c r="BS42" s="462">
        <v>79.092889999999997</v>
      </c>
      <c r="BT42" s="462">
        <v>72.163830000000004</v>
      </c>
      <c r="BU42" s="462">
        <v>73.683400000000006</v>
      </c>
      <c r="BV42" s="462">
        <v>85.255309999999994</v>
      </c>
    </row>
    <row r="43" spans="1:74" ht="11.1" customHeight="1" x14ac:dyDescent="0.2">
      <c r="A43" s="234" t="s">
        <v>664</v>
      </c>
      <c r="B43" s="478" t="s">
        <v>1021</v>
      </c>
      <c r="C43" s="468">
        <v>27.728312468999999</v>
      </c>
      <c r="D43" s="468">
        <v>24.459084074</v>
      </c>
      <c r="E43" s="468">
        <v>25.947734256</v>
      </c>
      <c r="F43" s="468">
        <v>20.330661221</v>
      </c>
      <c r="G43" s="468">
        <v>23.696620188000001</v>
      </c>
      <c r="H43" s="468">
        <v>30.392852474000001</v>
      </c>
      <c r="I43" s="468">
        <v>37.149022737000003</v>
      </c>
      <c r="J43" s="468">
        <v>36.533886088000003</v>
      </c>
      <c r="K43" s="468">
        <v>30.684391844</v>
      </c>
      <c r="L43" s="468">
        <v>27.083527145000001</v>
      </c>
      <c r="M43" s="468">
        <v>25.713037833000001</v>
      </c>
      <c r="N43" s="468">
        <v>28.249464356000001</v>
      </c>
      <c r="O43" s="468">
        <v>30.782929652</v>
      </c>
      <c r="P43" s="468">
        <v>27.426842646000001</v>
      </c>
      <c r="Q43" s="468">
        <v>29.269513014000001</v>
      </c>
      <c r="R43" s="468">
        <v>23.262649640999999</v>
      </c>
      <c r="S43" s="468">
        <v>26.641716963</v>
      </c>
      <c r="T43" s="468">
        <v>32.830453843999997</v>
      </c>
      <c r="U43" s="468">
        <v>41.444078554000001</v>
      </c>
      <c r="V43" s="468">
        <v>39.117751210999998</v>
      </c>
      <c r="W43" s="468">
        <v>33.266736880000003</v>
      </c>
      <c r="X43" s="468">
        <v>27.330453453000001</v>
      </c>
      <c r="Y43" s="468">
        <v>28.750641673000001</v>
      </c>
      <c r="Z43" s="468">
        <v>31.788569683999999</v>
      </c>
      <c r="AA43" s="468">
        <v>33.628866344999999</v>
      </c>
      <c r="AB43" s="468">
        <v>31.599347645000002</v>
      </c>
      <c r="AC43" s="468">
        <v>30.569849872999999</v>
      </c>
      <c r="AD43" s="468">
        <v>27.069030924</v>
      </c>
      <c r="AE43" s="468">
        <v>28.358852127999999</v>
      </c>
      <c r="AF43" s="468">
        <v>35.552680604999999</v>
      </c>
      <c r="AG43" s="468">
        <v>42.313867758999997</v>
      </c>
      <c r="AH43" s="468">
        <v>39.758246583000002</v>
      </c>
      <c r="AI43" s="468">
        <v>33.998024622999999</v>
      </c>
      <c r="AJ43" s="468">
        <v>27.354696844999999</v>
      </c>
      <c r="AK43" s="468">
        <v>28.450632573</v>
      </c>
      <c r="AL43" s="468">
        <v>32.484031684999998</v>
      </c>
      <c r="AM43" s="468">
        <v>35.141928010000001</v>
      </c>
      <c r="AN43" s="468">
        <v>31.404438895999998</v>
      </c>
      <c r="AO43" s="468">
        <v>28.550559795000002</v>
      </c>
      <c r="AP43" s="468">
        <v>24.260751164999999</v>
      </c>
      <c r="AQ43" s="468">
        <v>26.952649901000001</v>
      </c>
      <c r="AR43" s="468">
        <v>35.515167894000001</v>
      </c>
      <c r="AS43" s="468">
        <v>44.494572765000001</v>
      </c>
      <c r="AT43" s="468">
        <v>39.083263901999999</v>
      </c>
      <c r="AU43" s="468">
        <v>34.080862750999998</v>
      </c>
      <c r="AV43" s="468">
        <v>28.549476331000001</v>
      </c>
      <c r="AW43" s="468">
        <v>27.314323866999999</v>
      </c>
      <c r="AX43" s="468">
        <v>35.450976050999998</v>
      </c>
      <c r="AY43" s="468">
        <v>36.181013884999999</v>
      </c>
      <c r="AZ43" s="913">
        <v>33.771322222000002</v>
      </c>
      <c r="BA43" s="913">
        <v>29.374180301999999</v>
      </c>
      <c r="BB43" s="456">
        <v>25.960599999999999</v>
      </c>
      <c r="BC43" s="456">
        <v>28.048100000000002</v>
      </c>
      <c r="BD43" s="456">
        <v>34.628390000000003</v>
      </c>
      <c r="BE43" s="456">
        <v>43.076180000000001</v>
      </c>
      <c r="BF43" s="456">
        <v>41.454500000000003</v>
      </c>
      <c r="BG43" s="456">
        <v>35.37547</v>
      </c>
      <c r="BH43" s="456">
        <v>28.43327</v>
      </c>
      <c r="BI43" s="456">
        <v>27.870329999999999</v>
      </c>
      <c r="BJ43" s="456">
        <v>34.019970000000001</v>
      </c>
      <c r="BK43" s="456">
        <v>38.763019999999997</v>
      </c>
      <c r="BL43" s="456">
        <v>34.348700000000001</v>
      </c>
      <c r="BM43" s="456">
        <v>32.795679999999997</v>
      </c>
      <c r="BN43" s="456">
        <v>27.21434</v>
      </c>
      <c r="BO43" s="456">
        <v>29.45055</v>
      </c>
      <c r="BP43" s="456">
        <v>36.307519999999997</v>
      </c>
      <c r="BQ43" s="456">
        <v>45.37894</v>
      </c>
      <c r="BR43" s="456">
        <v>43.757829999999998</v>
      </c>
      <c r="BS43" s="456">
        <v>36.839320000000001</v>
      </c>
      <c r="BT43" s="456">
        <v>29.697130000000001</v>
      </c>
      <c r="BU43" s="456">
        <v>29.130120000000002</v>
      </c>
      <c r="BV43" s="456">
        <v>36.269880000000001</v>
      </c>
    </row>
    <row r="44" spans="1:74" ht="11.1" customHeight="1" x14ac:dyDescent="0.2">
      <c r="A44" s="234" t="s">
        <v>665</v>
      </c>
      <c r="B44" s="446" t="s">
        <v>473</v>
      </c>
      <c r="C44" s="468">
        <v>23.865950931</v>
      </c>
      <c r="D44" s="468">
        <v>17.659593537999999</v>
      </c>
      <c r="E44" s="468">
        <v>13.717796140000001</v>
      </c>
      <c r="F44" s="468">
        <v>13.464845146</v>
      </c>
      <c r="G44" s="468">
        <v>13.798435320999999</v>
      </c>
      <c r="H44" s="468">
        <v>15.287973982</v>
      </c>
      <c r="I44" s="468">
        <v>18.171483153</v>
      </c>
      <c r="J44" s="468">
        <v>19.092617079</v>
      </c>
      <c r="K44" s="468">
        <v>12.376879213</v>
      </c>
      <c r="L44" s="468">
        <v>9.0460841829999996</v>
      </c>
      <c r="M44" s="468">
        <v>11.387858517</v>
      </c>
      <c r="N44" s="468">
        <v>17.032377150999999</v>
      </c>
      <c r="O44" s="468">
        <v>12.451085295</v>
      </c>
      <c r="P44" s="468">
        <v>10.585938820999999</v>
      </c>
      <c r="Q44" s="468">
        <v>11.673125347999999</v>
      </c>
      <c r="R44" s="468">
        <v>10.139908514</v>
      </c>
      <c r="S44" s="468">
        <v>8.7695523830000006</v>
      </c>
      <c r="T44" s="468">
        <v>10.213133951</v>
      </c>
      <c r="U44" s="468">
        <v>16.118471666000001</v>
      </c>
      <c r="V44" s="468">
        <v>15.812427497</v>
      </c>
      <c r="W44" s="468">
        <v>11.52792051</v>
      </c>
      <c r="X44" s="468">
        <v>8.8704651820000002</v>
      </c>
      <c r="Y44" s="468">
        <v>10.361991740000001</v>
      </c>
      <c r="Z44" s="468">
        <v>12.319769561999999</v>
      </c>
      <c r="AA44" s="468">
        <v>17.825246712999999</v>
      </c>
      <c r="AB44" s="468">
        <v>9.9803839819999993</v>
      </c>
      <c r="AC44" s="468">
        <v>8.4780931390000003</v>
      </c>
      <c r="AD44" s="468">
        <v>8.9465954799999992</v>
      </c>
      <c r="AE44" s="468">
        <v>10.713961773999999</v>
      </c>
      <c r="AF44" s="468">
        <v>15.099990681</v>
      </c>
      <c r="AG44" s="468">
        <v>16.230771788999999</v>
      </c>
      <c r="AH44" s="468">
        <v>14.880342936</v>
      </c>
      <c r="AI44" s="468">
        <v>8.7406147149999995</v>
      </c>
      <c r="AJ44" s="468">
        <v>8.1719782050000003</v>
      </c>
      <c r="AK44" s="468">
        <v>8.3904683930000008</v>
      </c>
      <c r="AL44" s="468">
        <v>14.337762468999999</v>
      </c>
      <c r="AM44" s="468">
        <v>21.032432010000001</v>
      </c>
      <c r="AN44" s="468">
        <v>14.593541292999999</v>
      </c>
      <c r="AO44" s="468">
        <v>10.981750857</v>
      </c>
      <c r="AP44" s="468">
        <v>10.94221789</v>
      </c>
      <c r="AQ44" s="468">
        <v>9.8962419659999998</v>
      </c>
      <c r="AR44" s="468">
        <v>15.272228266000001</v>
      </c>
      <c r="AS44" s="468">
        <v>19.723482507</v>
      </c>
      <c r="AT44" s="468">
        <v>14.83938324</v>
      </c>
      <c r="AU44" s="468">
        <v>10.401937813</v>
      </c>
      <c r="AV44" s="468">
        <v>10.685049529</v>
      </c>
      <c r="AW44" s="468">
        <v>11.603065392</v>
      </c>
      <c r="AX44" s="468">
        <v>16.589783805</v>
      </c>
      <c r="AY44" s="468">
        <v>19.049990465</v>
      </c>
      <c r="AZ44" s="913">
        <v>15.590350000000001</v>
      </c>
      <c r="BA44" s="913">
        <v>11.004099999999999</v>
      </c>
      <c r="BB44" s="456">
        <v>9.9888779999999997</v>
      </c>
      <c r="BC44" s="456">
        <v>9.4711890000000007</v>
      </c>
      <c r="BD44" s="456">
        <v>12.76713</v>
      </c>
      <c r="BE44" s="456">
        <v>16.665379999999999</v>
      </c>
      <c r="BF44" s="456">
        <v>16.674510000000001</v>
      </c>
      <c r="BG44" s="456">
        <v>11.45734</v>
      </c>
      <c r="BH44" s="456">
        <v>10.921340000000001</v>
      </c>
      <c r="BI44" s="456">
        <v>13.22405</v>
      </c>
      <c r="BJ44" s="456">
        <v>16.112079999999999</v>
      </c>
      <c r="BK44" s="456">
        <v>18.46612</v>
      </c>
      <c r="BL44" s="456">
        <v>13.244630000000001</v>
      </c>
      <c r="BM44" s="456">
        <v>13.36233</v>
      </c>
      <c r="BN44" s="456">
        <v>12.52247</v>
      </c>
      <c r="BO44" s="456">
        <v>11.99887</v>
      </c>
      <c r="BP44" s="456">
        <v>14.66216</v>
      </c>
      <c r="BQ44" s="456">
        <v>18.54504</v>
      </c>
      <c r="BR44" s="456">
        <v>18.655180000000001</v>
      </c>
      <c r="BS44" s="456">
        <v>12.93483</v>
      </c>
      <c r="BT44" s="456">
        <v>12.50591</v>
      </c>
      <c r="BU44" s="456">
        <v>14.593859999999999</v>
      </c>
      <c r="BV44" s="456">
        <v>16.695049999999998</v>
      </c>
    </row>
    <row r="45" spans="1:74" ht="11.1" customHeight="1" x14ac:dyDescent="0.2">
      <c r="A45" s="234" t="s">
        <v>666</v>
      </c>
      <c r="B45" s="446" t="s">
        <v>1022</v>
      </c>
      <c r="C45" s="468">
        <v>24.976103999999999</v>
      </c>
      <c r="D45" s="468">
        <v>21.677513999999999</v>
      </c>
      <c r="E45" s="468">
        <v>22.356406</v>
      </c>
      <c r="F45" s="468">
        <v>19.338346000000001</v>
      </c>
      <c r="G45" s="468">
        <v>22.62135</v>
      </c>
      <c r="H45" s="468">
        <v>23.104254000000001</v>
      </c>
      <c r="I45" s="468">
        <v>23.994440999999998</v>
      </c>
      <c r="J45" s="468">
        <v>23.605253999999999</v>
      </c>
      <c r="K45" s="468">
        <v>22.09065</v>
      </c>
      <c r="L45" s="468">
        <v>20.431763</v>
      </c>
      <c r="M45" s="468">
        <v>22.007086000000001</v>
      </c>
      <c r="N45" s="468">
        <v>24.383047000000001</v>
      </c>
      <c r="O45" s="468">
        <v>24.382957999999999</v>
      </c>
      <c r="P45" s="468">
        <v>21.35632</v>
      </c>
      <c r="Q45" s="468">
        <v>21.878081000000002</v>
      </c>
      <c r="R45" s="468">
        <v>20.077632000000001</v>
      </c>
      <c r="S45" s="468">
        <v>22.207439000000001</v>
      </c>
      <c r="T45" s="468">
        <v>23.373743000000001</v>
      </c>
      <c r="U45" s="468">
        <v>24.054993</v>
      </c>
      <c r="V45" s="468">
        <v>23.876401000000001</v>
      </c>
      <c r="W45" s="468">
        <v>22.623988000000001</v>
      </c>
      <c r="X45" s="468">
        <v>21.732585</v>
      </c>
      <c r="Y45" s="468">
        <v>22.630302</v>
      </c>
      <c r="Z45" s="468">
        <v>24.396889000000002</v>
      </c>
      <c r="AA45" s="468">
        <v>24.642478000000001</v>
      </c>
      <c r="AB45" s="468">
        <v>22.390941999999999</v>
      </c>
      <c r="AC45" s="468">
        <v>21.840306000000002</v>
      </c>
      <c r="AD45" s="468">
        <v>18.979800000000001</v>
      </c>
      <c r="AE45" s="468">
        <v>22.118300000000001</v>
      </c>
      <c r="AF45" s="468">
        <v>23.234210999999998</v>
      </c>
      <c r="AG45" s="468">
        <v>23.685130000000001</v>
      </c>
      <c r="AH45" s="468">
        <v>24.107386999999999</v>
      </c>
      <c r="AI45" s="468">
        <v>22.608529000000001</v>
      </c>
      <c r="AJ45" s="468">
        <v>21.983473</v>
      </c>
      <c r="AK45" s="468">
        <v>21.857797999999999</v>
      </c>
      <c r="AL45" s="468">
        <v>24.910430999999999</v>
      </c>
      <c r="AM45" s="468">
        <v>24.967769000000001</v>
      </c>
      <c r="AN45" s="468">
        <v>21.686121</v>
      </c>
      <c r="AO45" s="468">
        <v>21.511257000000001</v>
      </c>
      <c r="AP45" s="468">
        <v>20.215267000000001</v>
      </c>
      <c r="AQ45" s="468">
        <v>22.085408999999999</v>
      </c>
      <c r="AR45" s="468">
        <v>23.355685000000001</v>
      </c>
      <c r="AS45" s="468">
        <v>23.793851</v>
      </c>
      <c r="AT45" s="468">
        <v>23.904906</v>
      </c>
      <c r="AU45" s="468">
        <v>22.213543000000001</v>
      </c>
      <c r="AV45" s="468">
        <v>20.132553000000001</v>
      </c>
      <c r="AW45" s="468">
        <v>21.798164</v>
      </c>
      <c r="AX45" s="468">
        <v>24.372347999999999</v>
      </c>
      <c r="AY45" s="468">
        <v>24.911684999999999</v>
      </c>
      <c r="AZ45" s="913">
        <v>20.94042</v>
      </c>
      <c r="BA45" s="913">
        <v>21.712230000000002</v>
      </c>
      <c r="BB45" s="456">
        <v>19.524809999999999</v>
      </c>
      <c r="BC45" s="456">
        <v>23.102920000000001</v>
      </c>
      <c r="BD45" s="456">
        <v>23.418569999999999</v>
      </c>
      <c r="BE45" s="456">
        <v>24.346419999999998</v>
      </c>
      <c r="BF45" s="456">
        <v>24.346419999999998</v>
      </c>
      <c r="BG45" s="456">
        <v>22.5806</v>
      </c>
      <c r="BH45" s="456">
        <v>21.714739999999999</v>
      </c>
      <c r="BI45" s="456">
        <v>22.453499999999998</v>
      </c>
      <c r="BJ45" s="456">
        <v>24.346419999999998</v>
      </c>
      <c r="BK45" s="456">
        <v>24.346419999999998</v>
      </c>
      <c r="BL45" s="456">
        <v>21.30256</v>
      </c>
      <c r="BM45" s="456">
        <v>21.273849999999999</v>
      </c>
      <c r="BN45" s="456">
        <v>18.812169999999998</v>
      </c>
      <c r="BO45" s="456">
        <v>23.01925</v>
      </c>
      <c r="BP45" s="456">
        <v>23.561060000000001</v>
      </c>
      <c r="BQ45" s="456">
        <v>24.346419999999998</v>
      </c>
      <c r="BR45" s="456">
        <v>24.346419999999998</v>
      </c>
      <c r="BS45" s="456">
        <v>22.975930000000002</v>
      </c>
      <c r="BT45" s="456">
        <v>21.648150000000001</v>
      </c>
      <c r="BU45" s="456">
        <v>22.177309999999999</v>
      </c>
      <c r="BV45" s="456">
        <v>24.20234</v>
      </c>
    </row>
    <row r="46" spans="1:74" ht="11.1" customHeight="1" x14ac:dyDescent="0.2">
      <c r="A46" s="234" t="s">
        <v>667</v>
      </c>
      <c r="B46" s="446" t="s">
        <v>1015</v>
      </c>
      <c r="C46" s="468">
        <v>0.75367160899999996</v>
      </c>
      <c r="D46" s="468">
        <v>0.81267897600000005</v>
      </c>
      <c r="E46" s="468">
        <v>1.0552259749999999</v>
      </c>
      <c r="F46" s="468">
        <v>0.92378893100000004</v>
      </c>
      <c r="G46" s="468">
        <v>0.80008991500000004</v>
      </c>
      <c r="H46" s="468">
        <v>0.65950751399999996</v>
      </c>
      <c r="I46" s="468">
        <v>0.56647437899999997</v>
      </c>
      <c r="J46" s="468">
        <v>0.56591977699999996</v>
      </c>
      <c r="K46" s="468">
        <v>0.56700199799999995</v>
      </c>
      <c r="L46" s="468">
        <v>0.50966255100000002</v>
      </c>
      <c r="M46" s="468">
        <v>0.61831661400000004</v>
      </c>
      <c r="N46" s="468">
        <v>0.86450828099999999</v>
      </c>
      <c r="O46" s="468">
        <v>1.0809196430000001</v>
      </c>
      <c r="P46" s="468">
        <v>0.74634627899999995</v>
      </c>
      <c r="Q46" s="468">
        <v>0.95171629800000002</v>
      </c>
      <c r="R46" s="468">
        <v>0.77694200499999999</v>
      </c>
      <c r="S46" s="468">
        <v>0.82517121699999996</v>
      </c>
      <c r="T46" s="468">
        <v>0.44462737200000002</v>
      </c>
      <c r="U46" s="468">
        <v>0.65481561300000002</v>
      </c>
      <c r="V46" s="468">
        <v>0.62451416999999998</v>
      </c>
      <c r="W46" s="468">
        <v>0.463388725</v>
      </c>
      <c r="X46" s="468">
        <v>0.691531389</v>
      </c>
      <c r="Y46" s="468">
        <v>0.58626582299999996</v>
      </c>
      <c r="Z46" s="468">
        <v>1.0245862910000001</v>
      </c>
      <c r="AA46" s="468">
        <v>1.173946427</v>
      </c>
      <c r="AB46" s="468">
        <v>0.90960729799999995</v>
      </c>
      <c r="AC46" s="468">
        <v>1.116542422</v>
      </c>
      <c r="AD46" s="468">
        <v>0.97843566400000004</v>
      </c>
      <c r="AE46" s="468">
        <v>0.97132109499999997</v>
      </c>
      <c r="AF46" s="468">
        <v>0.488708376</v>
      </c>
      <c r="AG46" s="468">
        <v>0.40760487400000001</v>
      </c>
      <c r="AH46" s="468">
        <v>0.69327499400000003</v>
      </c>
      <c r="AI46" s="468">
        <v>0.35785293899999998</v>
      </c>
      <c r="AJ46" s="468">
        <v>0.43060219700000002</v>
      </c>
      <c r="AK46" s="468">
        <v>0.383944112</v>
      </c>
      <c r="AL46" s="468">
        <v>0.81318402300000003</v>
      </c>
      <c r="AM46" s="468">
        <v>0.63286345700000002</v>
      </c>
      <c r="AN46" s="468">
        <v>0.72888220100000001</v>
      </c>
      <c r="AO46" s="468">
        <v>0.911313394</v>
      </c>
      <c r="AP46" s="468">
        <v>0.72150722099999998</v>
      </c>
      <c r="AQ46" s="468">
        <v>1.0047409940000001</v>
      </c>
      <c r="AR46" s="468">
        <v>0.88297508999999996</v>
      </c>
      <c r="AS46" s="468">
        <v>0.695425285</v>
      </c>
      <c r="AT46" s="468">
        <v>0.56674059399999999</v>
      </c>
      <c r="AU46" s="468">
        <v>0.46372503399999998</v>
      </c>
      <c r="AV46" s="468">
        <v>0.48182557999999998</v>
      </c>
      <c r="AW46" s="468">
        <v>0.50950243299999998</v>
      </c>
      <c r="AX46" s="468">
        <v>0.56884732100000002</v>
      </c>
      <c r="AY46" s="468">
        <v>0.61417451700000003</v>
      </c>
      <c r="AZ46" s="913">
        <v>0.64164089999999996</v>
      </c>
      <c r="BA46" s="913">
        <v>0.91429050000000001</v>
      </c>
      <c r="BB46" s="456">
        <v>0.92200610000000005</v>
      </c>
      <c r="BC46" s="456">
        <v>0.90858649999999996</v>
      </c>
      <c r="BD46" s="456">
        <v>0.68504220000000005</v>
      </c>
      <c r="BE46" s="456">
        <v>0.63632069999999996</v>
      </c>
      <c r="BF46" s="456">
        <v>0.56773549999999995</v>
      </c>
      <c r="BG46" s="456">
        <v>0.51573159999999996</v>
      </c>
      <c r="BH46" s="456">
        <v>0.62304150000000003</v>
      </c>
      <c r="BI46" s="456">
        <v>0.65551599999999999</v>
      </c>
      <c r="BJ46" s="456">
        <v>0.86435430000000002</v>
      </c>
      <c r="BK46" s="456">
        <v>0.90575850000000002</v>
      </c>
      <c r="BL46" s="456">
        <v>0.78429649999999995</v>
      </c>
      <c r="BM46" s="456">
        <v>1.0025120000000001</v>
      </c>
      <c r="BN46" s="456">
        <v>0.96986609999999995</v>
      </c>
      <c r="BO46" s="456">
        <v>0.93690450000000003</v>
      </c>
      <c r="BP46" s="456">
        <v>0.70070169999999998</v>
      </c>
      <c r="BQ46" s="456">
        <v>0.64612959999999997</v>
      </c>
      <c r="BR46" s="456">
        <v>0.57398579999999999</v>
      </c>
      <c r="BS46" s="456">
        <v>0.51993619999999996</v>
      </c>
      <c r="BT46" s="456">
        <v>0.62777289999999997</v>
      </c>
      <c r="BU46" s="456">
        <v>0.66254259999999998</v>
      </c>
      <c r="BV46" s="456">
        <v>0.87748689999999996</v>
      </c>
    </row>
    <row r="47" spans="1:74" ht="11.1" customHeight="1" x14ac:dyDescent="0.2">
      <c r="A47" s="234" t="s">
        <v>1562</v>
      </c>
      <c r="B47" s="446" t="s">
        <v>1016</v>
      </c>
      <c r="C47" s="468">
        <v>3.1754932579999999</v>
      </c>
      <c r="D47" s="468">
        <v>3.3159954709999999</v>
      </c>
      <c r="E47" s="468">
        <v>3.4678138249999999</v>
      </c>
      <c r="F47" s="468">
        <v>3.3945489860000002</v>
      </c>
      <c r="G47" s="468">
        <v>2.866042808</v>
      </c>
      <c r="H47" s="468">
        <v>1.842679661</v>
      </c>
      <c r="I47" s="468">
        <v>1.511474414</v>
      </c>
      <c r="J47" s="468">
        <v>1.2564065609999999</v>
      </c>
      <c r="K47" s="468">
        <v>1.6589717740000001</v>
      </c>
      <c r="L47" s="468">
        <v>2.930881088</v>
      </c>
      <c r="M47" s="468">
        <v>3.5238862360000001</v>
      </c>
      <c r="N47" s="468">
        <v>3.0356424579999999</v>
      </c>
      <c r="O47" s="468">
        <v>2.9385349999999999</v>
      </c>
      <c r="P47" s="468">
        <v>3.3849429999999998</v>
      </c>
      <c r="Q47" s="468">
        <v>3.5931150000000001</v>
      </c>
      <c r="R47" s="468">
        <v>2.8232699999999999</v>
      </c>
      <c r="S47" s="468">
        <v>2.0822319999999999</v>
      </c>
      <c r="T47" s="468">
        <v>1.6667510000000001</v>
      </c>
      <c r="U47" s="468">
        <v>0.99516199999999999</v>
      </c>
      <c r="V47" s="468">
        <v>1.4389609999999999</v>
      </c>
      <c r="W47" s="468">
        <v>1.2864709999999999</v>
      </c>
      <c r="X47" s="468">
        <v>2.6787339999999999</v>
      </c>
      <c r="Y47" s="468">
        <v>3.1645590000000001</v>
      </c>
      <c r="Z47" s="468">
        <v>2.9228839999999998</v>
      </c>
      <c r="AA47" s="468">
        <v>3.0681780000000001</v>
      </c>
      <c r="AB47" s="468">
        <v>2.9218519999999999</v>
      </c>
      <c r="AC47" s="468">
        <v>3.8300519999999998</v>
      </c>
      <c r="AD47" s="468">
        <v>3.514135</v>
      </c>
      <c r="AE47" s="468">
        <v>2.101440873</v>
      </c>
      <c r="AF47" s="468">
        <v>2.1909200000000002</v>
      </c>
      <c r="AG47" s="468">
        <v>1.1278539999999999</v>
      </c>
      <c r="AH47" s="468">
        <v>1.16842</v>
      </c>
      <c r="AI47" s="468">
        <v>1.4684790000000001</v>
      </c>
      <c r="AJ47" s="468">
        <v>2.5862669999999999</v>
      </c>
      <c r="AK47" s="468">
        <v>3.3571339999999998</v>
      </c>
      <c r="AL47" s="468">
        <v>3.4061840000000001</v>
      </c>
      <c r="AM47" s="468">
        <v>3.6511357289999999</v>
      </c>
      <c r="AN47" s="468">
        <v>2.981007908</v>
      </c>
      <c r="AO47" s="468">
        <v>3.966244374</v>
      </c>
      <c r="AP47" s="468">
        <v>3.1096517289999999</v>
      </c>
      <c r="AQ47" s="468">
        <v>2.5723691949999998</v>
      </c>
      <c r="AR47" s="468">
        <v>1.8579935350000001</v>
      </c>
      <c r="AS47" s="468">
        <v>1.2765433049999999</v>
      </c>
      <c r="AT47" s="468">
        <v>1.2433154609999999</v>
      </c>
      <c r="AU47" s="468">
        <v>1.194066182</v>
      </c>
      <c r="AV47" s="468">
        <v>2.7419350929999999</v>
      </c>
      <c r="AW47" s="468">
        <v>3.1857096239999998</v>
      </c>
      <c r="AX47" s="468">
        <v>3.6168079949999998</v>
      </c>
      <c r="AY47" s="468">
        <v>3.6338490029999999</v>
      </c>
      <c r="AZ47" s="913">
        <v>3.1214010000000001</v>
      </c>
      <c r="BA47" s="913">
        <v>4.0759829999999999</v>
      </c>
      <c r="BB47" s="456">
        <v>3.3579699999999999</v>
      </c>
      <c r="BC47" s="456">
        <v>2.506148</v>
      </c>
      <c r="BD47" s="456">
        <v>2.0561790000000002</v>
      </c>
      <c r="BE47" s="456">
        <v>1.273998</v>
      </c>
      <c r="BF47" s="456">
        <v>1.3141039999999999</v>
      </c>
      <c r="BG47" s="456">
        <v>1.3616250000000001</v>
      </c>
      <c r="BH47" s="456">
        <v>2.8414709999999999</v>
      </c>
      <c r="BI47" s="456">
        <v>3.4201239999999999</v>
      </c>
      <c r="BJ47" s="456">
        <v>3.8456459999999999</v>
      </c>
      <c r="BK47" s="456">
        <v>4.7742560000000003</v>
      </c>
      <c r="BL47" s="456">
        <v>4.0342789999999997</v>
      </c>
      <c r="BM47" s="456">
        <v>5.3179040000000004</v>
      </c>
      <c r="BN47" s="456">
        <v>4.4506569999999996</v>
      </c>
      <c r="BO47" s="456">
        <v>3.3290670000000002</v>
      </c>
      <c r="BP47" s="456">
        <v>2.7131460000000001</v>
      </c>
      <c r="BQ47" s="456">
        <v>1.7000519999999999</v>
      </c>
      <c r="BR47" s="456">
        <v>1.7238169999999999</v>
      </c>
      <c r="BS47" s="456">
        <v>1.7835350000000001</v>
      </c>
      <c r="BT47" s="456">
        <v>3.758067</v>
      </c>
      <c r="BU47" s="456">
        <v>4.5103689999999999</v>
      </c>
      <c r="BV47" s="456">
        <v>4.8201890000000001</v>
      </c>
    </row>
    <row r="48" spans="1:74" ht="11.1" customHeight="1" x14ac:dyDescent="0.2">
      <c r="A48" s="234" t="s">
        <v>1563</v>
      </c>
      <c r="B48" s="446" t="s">
        <v>1017</v>
      </c>
      <c r="C48" s="468">
        <v>0.58123115800000003</v>
      </c>
      <c r="D48" s="468">
        <v>0.73642898400000001</v>
      </c>
      <c r="E48" s="468">
        <v>0.98136876200000001</v>
      </c>
      <c r="F48" s="468">
        <v>1.2287159590000001</v>
      </c>
      <c r="G48" s="468">
        <v>1.211356095</v>
      </c>
      <c r="H48" s="468">
        <v>1.444485019</v>
      </c>
      <c r="I48" s="468">
        <v>1.308847345</v>
      </c>
      <c r="J48" s="468">
        <v>1.2939160700000001</v>
      </c>
      <c r="K48" s="468">
        <v>1.1465369999999999</v>
      </c>
      <c r="L48" s="468">
        <v>0.92577344699999997</v>
      </c>
      <c r="M48" s="468">
        <v>0.67551397499999999</v>
      </c>
      <c r="N48" s="468">
        <v>0.53359855499999997</v>
      </c>
      <c r="O48" s="468">
        <v>0.55173135500000003</v>
      </c>
      <c r="P48" s="468">
        <v>0.79053521500000001</v>
      </c>
      <c r="Q48" s="468">
        <v>1.1780259099999999</v>
      </c>
      <c r="R48" s="468">
        <v>1.344942614</v>
      </c>
      <c r="S48" s="468">
        <v>1.5340038499999999</v>
      </c>
      <c r="T48" s="468">
        <v>1.502223197</v>
      </c>
      <c r="U48" s="468">
        <v>1.642350403</v>
      </c>
      <c r="V48" s="468">
        <v>1.5217039210000001</v>
      </c>
      <c r="W48" s="468">
        <v>1.2957350949999999</v>
      </c>
      <c r="X48" s="468">
        <v>1.167672335</v>
      </c>
      <c r="Y48" s="468">
        <v>0.953921193</v>
      </c>
      <c r="Z48" s="468">
        <v>0.70700042600000002</v>
      </c>
      <c r="AA48" s="468">
        <v>0.72039708300000005</v>
      </c>
      <c r="AB48" s="468">
        <v>1.2634041389999999</v>
      </c>
      <c r="AC48" s="468">
        <v>1.5431502530000001</v>
      </c>
      <c r="AD48" s="468">
        <v>1.7926403689999999</v>
      </c>
      <c r="AE48" s="468">
        <v>1.9879156520000001</v>
      </c>
      <c r="AF48" s="468">
        <v>2.5180390730000002</v>
      </c>
      <c r="AG48" s="468">
        <v>2.3648142019999998</v>
      </c>
      <c r="AH48" s="468">
        <v>2.2891962669999999</v>
      </c>
      <c r="AI48" s="468">
        <v>1.7773131010000001</v>
      </c>
      <c r="AJ48" s="468">
        <v>1.9997050009999999</v>
      </c>
      <c r="AK48" s="468">
        <v>1.186258866</v>
      </c>
      <c r="AL48" s="468">
        <v>1.052374795</v>
      </c>
      <c r="AM48" s="468">
        <v>1.5253763869999999</v>
      </c>
      <c r="AN48" s="468">
        <v>1.5656864150000001</v>
      </c>
      <c r="AO48" s="468">
        <v>2.5129626690000002</v>
      </c>
      <c r="AP48" s="468">
        <v>2.8705058550000002</v>
      </c>
      <c r="AQ48" s="468">
        <v>2.9749937179999999</v>
      </c>
      <c r="AR48" s="468">
        <v>3.3776491019999999</v>
      </c>
      <c r="AS48" s="468">
        <v>3.510765261</v>
      </c>
      <c r="AT48" s="468">
        <v>3.3666862169999998</v>
      </c>
      <c r="AU48" s="468">
        <v>2.8535955390000001</v>
      </c>
      <c r="AV48" s="468">
        <v>2.4479762570000001</v>
      </c>
      <c r="AW48" s="468">
        <v>1.689282256</v>
      </c>
      <c r="AX48" s="468">
        <v>1.2636658460000001</v>
      </c>
      <c r="AY48" s="468">
        <v>1.6277428780000001</v>
      </c>
      <c r="AZ48" s="913">
        <v>1.8097240000000001</v>
      </c>
      <c r="BA48" s="913">
        <v>2.6633279999999999</v>
      </c>
      <c r="BB48" s="456">
        <v>3.041388</v>
      </c>
      <c r="BC48" s="456">
        <v>3.2643140000000002</v>
      </c>
      <c r="BD48" s="456">
        <v>3.6962630000000001</v>
      </c>
      <c r="BE48" s="456">
        <v>3.7445930000000001</v>
      </c>
      <c r="BF48" s="456">
        <v>3.6222750000000001</v>
      </c>
      <c r="BG48" s="456">
        <v>2.9810780000000001</v>
      </c>
      <c r="BH48" s="456">
        <v>2.916947</v>
      </c>
      <c r="BI48" s="456">
        <v>1.9098869999999999</v>
      </c>
      <c r="BJ48" s="456">
        <v>1.4350510000000001</v>
      </c>
      <c r="BK48" s="456">
        <v>1.937046</v>
      </c>
      <c r="BL48" s="456">
        <v>2.146903</v>
      </c>
      <c r="BM48" s="456">
        <v>3.263906</v>
      </c>
      <c r="BN48" s="456">
        <v>3.7398600000000002</v>
      </c>
      <c r="BO48" s="456">
        <v>3.9281239999999999</v>
      </c>
      <c r="BP48" s="456">
        <v>4.5966149999999999</v>
      </c>
      <c r="BQ48" s="456">
        <v>4.6510069999999999</v>
      </c>
      <c r="BR48" s="456">
        <v>4.4436640000000001</v>
      </c>
      <c r="BS48" s="456">
        <v>3.71739</v>
      </c>
      <c r="BT48" s="456">
        <v>3.4656159999999998</v>
      </c>
      <c r="BU48" s="456">
        <v>2.2724129999999998</v>
      </c>
      <c r="BV48" s="456">
        <v>1.836085</v>
      </c>
    </row>
    <row r="49" spans="1:74" ht="11.1" customHeight="1" x14ac:dyDescent="0.2">
      <c r="A49" s="234" t="s">
        <v>668</v>
      </c>
      <c r="B49" s="478" t="s">
        <v>1558</v>
      </c>
      <c r="C49" s="468">
        <v>0.72509758700000004</v>
      </c>
      <c r="D49" s="468">
        <v>0.51325365999999994</v>
      </c>
      <c r="E49" s="468">
        <v>0.49133668899999999</v>
      </c>
      <c r="F49" s="468">
        <v>0.49344490400000002</v>
      </c>
      <c r="G49" s="468">
        <v>0.443908264</v>
      </c>
      <c r="H49" s="468">
        <v>0.46661596300000002</v>
      </c>
      <c r="I49" s="468">
        <v>0.47486784799999998</v>
      </c>
      <c r="J49" s="468">
        <v>0.461030306</v>
      </c>
      <c r="K49" s="468">
        <v>0.384564674</v>
      </c>
      <c r="L49" s="468">
        <v>0.50017127699999997</v>
      </c>
      <c r="M49" s="468">
        <v>0.46229575000000001</v>
      </c>
      <c r="N49" s="468">
        <v>1.157826067</v>
      </c>
      <c r="O49" s="468">
        <v>0.472916952</v>
      </c>
      <c r="P49" s="468">
        <v>0.45326714600000001</v>
      </c>
      <c r="Q49" s="468">
        <v>0.427764641</v>
      </c>
      <c r="R49" s="468">
        <v>0.38847047299999998</v>
      </c>
      <c r="S49" s="468">
        <v>0.48209871399999998</v>
      </c>
      <c r="T49" s="468">
        <v>0.35903868700000002</v>
      </c>
      <c r="U49" s="468">
        <v>0.35949652199999999</v>
      </c>
      <c r="V49" s="468">
        <v>0.37109291900000002</v>
      </c>
      <c r="W49" s="468">
        <v>0.34575952900000001</v>
      </c>
      <c r="X49" s="468">
        <v>0.398531631</v>
      </c>
      <c r="Y49" s="468">
        <v>0.37907970899999999</v>
      </c>
      <c r="Z49" s="468">
        <v>0.482002031</v>
      </c>
      <c r="AA49" s="468">
        <v>0.58227822799999995</v>
      </c>
      <c r="AB49" s="468">
        <v>0.36139454799999998</v>
      </c>
      <c r="AC49" s="468">
        <v>0.39002406299999998</v>
      </c>
      <c r="AD49" s="468">
        <v>0.45668617299999997</v>
      </c>
      <c r="AE49" s="468">
        <v>0.42990911700000001</v>
      </c>
      <c r="AF49" s="468">
        <v>0.36020960600000002</v>
      </c>
      <c r="AG49" s="468">
        <v>0.39472373500000002</v>
      </c>
      <c r="AH49" s="468">
        <v>0.38627584799999998</v>
      </c>
      <c r="AI49" s="468">
        <v>0.26581124699999997</v>
      </c>
      <c r="AJ49" s="468">
        <v>0.35225693200000002</v>
      </c>
      <c r="AK49" s="468">
        <v>0.38218902399999999</v>
      </c>
      <c r="AL49" s="468">
        <v>0.49718556400000002</v>
      </c>
      <c r="AM49" s="468">
        <v>1.0398512900000001</v>
      </c>
      <c r="AN49" s="468">
        <v>0.526429865</v>
      </c>
      <c r="AO49" s="468">
        <v>0.42233367799999999</v>
      </c>
      <c r="AP49" s="468">
        <v>0.38277492699999999</v>
      </c>
      <c r="AQ49" s="468">
        <v>0.42268298700000001</v>
      </c>
      <c r="AR49" s="468">
        <v>0.39833664600000002</v>
      </c>
      <c r="AS49" s="468">
        <v>0.37459353099999998</v>
      </c>
      <c r="AT49" s="468">
        <v>0.41550474999999998</v>
      </c>
      <c r="AU49" s="468">
        <v>0.411891332</v>
      </c>
      <c r="AV49" s="468">
        <v>0.47001757100000002</v>
      </c>
      <c r="AW49" s="468">
        <v>0.43991092500000001</v>
      </c>
      <c r="AX49" s="468">
        <v>0.62727648199999997</v>
      </c>
      <c r="AY49" s="468">
        <v>1.6127036050000001</v>
      </c>
      <c r="AZ49" s="913">
        <v>0.46302120000000002</v>
      </c>
      <c r="BA49" s="913">
        <v>0.46807690000000002</v>
      </c>
      <c r="BB49" s="456">
        <v>0.54061630000000005</v>
      </c>
      <c r="BC49" s="456">
        <v>0.45631329999999998</v>
      </c>
      <c r="BD49" s="456">
        <v>0.42194500000000001</v>
      </c>
      <c r="BE49" s="456">
        <v>0.38289570000000001</v>
      </c>
      <c r="BF49" s="456">
        <v>0.3916906</v>
      </c>
      <c r="BG49" s="456">
        <v>0.35791849999999997</v>
      </c>
      <c r="BH49" s="456">
        <v>0.53237959999999995</v>
      </c>
      <c r="BI49" s="456">
        <v>0.31698310000000002</v>
      </c>
      <c r="BJ49" s="456">
        <v>0.48030349999999999</v>
      </c>
      <c r="BK49" s="456">
        <v>0.67083680000000001</v>
      </c>
      <c r="BL49" s="456">
        <v>0.50863700000000001</v>
      </c>
      <c r="BM49" s="456">
        <v>0.48034700000000002</v>
      </c>
      <c r="BN49" s="456">
        <v>0.46138689999999999</v>
      </c>
      <c r="BO49" s="456">
        <v>0.42232560000000002</v>
      </c>
      <c r="BP49" s="456">
        <v>0.31501610000000002</v>
      </c>
      <c r="BQ49" s="456">
        <v>0.33230320000000002</v>
      </c>
      <c r="BR49" s="456">
        <v>0.34338610000000003</v>
      </c>
      <c r="BS49" s="456">
        <v>0.32194729999999999</v>
      </c>
      <c r="BT49" s="456">
        <v>0.4611806</v>
      </c>
      <c r="BU49" s="456">
        <v>0.33678609999999998</v>
      </c>
      <c r="BV49" s="456">
        <v>0.55427280000000001</v>
      </c>
    </row>
    <row r="50" spans="1:74" ht="11.1" customHeight="1" x14ac:dyDescent="0.2">
      <c r="A50" s="234" t="s">
        <v>670</v>
      </c>
      <c r="B50" s="476" t="s">
        <v>1559</v>
      </c>
      <c r="C50" s="468">
        <v>79.51782</v>
      </c>
      <c r="D50" s="468">
        <v>66.597114000000005</v>
      </c>
      <c r="E50" s="468">
        <v>65.471807999999996</v>
      </c>
      <c r="F50" s="468">
        <v>58.797463999999998</v>
      </c>
      <c r="G50" s="468">
        <v>63.581586999999999</v>
      </c>
      <c r="H50" s="468">
        <v>70.710277000000005</v>
      </c>
      <c r="I50" s="468">
        <v>80.835746999999998</v>
      </c>
      <c r="J50" s="468">
        <v>79.435653000000002</v>
      </c>
      <c r="K50" s="468">
        <v>65.192104999999998</v>
      </c>
      <c r="L50" s="468">
        <v>59.581229</v>
      </c>
      <c r="M50" s="468">
        <v>63.014265000000002</v>
      </c>
      <c r="N50" s="468">
        <v>74.550225999999995</v>
      </c>
      <c r="O50" s="468">
        <v>70.948689999999999</v>
      </c>
      <c r="P50" s="468">
        <v>62.605170819999998</v>
      </c>
      <c r="Q50" s="468">
        <v>66.41385674</v>
      </c>
      <c r="R50" s="468">
        <v>57.709603190000003</v>
      </c>
      <c r="S50" s="468">
        <v>60.398479879999996</v>
      </c>
      <c r="T50" s="468">
        <v>65.252087500000002</v>
      </c>
      <c r="U50" s="468">
        <v>80.367954819999994</v>
      </c>
      <c r="V50" s="468">
        <v>76.71498939</v>
      </c>
      <c r="W50" s="468">
        <v>65.897357940000006</v>
      </c>
      <c r="X50" s="468">
        <v>60.918693529999999</v>
      </c>
      <c r="Y50" s="468">
        <v>63.748614934000003</v>
      </c>
      <c r="Z50" s="468">
        <v>69.638464040000002</v>
      </c>
      <c r="AA50" s="468">
        <v>77.471098690000005</v>
      </c>
      <c r="AB50" s="468">
        <v>65.708097230000007</v>
      </c>
      <c r="AC50" s="468">
        <v>64.185936060000003</v>
      </c>
      <c r="AD50" s="468">
        <v>59.484484279999997</v>
      </c>
      <c r="AE50" s="468">
        <v>64.888919900000005</v>
      </c>
      <c r="AF50" s="468">
        <v>74.935229879999994</v>
      </c>
      <c r="AG50" s="468">
        <v>83.049511010000003</v>
      </c>
      <c r="AH50" s="468">
        <v>78.829793449999997</v>
      </c>
      <c r="AI50" s="468">
        <v>65.536991509999993</v>
      </c>
      <c r="AJ50" s="468">
        <v>61.062450089999999</v>
      </c>
      <c r="AK50" s="468">
        <v>61.892523079999997</v>
      </c>
      <c r="AL50" s="468">
        <v>74.588267740000006</v>
      </c>
      <c r="AM50" s="468">
        <v>84.230615560999993</v>
      </c>
      <c r="AN50" s="468">
        <v>70.069617880999999</v>
      </c>
      <c r="AO50" s="468">
        <v>65.835528804999996</v>
      </c>
      <c r="AP50" s="468">
        <v>60.766076855000001</v>
      </c>
      <c r="AQ50" s="468">
        <v>62.445444696000003</v>
      </c>
      <c r="AR50" s="468">
        <v>76.191240738999994</v>
      </c>
      <c r="AS50" s="468">
        <v>87.994484263000004</v>
      </c>
      <c r="AT50" s="468">
        <v>76.754354399999997</v>
      </c>
      <c r="AU50" s="468">
        <v>67.273572036999994</v>
      </c>
      <c r="AV50" s="468">
        <v>63.621296291</v>
      </c>
      <c r="AW50" s="468">
        <v>65.602766672000001</v>
      </c>
      <c r="AX50" s="468">
        <v>80.074198311000004</v>
      </c>
      <c r="AY50" s="468">
        <v>51.227432694999997</v>
      </c>
      <c r="AZ50" s="913">
        <v>73.784478336999996</v>
      </c>
      <c r="BA50" s="913">
        <v>71.41377</v>
      </c>
      <c r="BB50" s="456">
        <v>63.562139999999999</v>
      </c>
      <c r="BC50" s="456">
        <v>67.361149999999995</v>
      </c>
      <c r="BD50" s="456">
        <v>75.556920000000005</v>
      </c>
      <c r="BE50" s="456">
        <v>87.145859999999999</v>
      </c>
      <c r="BF50" s="456">
        <v>84.694069999999996</v>
      </c>
      <c r="BG50" s="456">
        <v>71.144180000000006</v>
      </c>
      <c r="BH50" s="456">
        <v>65.887749999999997</v>
      </c>
      <c r="BI50" s="456">
        <v>68.080609999999993</v>
      </c>
      <c r="BJ50" s="456">
        <v>78.798010000000005</v>
      </c>
      <c r="BK50" s="456">
        <v>87.924850000000006</v>
      </c>
      <c r="BL50" s="456">
        <v>74.107299999999995</v>
      </c>
      <c r="BM50" s="456">
        <v>75.513580000000005</v>
      </c>
      <c r="BN50" s="456">
        <v>67.344059999999999</v>
      </c>
      <c r="BO50" s="456">
        <v>71.216980000000007</v>
      </c>
      <c r="BP50" s="456">
        <v>79.730890000000002</v>
      </c>
      <c r="BQ50" s="456">
        <v>92.031170000000003</v>
      </c>
      <c r="BR50" s="456">
        <v>89.853039999999993</v>
      </c>
      <c r="BS50" s="456">
        <v>75.350999999999999</v>
      </c>
      <c r="BT50" s="456">
        <v>69.794280000000001</v>
      </c>
      <c r="BU50" s="456">
        <v>72.364689999999996</v>
      </c>
      <c r="BV50" s="456">
        <v>83.210430000000002</v>
      </c>
    </row>
    <row r="51" spans="1:74" ht="11.1" customHeight="1" x14ac:dyDescent="0.2">
      <c r="A51" s="229"/>
      <c r="B51" s="67" t="s">
        <v>671</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942"/>
      <c r="BA51" s="942"/>
      <c r="BB51" s="474"/>
      <c r="BC51" s="474"/>
      <c r="BD51" s="474"/>
      <c r="BE51" s="474"/>
      <c r="BF51" s="474"/>
      <c r="BG51" s="474"/>
      <c r="BH51" s="474"/>
      <c r="BI51" s="474"/>
      <c r="BJ51" s="474"/>
      <c r="BK51" s="474"/>
      <c r="BL51" s="474"/>
      <c r="BM51" s="474"/>
      <c r="BN51" s="474"/>
      <c r="BO51" s="474"/>
      <c r="BP51" s="474"/>
      <c r="BQ51" s="474"/>
      <c r="BR51" s="474"/>
      <c r="BS51" s="474"/>
      <c r="BT51" s="474"/>
      <c r="BU51" s="474"/>
      <c r="BV51" s="474"/>
    </row>
    <row r="52" spans="1:74" s="285" customFormat="1" ht="11.1" customHeight="1" x14ac:dyDescent="0.2">
      <c r="A52" s="475" t="s">
        <v>677</v>
      </c>
      <c r="B52" s="449" t="s">
        <v>1027</v>
      </c>
      <c r="C52" s="301">
        <v>58.245436728000001</v>
      </c>
      <c r="D52" s="301">
        <v>47.052486766000001</v>
      </c>
      <c r="E52" s="301">
        <v>46.366674242000002</v>
      </c>
      <c r="F52" s="301">
        <v>43.654709466</v>
      </c>
      <c r="G52" s="301">
        <v>51.924363667000001</v>
      </c>
      <c r="H52" s="301">
        <v>59.552178118999997</v>
      </c>
      <c r="I52" s="301">
        <v>63.753120144999997</v>
      </c>
      <c r="J52" s="301">
        <v>60.586078424</v>
      </c>
      <c r="K52" s="301">
        <v>51.512610969000001</v>
      </c>
      <c r="L52" s="301">
        <v>44.667406800999998</v>
      </c>
      <c r="M52" s="301">
        <v>46.649617683000002</v>
      </c>
      <c r="N52" s="301">
        <v>54.386012457</v>
      </c>
      <c r="O52" s="301">
        <v>52.323307100999997</v>
      </c>
      <c r="P52" s="301">
        <v>45.304410924999999</v>
      </c>
      <c r="Q52" s="301">
        <v>48.348791593999998</v>
      </c>
      <c r="R52" s="301">
        <v>44.265867855000003</v>
      </c>
      <c r="S52" s="301">
        <v>48.885039456000001</v>
      </c>
      <c r="T52" s="301">
        <v>53.895583502999997</v>
      </c>
      <c r="U52" s="301">
        <v>63.290731069000003</v>
      </c>
      <c r="V52" s="301">
        <v>63.466488400000003</v>
      </c>
      <c r="W52" s="301">
        <v>52.388882955</v>
      </c>
      <c r="X52" s="301">
        <v>46.240428686000001</v>
      </c>
      <c r="Y52" s="301">
        <v>45.833448621999999</v>
      </c>
      <c r="Z52" s="301">
        <v>53.242905501000003</v>
      </c>
      <c r="AA52" s="301">
        <v>59.397641315000001</v>
      </c>
      <c r="AB52" s="301">
        <v>48.727305743999999</v>
      </c>
      <c r="AC52" s="301">
        <v>46.488400591000001</v>
      </c>
      <c r="AD52" s="301">
        <v>44.945021711000003</v>
      </c>
      <c r="AE52" s="301">
        <v>53.391796704999997</v>
      </c>
      <c r="AF52" s="301">
        <v>59.452855995</v>
      </c>
      <c r="AG52" s="301">
        <v>64.361371970999997</v>
      </c>
      <c r="AH52" s="301">
        <v>63.194887719999997</v>
      </c>
      <c r="AI52" s="301">
        <v>51.642878664999998</v>
      </c>
      <c r="AJ52" s="301">
        <v>47.657690250999998</v>
      </c>
      <c r="AK52" s="301">
        <v>46.857176246000002</v>
      </c>
      <c r="AL52" s="301">
        <v>55.600227306000001</v>
      </c>
      <c r="AM52" s="301">
        <v>63.451206956</v>
      </c>
      <c r="AN52" s="301">
        <v>48.506611874000001</v>
      </c>
      <c r="AO52" s="301">
        <v>47.185231909999999</v>
      </c>
      <c r="AP52" s="301">
        <v>46.158508259999998</v>
      </c>
      <c r="AQ52" s="301">
        <v>51.314412609999998</v>
      </c>
      <c r="AR52" s="301">
        <v>59.635946443000002</v>
      </c>
      <c r="AS52" s="301">
        <v>68.171536429</v>
      </c>
      <c r="AT52" s="301">
        <v>60.719776312999997</v>
      </c>
      <c r="AU52" s="301">
        <v>54.100827828</v>
      </c>
      <c r="AV52" s="301">
        <v>49.183567025000002</v>
      </c>
      <c r="AW52" s="301">
        <v>48.768300513</v>
      </c>
      <c r="AX52" s="301">
        <v>58.014843620000001</v>
      </c>
      <c r="AY52" s="301">
        <v>60.864076570999998</v>
      </c>
      <c r="AZ52" s="912">
        <v>51.098869999999998</v>
      </c>
      <c r="BA52" s="912">
        <v>47.608020000000003</v>
      </c>
      <c r="BB52" s="462">
        <v>45.769860000000001</v>
      </c>
      <c r="BC52" s="462">
        <v>52.239130000000003</v>
      </c>
      <c r="BD52" s="462">
        <v>59.443869999999997</v>
      </c>
      <c r="BE52" s="462">
        <v>65.745440000000002</v>
      </c>
      <c r="BF52" s="462">
        <v>65.381460000000004</v>
      </c>
      <c r="BG52" s="462">
        <v>55.02993</v>
      </c>
      <c r="BH52" s="462">
        <v>48.30697</v>
      </c>
      <c r="BI52" s="462">
        <v>47.758780000000002</v>
      </c>
      <c r="BJ52" s="462">
        <v>54.087919999999997</v>
      </c>
      <c r="BK52" s="462">
        <v>57.77129</v>
      </c>
      <c r="BL52" s="462">
        <v>48.818269999999998</v>
      </c>
      <c r="BM52" s="462">
        <v>49.254770000000001</v>
      </c>
      <c r="BN52" s="462">
        <v>46.46575</v>
      </c>
      <c r="BO52" s="462">
        <v>52.586880000000001</v>
      </c>
      <c r="BP52" s="462">
        <v>59.998719999999999</v>
      </c>
      <c r="BQ52" s="462">
        <v>66.548339999999996</v>
      </c>
      <c r="BR52" s="462">
        <v>66.436909999999997</v>
      </c>
      <c r="BS52" s="462">
        <v>55.790210000000002</v>
      </c>
      <c r="BT52" s="462">
        <v>48.853589999999997</v>
      </c>
      <c r="BU52" s="462">
        <v>48.471429999999998</v>
      </c>
      <c r="BV52" s="462">
        <v>54.556289999999997</v>
      </c>
    </row>
    <row r="53" spans="1:74" ht="11.1" customHeight="1" x14ac:dyDescent="0.2">
      <c r="A53" s="234" t="s">
        <v>672</v>
      </c>
      <c r="B53" s="478" t="s">
        <v>1021</v>
      </c>
      <c r="C53" s="468">
        <v>23.015051489000001</v>
      </c>
      <c r="D53" s="468">
        <v>19.021396201999998</v>
      </c>
      <c r="E53" s="468">
        <v>18.106810418999999</v>
      </c>
      <c r="F53" s="468">
        <v>16.223537287999999</v>
      </c>
      <c r="G53" s="468">
        <v>20.582764204</v>
      </c>
      <c r="H53" s="468">
        <v>26.906168751999999</v>
      </c>
      <c r="I53" s="468">
        <v>29.797920009999999</v>
      </c>
      <c r="J53" s="468">
        <v>29.005012935</v>
      </c>
      <c r="K53" s="468">
        <v>23.386407481999999</v>
      </c>
      <c r="L53" s="468">
        <v>19.580807703000001</v>
      </c>
      <c r="M53" s="468">
        <v>19.839121693999999</v>
      </c>
      <c r="N53" s="468">
        <v>22.142925728000002</v>
      </c>
      <c r="O53" s="468">
        <v>21.472187988999998</v>
      </c>
      <c r="P53" s="468">
        <v>19.654883080000001</v>
      </c>
      <c r="Q53" s="468">
        <v>20.079074260999999</v>
      </c>
      <c r="R53" s="468">
        <v>17.527032050999999</v>
      </c>
      <c r="S53" s="468">
        <v>21.117926007000001</v>
      </c>
      <c r="T53" s="468">
        <v>23.183600416000001</v>
      </c>
      <c r="U53" s="468">
        <v>26.709025119</v>
      </c>
      <c r="V53" s="468">
        <v>27.156207202000001</v>
      </c>
      <c r="W53" s="468">
        <v>22.628795149999998</v>
      </c>
      <c r="X53" s="468">
        <v>18.559686711000001</v>
      </c>
      <c r="Y53" s="468">
        <v>18.874103601000002</v>
      </c>
      <c r="Z53" s="468">
        <v>21.866879414</v>
      </c>
      <c r="AA53" s="468">
        <v>23.344904817</v>
      </c>
      <c r="AB53" s="468">
        <v>19.402652123999999</v>
      </c>
      <c r="AC53" s="468">
        <v>16.270504842000001</v>
      </c>
      <c r="AD53" s="468">
        <v>17.205036123999999</v>
      </c>
      <c r="AE53" s="468">
        <v>20.668653944999999</v>
      </c>
      <c r="AF53" s="468">
        <v>24.653053689</v>
      </c>
      <c r="AG53" s="468">
        <v>29.074361881000002</v>
      </c>
      <c r="AH53" s="468">
        <v>29.058084608000001</v>
      </c>
      <c r="AI53" s="468">
        <v>24.361611071999999</v>
      </c>
      <c r="AJ53" s="468">
        <v>19.917980911000001</v>
      </c>
      <c r="AK53" s="468">
        <v>20.116458763000001</v>
      </c>
      <c r="AL53" s="468">
        <v>22.448280776000001</v>
      </c>
      <c r="AM53" s="468">
        <v>25.301755204999999</v>
      </c>
      <c r="AN53" s="468">
        <v>20.475384557999998</v>
      </c>
      <c r="AO53" s="468">
        <v>19.107315271000001</v>
      </c>
      <c r="AP53" s="468">
        <v>17.752665027999999</v>
      </c>
      <c r="AQ53" s="468">
        <v>19.856093001000001</v>
      </c>
      <c r="AR53" s="468">
        <v>24.333408029000001</v>
      </c>
      <c r="AS53" s="468">
        <v>29.258613841999999</v>
      </c>
      <c r="AT53" s="468">
        <v>25.843692177000001</v>
      </c>
      <c r="AU53" s="468">
        <v>23.276617311999999</v>
      </c>
      <c r="AV53" s="468">
        <v>20.075127616</v>
      </c>
      <c r="AW53" s="468">
        <v>18.692472566999999</v>
      </c>
      <c r="AX53" s="468">
        <v>23.194035237000001</v>
      </c>
      <c r="AY53" s="468">
        <v>23.708179192999999</v>
      </c>
      <c r="AZ53" s="913">
        <v>20.697649999999999</v>
      </c>
      <c r="BA53" s="913">
        <v>18.633620000000001</v>
      </c>
      <c r="BB53" s="456">
        <v>16.705739999999999</v>
      </c>
      <c r="BC53" s="456">
        <v>19.155010000000001</v>
      </c>
      <c r="BD53" s="456">
        <v>23.46996</v>
      </c>
      <c r="BE53" s="456">
        <v>27.661580000000001</v>
      </c>
      <c r="BF53" s="456">
        <v>28.042380000000001</v>
      </c>
      <c r="BG53" s="456">
        <v>23.225539999999999</v>
      </c>
      <c r="BH53" s="456">
        <v>19.195160000000001</v>
      </c>
      <c r="BI53" s="456">
        <v>18.448740000000001</v>
      </c>
      <c r="BJ53" s="456">
        <v>21.946480000000001</v>
      </c>
      <c r="BK53" s="456">
        <v>24.933669999999999</v>
      </c>
      <c r="BL53" s="456">
        <v>20.680240000000001</v>
      </c>
      <c r="BM53" s="456">
        <v>19.87857</v>
      </c>
      <c r="BN53" s="456">
        <v>17.864879999999999</v>
      </c>
      <c r="BO53" s="456">
        <v>19.878299999999999</v>
      </c>
      <c r="BP53" s="456">
        <v>25.05396</v>
      </c>
      <c r="BQ53" s="456">
        <v>29.469639999999998</v>
      </c>
      <c r="BR53" s="456">
        <v>29.746210000000001</v>
      </c>
      <c r="BS53" s="456">
        <v>23.815550000000002</v>
      </c>
      <c r="BT53" s="456">
        <v>19.439160000000001</v>
      </c>
      <c r="BU53" s="456">
        <v>19.390730000000001</v>
      </c>
      <c r="BV53" s="456">
        <v>22.816680000000002</v>
      </c>
    </row>
    <row r="54" spans="1:74" ht="11.1" customHeight="1" x14ac:dyDescent="0.2">
      <c r="A54" s="234" t="s">
        <v>673</v>
      </c>
      <c r="B54" s="446" t="s">
        <v>473</v>
      </c>
      <c r="C54" s="468">
        <v>11.516122708999999</v>
      </c>
      <c r="D54" s="468">
        <v>7.6737143290000001</v>
      </c>
      <c r="E54" s="468">
        <v>6.7440840350000002</v>
      </c>
      <c r="F54" s="468">
        <v>6.8514085939999996</v>
      </c>
      <c r="G54" s="468">
        <v>9.1346650819999997</v>
      </c>
      <c r="H54" s="468">
        <v>9.8824909529999996</v>
      </c>
      <c r="I54" s="468">
        <v>10.230353557999999</v>
      </c>
      <c r="J54" s="468">
        <v>8.0214191909999997</v>
      </c>
      <c r="K54" s="468">
        <v>6.6667944930000003</v>
      </c>
      <c r="L54" s="468">
        <v>5.6115271379999996</v>
      </c>
      <c r="M54" s="468">
        <v>6.6188747809999997</v>
      </c>
      <c r="N54" s="468">
        <v>9.4956667209999992</v>
      </c>
      <c r="O54" s="468">
        <v>6.1495126549999997</v>
      </c>
      <c r="P54" s="468">
        <v>4.8031804710000001</v>
      </c>
      <c r="Q54" s="468">
        <v>6.4406782949999997</v>
      </c>
      <c r="R54" s="468">
        <v>5.8383209300000001</v>
      </c>
      <c r="S54" s="468">
        <v>6.0925225200000002</v>
      </c>
      <c r="T54" s="468">
        <v>8.2714873779999998</v>
      </c>
      <c r="U54" s="468">
        <v>12.866794534</v>
      </c>
      <c r="V54" s="468">
        <v>11.983203683999999</v>
      </c>
      <c r="W54" s="468">
        <v>7.5398382740000001</v>
      </c>
      <c r="X54" s="468">
        <v>5.5028891140000002</v>
      </c>
      <c r="Y54" s="468">
        <v>5.9161416530000004</v>
      </c>
      <c r="Z54" s="468">
        <v>7.839696956</v>
      </c>
      <c r="AA54" s="468">
        <v>10.810783142</v>
      </c>
      <c r="AB54" s="468">
        <v>6.339227438</v>
      </c>
      <c r="AC54" s="468">
        <v>6.1948296889999996</v>
      </c>
      <c r="AD54" s="468">
        <v>5.9410319469999999</v>
      </c>
      <c r="AE54" s="468">
        <v>7.7755678489999998</v>
      </c>
      <c r="AF54" s="468">
        <v>10.727624541999999</v>
      </c>
      <c r="AG54" s="468">
        <v>11.450956751</v>
      </c>
      <c r="AH54" s="468">
        <v>9.9145428560000006</v>
      </c>
      <c r="AI54" s="468">
        <v>7.3459233819999996</v>
      </c>
      <c r="AJ54" s="468">
        <v>6.5252019370000003</v>
      </c>
      <c r="AK54" s="468">
        <v>6.2779110779999998</v>
      </c>
      <c r="AL54" s="468">
        <v>9.2879009299999993</v>
      </c>
      <c r="AM54" s="468">
        <v>13.909771393</v>
      </c>
      <c r="AN54" s="468">
        <v>7.1218609109999997</v>
      </c>
      <c r="AO54" s="468">
        <v>6.5836722099999996</v>
      </c>
      <c r="AP54" s="468">
        <v>6.9224563669999997</v>
      </c>
      <c r="AQ54" s="468">
        <v>7.5531641609999998</v>
      </c>
      <c r="AR54" s="468">
        <v>10.622516117</v>
      </c>
      <c r="AS54" s="468">
        <v>12.934697773</v>
      </c>
      <c r="AT54" s="468">
        <v>9.3532602800000006</v>
      </c>
      <c r="AU54" s="468">
        <v>7.6171695750000001</v>
      </c>
      <c r="AV54" s="468">
        <v>7.1045227540000004</v>
      </c>
      <c r="AW54" s="468">
        <v>7.0517974429999999</v>
      </c>
      <c r="AX54" s="468">
        <v>10.005965399999999</v>
      </c>
      <c r="AY54" s="468">
        <v>11.994102377000001</v>
      </c>
      <c r="AZ54" s="913">
        <v>8.45017</v>
      </c>
      <c r="BA54" s="913">
        <v>6.2094800000000001</v>
      </c>
      <c r="BB54" s="456">
        <v>6.4457230000000001</v>
      </c>
      <c r="BC54" s="456">
        <v>7.8231619999999999</v>
      </c>
      <c r="BD54" s="456">
        <v>10.09876</v>
      </c>
      <c r="BE54" s="456">
        <v>11.46616</v>
      </c>
      <c r="BF54" s="456">
        <v>11.188800000000001</v>
      </c>
      <c r="BG54" s="456">
        <v>7.8325149999999999</v>
      </c>
      <c r="BH54" s="456">
        <v>6.4022690000000004</v>
      </c>
      <c r="BI54" s="456">
        <v>6.08622</v>
      </c>
      <c r="BJ54" s="456">
        <v>6.9577119999999999</v>
      </c>
      <c r="BK54" s="456">
        <v>7.3322989999999999</v>
      </c>
      <c r="BL54" s="456">
        <v>4.5463550000000001</v>
      </c>
      <c r="BM54" s="456">
        <v>5.1213379999999997</v>
      </c>
      <c r="BN54" s="456">
        <v>5.0516639999999997</v>
      </c>
      <c r="BO54" s="456">
        <v>6.3516789999999999</v>
      </c>
      <c r="BP54" s="456">
        <v>8.9573219999999996</v>
      </c>
      <c r="BQ54" s="456">
        <v>10.48742</v>
      </c>
      <c r="BR54" s="456">
        <v>10.37738</v>
      </c>
      <c r="BS54" s="456">
        <v>7.0792799999999998</v>
      </c>
      <c r="BT54" s="456">
        <v>5.7142390000000001</v>
      </c>
      <c r="BU54" s="456">
        <v>5.6296039999999996</v>
      </c>
      <c r="BV54" s="456">
        <v>6.1519950000000003</v>
      </c>
    </row>
    <row r="55" spans="1:74" ht="11.1" customHeight="1" x14ac:dyDescent="0.2">
      <c r="A55" s="234" t="s">
        <v>674</v>
      </c>
      <c r="B55" s="446" t="s">
        <v>1022</v>
      </c>
      <c r="C55" s="468">
        <v>19.091163000000002</v>
      </c>
      <c r="D55" s="468">
        <v>16.057859000000001</v>
      </c>
      <c r="E55" s="468">
        <v>16.294006</v>
      </c>
      <c r="F55" s="468">
        <v>16.011775</v>
      </c>
      <c r="G55" s="468">
        <v>17.476329</v>
      </c>
      <c r="H55" s="468">
        <v>17.613462999999999</v>
      </c>
      <c r="I55" s="468">
        <v>19.047746</v>
      </c>
      <c r="J55" s="468">
        <v>19.020423000000001</v>
      </c>
      <c r="K55" s="468">
        <v>17.356864000000002</v>
      </c>
      <c r="L55" s="468">
        <v>15.939408</v>
      </c>
      <c r="M55" s="468">
        <v>16.841947999999999</v>
      </c>
      <c r="N55" s="468">
        <v>18.285696999999999</v>
      </c>
      <c r="O55" s="468">
        <v>19.449155999999999</v>
      </c>
      <c r="P55" s="468">
        <v>15.806047</v>
      </c>
      <c r="Q55" s="468">
        <v>16.459697999999999</v>
      </c>
      <c r="R55" s="468">
        <v>16.530222999999999</v>
      </c>
      <c r="S55" s="468">
        <v>17.562723999999999</v>
      </c>
      <c r="T55" s="468">
        <v>18.302240000000001</v>
      </c>
      <c r="U55" s="468">
        <v>19.338314</v>
      </c>
      <c r="V55" s="468">
        <v>19.712409000000001</v>
      </c>
      <c r="W55" s="468">
        <v>18.314914000000002</v>
      </c>
      <c r="X55" s="468">
        <v>18.961352999999999</v>
      </c>
      <c r="Y55" s="468">
        <v>18.059418999999998</v>
      </c>
      <c r="Z55" s="468">
        <v>20.354880999999999</v>
      </c>
      <c r="AA55" s="468">
        <v>19.989898</v>
      </c>
      <c r="AB55" s="468">
        <v>17.629095</v>
      </c>
      <c r="AC55" s="468">
        <v>18.260936000000001</v>
      </c>
      <c r="AD55" s="468">
        <v>17.583428000000001</v>
      </c>
      <c r="AE55" s="468">
        <v>19.609961999999999</v>
      </c>
      <c r="AF55" s="468">
        <v>19.598914000000001</v>
      </c>
      <c r="AG55" s="468">
        <v>19.741700000000002</v>
      </c>
      <c r="AH55" s="468">
        <v>19.613382999999999</v>
      </c>
      <c r="AI55" s="468">
        <v>16.257228000000001</v>
      </c>
      <c r="AJ55" s="468">
        <v>16.460681000000001</v>
      </c>
      <c r="AK55" s="468">
        <v>17.144815999999999</v>
      </c>
      <c r="AL55" s="468">
        <v>19.878723000000001</v>
      </c>
      <c r="AM55" s="468">
        <v>19.869764</v>
      </c>
      <c r="AN55" s="468">
        <v>16.34496</v>
      </c>
      <c r="AO55" s="468">
        <v>15.984567</v>
      </c>
      <c r="AP55" s="468">
        <v>16.205314000000001</v>
      </c>
      <c r="AQ55" s="468">
        <v>17.942271000000002</v>
      </c>
      <c r="AR55" s="468">
        <v>18.899339999999999</v>
      </c>
      <c r="AS55" s="468">
        <v>20.570913000000001</v>
      </c>
      <c r="AT55" s="468">
        <v>20.566324999999999</v>
      </c>
      <c r="AU55" s="468">
        <v>18.591571999999999</v>
      </c>
      <c r="AV55" s="468">
        <v>17.859625999999999</v>
      </c>
      <c r="AW55" s="468">
        <v>19.003046999999999</v>
      </c>
      <c r="AX55" s="468">
        <v>21.110250000000001</v>
      </c>
      <c r="AY55" s="468">
        <v>20.953596999999998</v>
      </c>
      <c r="AZ55" s="913">
        <v>17.443950000000001</v>
      </c>
      <c r="BA55" s="913">
        <v>17.236260000000001</v>
      </c>
      <c r="BB55" s="456">
        <v>17.23462</v>
      </c>
      <c r="BC55" s="456">
        <v>19.15192</v>
      </c>
      <c r="BD55" s="456">
        <v>19.67353</v>
      </c>
      <c r="BE55" s="456">
        <v>20.628409999999999</v>
      </c>
      <c r="BF55" s="456">
        <v>20.62021</v>
      </c>
      <c r="BG55" s="456">
        <v>18.92897</v>
      </c>
      <c r="BH55" s="456">
        <v>17.92023</v>
      </c>
      <c r="BI55" s="456">
        <v>18.821380000000001</v>
      </c>
      <c r="BJ55" s="456">
        <v>20.506239999999998</v>
      </c>
      <c r="BK55" s="456">
        <v>20.658470000000001</v>
      </c>
      <c r="BL55" s="456">
        <v>18.151969999999999</v>
      </c>
      <c r="BM55" s="456">
        <v>17.87744</v>
      </c>
      <c r="BN55" s="456">
        <v>17.517430000000001</v>
      </c>
      <c r="BO55" s="456">
        <v>20.204350000000002</v>
      </c>
      <c r="BP55" s="456">
        <v>19.943819999999999</v>
      </c>
      <c r="BQ55" s="456">
        <v>20.628409999999999</v>
      </c>
      <c r="BR55" s="456">
        <v>20.62021</v>
      </c>
      <c r="BS55" s="456">
        <v>19.642250000000001</v>
      </c>
      <c r="BT55" s="456">
        <v>18.557099999999998</v>
      </c>
      <c r="BU55" s="456">
        <v>18.576319999999999</v>
      </c>
      <c r="BV55" s="456">
        <v>20.335819999999998</v>
      </c>
    </row>
    <row r="56" spans="1:74" ht="11.1" customHeight="1" x14ac:dyDescent="0.2">
      <c r="A56" s="234" t="s">
        <v>675</v>
      </c>
      <c r="B56" s="446" t="s">
        <v>1015</v>
      </c>
      <c r="C56" s="468">
        <v>3.3074206089999998</v>
      </c>
      <c r="D56" s="468">
        <v>2.8682971629999998</v>
      </c>
      <c r="E56" s="468">
        <v>3.3180244760000002</v>
      </c>
      <c r="F56" s="468">
        <v>2.355014326</v>
      </c>
      <c r="G56" s="468">
        <v>2.5262923659999998</v>
      </c>
      <c r="H56" s="468">
        <v>2.8271811819999999</v>
      </c>
      <c r="I56" s="468">
        <v>2.6985129699999999</v>
      </c>
      <c r="J56" s="468">
        <v>2.686505404</v>
      </c>
      <c r="K56" s="468">
        <v>2.2319499469999999</v>
      </c>
      <c r="L56" s="468">
        <v>1.769233979</v>
      </c>
      <c r="M56" s="468">
        <v>2.1004734680000001</v>
      </c>
      <c r="N56" s="468">
        <v>2.9854841099999998</v>
      </c>
      <c r="O56" s="468">
        <v>3.9368807010000002</v>
      </c>
      <c r="P56" s="468">
        <v>3.6385346489999999</v>
      </c>
      <c r="Q56" s="468">
        <v>3.3334711010000002</v>
      </c>
      <c r="R56" s="468">
        <v>2.205376695</v>
      </c>
      <c r="S56" s="468">
        <v>1.785769248</v>
      </c>
      <c r="T56" s="468">
        <v>1.8528614619999999</v>
      </c>
      <c r="U56" s="468">
        <v>2.0501595199999998</v>
      </c>
      <c r="V56" s="468">
        <v>2.2726268869999999</v>
      </c>
      <c r="W56" s="468">
        <v>1.9116030129999999</v>
      </c>
      <c r="X56" s="468">
        <v>1.3414868440000001</v>
      </c>
      <c r="Y56" s="468">
        <v>1.460596961</v>
      </c>
      <c r="Z56" s="468">
        <v>1.8829784709999999</v>
      </c>
      <c r="AA56" s="468">
        <v>3.6261020450000001</v>
      </c>
      <c r="AB56" s="468">
        <v>3.6138139690000002</v>
      </c>
      <c r="AC56" s="468">
        <v>3.6339019380000002</v>
      </c>
      <c r="AD56" s="468">
        <v>1.7860897630000001</v>
      </c>
      <c r="AE56" s="468">
        <v>2.8329634869999998</v>
      </c>
      <c r="AF56" s="468">
        <v>1.8260594290000001</v>
      </c>
      <c r="AG56" s="468">
        <v>1.6423527520000001</v>
      </c>
      <c r="AH56" s="468">
        <v>2.0215784929999998</v>
      </c>
      <c r="AI56" s="468">
        <v>1.860901055</v>
      </c>
      <c r="AJ56" s="468">
        <v>2.429161175</v>
      </c>
      <c r="AK56" s="468">
        <v>1.745792169</v>
      </c>
      <c r="AL56" s="468">
        <v>2.3324496090000002</v>
      </c>
      <c r="AM56" s="468">
        <v>2.3906307999999998</v>
      </c>
      <c r="AN56" s="468">
        <v>2.7185105200000002</v>
      </c>
      <c r="AO56" s="468">
        <v>2.800899153</v>
      </c>
      <c r="AP56" s="468">
        <v>2.3504748929999999</v>
      </c>
      <c r="AQ56" s="468">
        <v>3.1120951479999999</v>
      </c>
      <c r="AR56" s="468">
        <v>2.71772788</v>
      </c>
      <c r="AS56" s="468">
        <v>2.324797802</v>
      </c>
      <c r="AT56" s="468">
        <v>2.2648384610000001</v>
      </c>
      <c r="AU56" s="468">
        <v>1.8882037169999999</v>
      </c>
      <c r="AV56" s="468">
        <v>1.952953063</v>
      </c>
      <c r="AW56" s="468">
        <v>2.0496184639999999</v>
      </c>
      <c r="AX56" s="468">
        <v>2.0772494020000001</v>
      </c>
      <c r="AY56" s="468">
        <v>2.243290172</v>
      </c>
      <c r="AZ56" s="913">
        <v>2.3369010000000001</v>
      </c>
      <c r="BA56" s="913">
        <v>2.545201</v>
      </c>
      <c r="BB56" s="456">
        <v>2.072797</v>
      </c>
      <c r="BC56" s="456">
        <v>2.2634820000000002</v>
      </c>
      <c r="BD56" s="456">
        <v>2.1522760000000001</v>
      </c>
      <c r="BE56" s="456">
        <v>2.1822530000000002</v>
      </c>
      <c r="BF56" s="456">
        <v>2.2358560000000001</v>
      </c>
      <c r="BG56" s="456">
        <v>1.942779</v>
      </c>
      <c r="BH56" s="456">
        <v>2.0436239999999999</v>
      </c>
      <c r="BI56" s="456">
        <v>2.2635369999999999</v>
      </c>
      <c r="BJ56" s="456">
        <v>2.8873190000000002</v>
      </c>
      <c r="BK56" s="456">
        <v>3.5481210000000001</v>
      </c>
      <c r="BL56" s="456">
        <v>3.1761750000000002</v>
      </c>
      <c r="BM56" s="456">
        <v>3.2068989999999999</v>
      </c>
      <c r="BN56" s="456">
        <v>2.5287730000000002</v>
      </c>
      <c r="BO56" s="456">
        <v>2.5990880000000001</v>
      </c>
      <c r="BP56" s="456">
        <v>2.3852769999999999</v>
      </c>
      <c r="BQ56" s="456">
        <v>2.3542040000000002</v>
      </c>
      <c r="BR56" s="456">
        <v>2.3588830000000001</v>
      </c>
      <c r="BS56" s="456">
        <v>2.027901</v>
      </c>
      <c r="BT56" s="456">
        <v>2.1067930000000001</v>
      </c>
      <c r="BU56" s="456">
        <v>2.3078180000000001</v>
      </c>
      <c r="BV56" s="456">
        <v>2.920982</v>
      </c>
    </row>
    <row r="57" spans="1:74" ht="11.1" customHeight="1" x14ac:dyDescent="0.2">
      <c r="A57" s="234" t="s">
        <v>1564</v>
      </c>
      <c r="B57" s="446" t="s">
        <v>1016</v>
      </c>
      <c r="C57" s="468">
        <v>2.380367E-3</v>
      </c>
      <c r="D57" s="468">
        <v>2.346641E-3</v>
      </c>
      <c r="E57" s="468">
        <v>2.7093130000000001E-3</v>
      </c>
      <c r="F57" s="468">
        <v>2.544625E-3</v>
      </c>
      <c r="G57" s="468">
        <v>2.2250899999999999E-3</v>
      </c>
      <c r="H57" s="468">
        <v>1.7969290000000001E-3</v>
      </c>
      <c r="I57" s="468">
        <v>1.5482779999999999E-3</v>
      </c>
      <c r="J57" s="468">
        <v>1.212039E-3</v>
      </c>
      <c r="K57" s="468">
        <v>1.5917800000000001E-3</v>
      </c>
      <c r="L57" s="468">
        <v>1.9186559999999999E-3</v>
      </c>
      <c r="M57" s="468">
        <v>2.4856840000000002E-3</v>
      </c>
      <c r="N57" s="468">
        <v>2.0775979999999999E-3</v>
      </c>
      <c r="O57" s="468">
        <v>3.1510000000000002E-3</v>
      </c>
      <c r="P57" s="468">
        <v>2.5379999999999999E-3</v>
      </c>
      <c r="Q57" s="468">
        <v>1.668E-3</v>
      </c>
      <c r="R57" s="468">
        <v>1.645E-3</v>
      </c>
      <c r="S57" s="468">
        <v>1.4829999999999999E-3</v>
      </c>
      <c r="T57" s="468">
        <v>1.544E-3</v>
      </c>
      <c r="U57" s="468">
        <v>1.41E-3</v>
      </c>
      <c r="V57" s="468">
        <v>1.7359999999999999E-3</v>
      </c>
      <c r="W57" s="468">
        <v>1.5269999999999999E-3</v>
      </c>
      <c r="X57" s="468">
        <v>3.0829999999999998E-3</v>
      </c>
      <c r="Y57" s="468">
        <v>2.9989999999999999E-3</v>
      </c>
      <c r="Z57" s="468">
        <v>3.2239999999999999E-3</v>
      </c>
      <c r="AA57" s="468">
        <v>2.2790000000000002E-3</v>
      </c>
      <c r="AB57" s="468">
        <v>2.1489999999999999E-3</v>
      </c>
      <c r="AC57" s="468">
        <v>2.8019999999999998E-3</v>
      </c>
      <c r="AD57" s="468">
        <v>2.4030000000000002E-3</v>
      </c>
      <c r="AE57" s="468">
        <v>1.065E-3</v>
      </c>
      <c r="AF57" s="468">
        <v>1.2080000000000001E-3</v>
      </c>
      <c r="AG57" s="468">
        <v>6.38E-4</v>
      </c>
      <c r="AH57" s="468">
        <v>1.94E-4</v>
      </c>
      <c r="AI57" s="468">
        <v>2.9500000000000001E-4</v>
      </c>
      <c r="AJ57" s="468">
        <v>1.01E-4</v>
      </c>
      <c r="AK57" s="468">
        <v>5.1999999999999997E-5</v>
      </c>
      <c r="AL57" s="468">
        <v>0</v>
      </c>
      <c r="AM57" s="468">
        <v>0</v>
      </c>
      <c r="AN57" s="468">
        <v>0</v>
      </c>
      <c r="AO57" s="468">
        <v>0</v>
      </c>
      <c r="AP57" s="468">
        <v>0</v>
      </c>
      <c r="AQ57" s="468">
        <v>0</v>
      </c>
      <c r="AR57" s="468">
        <v>0</v>
      </c>
      <c r="AS57" s="468">
        <v>0</v>
      </c>
      <c r="AT57" s="468">
        <v>0</v>
      </c>
      <c r="AU57" s="468">
        <v>0</v>
      </c>
      <c r="AV57" s="468">
        <v>0</v>
      </c>
      <c r="AW57" s="468">
        <v>0</v>
      </c>
      <c r="AX57" s="468">
        <v>0</v>
      </c>
      <c r="AY57" s="468">
        <v>0</v>
      </c>
      <c r="AZ57" s="913">
        <v>0</v>
      </c>
      <c r="BA57" s="913">
        <v>0</v>
      </c>
      <c r="BB57" s="456">
        <v>0</v>
      </c>
      <c r="BC57" s="456">
        <v>0</v>
      </c>
      <c r="BD57" s="456">
        <v>0</v>
      </c>
      <c r="BE57" s="456">
        <v>0</v>
      </c>
      <c r="BF57" s="456">
        <v>0</v>
      </c>
      <c r="BG57" s="456">
        <v>0</v>
      </c>
      <c r="BH57" s="456">
        <v>0</v>
      </c>
      <c r="BI57" s="456">
        <v>0</v>
      </c>
      <c r="BJ57" s="456">
        <v>0</v>
      </c>
      <c r="BK57" s="456">
        <v>0</v>
      </c>
      <c r="BL57" s="456">
        <v>0</v>
      </c>
      <c r="BM57" s="456">
        <v>0</v>
      </c>
      <c r="BN57" s="456">
        <v>0</v>
      </c>
      <c r="BO57" s="456">
        <v>0</v>
      </c>
      <c r="BP57" s="456">
        <v>0</v>
      </c>
      <c r="BQ57" s="456">
        <v>0</v>
      </c>
      <c r="BR57" s="456">
        <v>0</v>
      </c>
      <c r="BS57" s="456">
        <v>0</v>
      </c>
      <c r="BT57" s="456">
        <v>0</v>
      </c>
      <c r="BU57" s="456">
        <v>0</v>
      </c>
      <c r="BV57" s="456">
        <v>0</v>
      </c>
    </row>
    <row r="58" spans="1:74" ht="11.1" customHeight="1" x14ac:dyDescent="0.2">
      <c r="A58" s="234" t="s">
        <v>1565</v>
      </c>
      <c r="B58" s="446" t="s">
        <v>1017</v>
      </c>
      <c r="C58" s="468">
        <v>1.1283401900000001</v>
      </c>
      <c r="D58" s="468">
        <v>1.2554297249999999</v>
      </c>
      <c r="E58" s="468">
        <v>1.6456403429999999</v>
      </c>
      <c r="F58" s="468">
        <v>2.0032160170000002</v>
      </c>
      <c r="G58" s="468">
        <v>2.063041202</v>
      </c>
      <c r="H58" s="468">
        <v>2.152156529</v>
      </c>
      <c r="I58" s="468">
        <v>1.92875062</v>
      </c>
      <c r="J58" s="468">
        <v>1.754600478</v>
      </c>
      <c r="K58" s="468">
        <v>1.7473873470000001</v>
      </c>
      <c r="L58" s="468">
        <v>1.6483060970000001</v>
      </c>
      <c r="M58" s="468">
        <v>1.102869026</v>
      </c>
      <c r="N58" s="468">
        <v>0.94439137399999995</v>
      </c>
      <c r="O58" s="468">
        <v>1.118363228</v>
      </c>
      <c r="P58" s="468">
        <v>1.255350942</v>
      </c>
      <c r="Q58" s="468">
        <v>1.821925488</v>
      </c>
      <c r="R58" s="468">
        <v>1.9752858870000001</v>
      </c>
      <c r="S58" s="468">
        <v>2.1008178910000002</v>
      </c>
      <c r="T58" s="468">
        <v>2.1487546850000001</v>
      </c>
      <c r="U58" s="468">
        <v>2.2030274599999999</v>
      </c>
      <c r="V58" s="468">
        <v>2.2177026440000001</v>
      </c>
      <c r="W58" s="468">
        <v>1.9304764860000001</v>
      </c>
      <c r="X58" s="468">
        <v>1.820140702</v>
      </c>
      <c r="Y58" s="468">
        <v>1.357989004</v>
      </c>
      <c r="Z58" s="468">
        <v>1.190991664</v>
      </c>
      <c r="AA58" s="468">
        <v>1.3668331549999999</v>
      </c>
      <c r="AB58" s="468">
        <v>1.538253756</v>
      </c>
      <c r="AC58" s="468">
        <v>1.8696325110000001</v>
      </c>
      <c r="AD58" s="468">
        <v>2.2530842199999999</v>
      </c>
      <c r="AE58" s="468">
        <v>2.3459089780000002</v>
      </c>
      <c r="AF58" s="468">
        <v>2.5952538629999999</v>
      </c>
      <c r="AG58" s="468">
        <v>2.375792916</v>
      </c>
      <c r="AH58" s="468">
        <v>2.554737818</v>
      </c>
      <c r="AI58" s="468">
        <v>1.740788387</v>
      </c>
      <c r="AJ58" s="468">
        <v>2.2003627990000001</v>
      </c>
      <c r="AK58" s="468">
        <v>1.44462365</v>
      </c>
      <c r="AL58" s="468">
        <v>1.445034755</v>
      </c>
      <c r="AM58" s="468">
        <v>1.6548802149999999</v>
      </c>
      <c r="AN58" s="468">
        <v>1.6604272019999999</v>
      </c>
      <c r="AO58" s="468">
        <v>2.4648506100000001</v>
      </c>
      <c r="AP58" s="468">
        <v>2.7728602160000002</v>
      </c>
      <c r="AQ58" s="468">
        <v>2.7174388490000001</v>
      </c>
      <c r="AR58" s="468">
        <v>2.9537608799999999</v>
      </c>
      <c r="AS58" s="468">
        <v>3.0409894849999999</v>
      </c>
      <c r="AT58" s="468">
        <v>2.6716491250000001</v>
      </c>
      <c r="AU58" s="468">
        <v>2.6406664040000001</v>
      </c>
      <c r="AV58" s="468">
        <v>2.1942288570000001</v>
      </c>
      <c r="AW58" s="468">
        <v>1.8891973310000001</v>
      </c>
      <c r="AX58" s="468">
        <v>1.4451457729999999</v>
      </c>
      <c r="AY58" s="468">
        <v>1.685646684</v>
      </c>
      <c r="AZ58" s="913">
        <v>1.791836</v>
      </c>
      <c r="BA58" s="913">
        <v>2.5201210000000001</v>
      </c>
      <c r="BB58" s="456">
        <v>2.8611650000000002</v>
      </c>
      <c r="BC58" s="456">
        <v>2.9316909999999998</v>
      </c>
      <c r="BD58" s="456">
        <v>3.2149640000000002</v>
      </c>
      <c r="BE58" s="456">
        <v>3.1957049999999998</v>
      </c>
      <c r="BF58" s="456">
        <v>2.9670100000000001</v>
      </c>
      <c r="BG58" s="456">
        <v>2.600546</v>
      </c>
      <c r="BH58" s="456">
        <v>2.4481090000000001</v>
      </c>
      <c r="BI58" s="456">
        <v>1.9393180000000001</v>
      </c>
      <c r="BJ58" s="456">
        <v>1.62737</v>
      </c>
      <c r="BK58" s="456">
        <v>1.9093599999999999</v>
      </c>
      <c r="BL58" s="456">
        <v>1.9927950000000001</v>
      </c>
      <c r="BM58" s="456">
        <v>2.8153009999999998</v>
      </c>
      <c r="BN58" s="456">
        <v>3.2660529999999999</v>
      </c>
      <c r="BO58" s="456">
        <v>3.305701</v>
      </c>
      <c r="BP58" s="456">
        <v>3.662531</v>
      </c>
      <c r="BQ58" s="456">
        <v>3.6636600000000001</v>
      </c>
      <c r="BR58" s="456">
        <v>3.6030190000000002</v>
      </c>
      <c r="BS58" s="456">
        <v>3.2051669999999999</v>
      </c>
      <c r="BT58" s="456">
        <v>2.9942600000000001</v>
      </c>
      <c r="BU58" s="456">
        <v>2.4634019999999999</v>
      </c>
      <c r="BV58" s="456">
        <v>2.085855</v>
      </c>
    </row>
    <row r="59" spans="1:74" ht="11.1" customHeight="1" x14ac:dyDescent="0.2">
      <c r="A59" s="234" t="s">
        <v>676</v>
      </c>
      <c r="B59" s="478" t="s">
        <v>1558</v>
      </c>
      <c r="C59" s="468">
        <v>0.18495836399999999</v>
      </c>
      <c r="D59" s="468">
        <v>0.173443706</v>
      </c>
      <c r="E59" s="468">
        <v>0.25539965599999997</v>
      </c>
      <c r="F59" s="468">
        <v>0.20721361599999999</v>
      </c>
      <c r="G59" s="468">
        <v>0.13904672300000001</v>
      </c>
      <c r="H59" s="468">
        <v>0.168920774</v>
      </c>
      <c r="I59" s="468">
        <v>4.8288708999999999E-2</v>
      </c>
      <c r="J59" s="468">
        <v>9.6905377000000001E-2</v>
      </c>
      <c r="K59" s="468">
        <v>0.12161592</v>
      </c>
      <c r="L59" s="468">
        <v>0.11620522799999999</v>
      </c>
      <c r="M59" s="468">
        <v>0.14384503000000001</v>
      </c>
      <c r="N59" s="468">
        <v>0.52976992599999995</v>
      </c>
      <c r="O59" s="468">
        <v>0.194055528</v>
      </c>
      <c r="P59" s="468">
        <v>0.14387678300000001</v>
      </c>
      <c r="Q59" s="468">
        <v>0.21227644900000001</v>
      </c>
      <c r="R59" s="468">
        <v>0.187984292</v>
      </c>
      <c r="S59" s="468">
        <v>0.22379679</v>
      </c>
      <c r="T59" s="468">
        <v>0.135095562</v>
      </c>
      <c r="U59" s="468">
        <v>0.122000436</v>
      </c>
      <c r="V59" s="468">
        <v>0.122602983</v>
      </c>
      <c r="W59" s="468">
        <v>6.1729032000000003E-2</v>
      </c>
      <c r="X59" s="468">
        <v>5.1789315000000002E-2</v>
      </c>
      <c r="Y59" s="468">
        <v>0.16219940299999999</v>
      </c>
      <c r="Z59" s="468">
        <v>0.104253996</v>
      </c>
      <c r="AA59" s="468">
        <v>0.25684115600000001</v>
      </c>
      <c r="AB59" s="468">
        <v>0.202114457</v>
      </c>
      <c r="AC59" s="468">
        <v>0.25579361099999998</v>
      </c>
      <c r="AD59" s="468">
        <v>0.17394865700000001</v>
      </c>
      <c r="AE59" s="468">
        <v>0.157675446</v>
      </c>
      <c r="AF59" s="468">
        <v>5.0742471999999997E-2</v>
      </c>
      <c r="AG59" s="468">
        <v>7.5569671000000005E-2</v>
      </c>
      <c r="AH59" s="468">
        <v>3.2366945000000001E-2</v>
      </c>
      <c r="AI59" s="468">
        <v>7.6131769000000002E-2</v>
      </c>
      <c r="AJ59" s="468">
        <v>0.124201429</v>
      </c>
      <c r="AK59" s="468">
        <v>0.12752258599999999</v>
      </c>
      <c r="AL59" s="468">
        <v>0.20783823600000001</v>
      </c>
      <c r="AM59" s="468">
        <v>0.32440534300000001</v>
      </c>
      <c r="AN59" s="468">
        <v>0.185468683</v>
      </c>
      <c r="AO59" s="468">
        <v>0.24392766599999999</v>
      </c>
      <c r="AP59" s="468">
        <v>0.154737756</v>
      </c>
      <c r="AQ59" s="468">
        <v>0.13335045100000001</v>
      </c>
      <c r="AR59" s="468">
        <v>0.10919353699999999</v>
      </c>
      <c r="AS59" s="468">
        <v>4.1524526999999999E-2</v>
      </c>
      <c r="AT59" s="468">
        <v>2.0011270000000001E-2</v>
      </c>
      <c r="AU59" s="468">
        <v>8.6598820000000007E-2</v>
      </c>
      <c r="AV59" s="468">
        <v>-2.8912650000000001E-3</v>
      </c>
      <c r="AW59" s="468">
        <v>8.2167708000000006E-2</v>
      </c>
      <c r="AX59" s="468">
        <v>0.18219780799999999</v>
      </c>
      <c r="AY59" s="468">
        <v>0.27926114499999999</v>
      </c>
      <c r="AZ59" s="913">
        <v>0.37836409999999998</v>
      </c>
      <c r="BA59" s="913">
        <v>0.46334229999999998</v>
      </c>
      <c r="BB59" s="456">
        <v>0.44981759999999998</v>
      </c>
      <c r="BC59" s="456">
        <v>0.91386290000000003</v>
      </c>
      <c r="BD59" s="456">
        <v>0.83437589999999995</v>
      </c>
      <c r="BE59" s="456">
        <v>0.61133179999999998</v>
      </c>
      <c r="BF59" s="456">
        <v>0.32721129999999998</v>
      </c>
      <c r="BG59" s="456">
        <v>0.49958160000000001</v>
      </c>
      <c r="BH59" s="456">
        <v>0.29757060000000002</v>
      </c>
      <c r="BI59" s="456">
        <v>0.19959099999999999</v>
      </c>
      <c r="BJ59" s="456">
        <v>0.16279959999999999</v>
      </c>
      <c r="BK59" s="456">
        <v>-0.61063190000000001</v>
      </c>
      <c r="BL59" s="456">
        <v>0.27074039999999999</v>
      </c>
      <c r="BM59" s="456">
        <v>0.35522219999999999</v>
      </c>
      <c r="BN59" s="456">
        <v>0.2369549</v>
      </c>
      <c r="BO59" s="456">
        <v>0.24776319999999999</v>
      </c>
      <c r="BP59" s="456">
        <v>-4.1881100000000001E-3</v>
      </c>
      <c r="BQ59" s="456">
        <v>-5.4991400000000003E-2</v>
      </c>
      <c r="BR59" s="456">
        <v>-0.26879720000000001</v>
      </c>
      <c r="BS59" s="456">
        <v>2.0061300000000001E-2</v>
      </c>
      <c r="BT59" s="456">
        <v>4.2041299999999997E-2</v>
      </c>
      <c r="BU59" s="456">
        <v>0.1035524</v>
      </c>
      <c r="BV59" s="456">
        <v>0.24495230000000001</v>
      </c>
    </row>
    <row r="60" spans="1:74" ht="11.1" customHeight="1" x14ac:dyDescent="0.2">
      <c r="A60" s="234" t="s">
        <v>678</v>
      </c>
      <c r="B60" s="476" t="s">
        <v>1559</v>
      </c>
      <c r="C60" s="468">
        <v>54.238134000000002</v>
      </c>
      <c r="D60" s="468">
        <v>43.821441</v>
      </c>
      <c r="E60" s="468">
        <v>42.645471000000001</v>
      </c>
      <c r="F60" s="468">
        <v>39.956921000000001</v>
      </c>
      <c r="G60" s="468">
        <v>47.148995999999997</v>
      </c>
      <c r="H60" s="468">
        <v>53.780078000000003</v>
      </c>
      <c r="I60" s="468">
        <v>58.364086</v>
      </c>
      <c r="J60" s="468">
        <v>55.275342000000002</v>
      </c>
      <c r="K60" s="468">
        <v>46.708244000000001</v>
      </c>
      <c r="L60" s="468">
        <v>40.765850999999998</v>
      </c>
      <c r="M60" s="468">
        <v>42.651777000000003</v>
      </c>
      <c r="N60" s="468">
        <v>50.637934000000001</v>
      </c>
      <c r="O60" s="468">
        <v>47.253872174000001</v>
      </c>
      <c r="P60" s="468">
        <v>40.785724358000003</v>
      </c>
      <c r="Q60" s="468">
        <v>43.345369224000002</v>
      </c>
      <c r="R60" s="468">
        <v>39.686326113</v>
      </c>
      <c r="S60" s="468">
        <v>43.789206653000001</v>
      </c>
      <c r="T60" s="468">
        <v>48.422575342999998</v>
      </c>
      <c r="U60" s="468">
        <v>57.157902995999997</v>
      </c>
      <c r="V60" s="468">
        <v>57.465647394000001</v>
      </c>
      <c r="W60" s="468">
        <v>47.416201846</v>
      </c>
      <c r="X60" s="468">
        <v>41.604771481999997</v>
      </c>
      <c r="Y60" s="468">
        <v>42.600940710000003</v>
      </c>
      <c r="Z60" s="468">
        <v>47.918832446000003</v>
      </c>
      <c r="AA60" s="468">
        <v>54.527775277000003</v>
      </c>
      <c r="AB60" s="468">
        <v>43.726533961999998</v>
      </c>
      <c r="AC60" s="468">
        <v>41.768890433999999</v>
      </c>
      <c r="AD60" s="468">
        <v>40.735840082000003</v>
      </c>
      <c r="AE60" s="468">
        <v>47.285257332999997</v>
      </c>
      <c r="AF60" s="468">
        <v>53.765906329000003</v>
      </c>
      <c r="AG60" s="468">
        <v>58.104020181999999</v>
      </c>
      <c r="AH60" s="468">
        <v>56.906669319000002</v>
      </c>
      <c r="AI60" s="468">
        <v>46.794055643</v>
      </c>
      <c r="AJ60" s="468">
        <v>42.808645089000002</v>
      </c>
      <c r="AK60" s="468">
        <v>41.855255036000003</v>
      </c>
      <c r="AL60" s="468">
        <v>49.874577418999998</v>
      </c>
      <c r="AM60" s="468">
        <v>59.442569863000003</v>
      </c>
      <c r="AN60" s="468">
        <v>44.280719839</v>
      </c>
      <c r="AO60" s="468">
        <v>43.023947247999999</v>
      </c>
      <c r="AP60" s="468">
        <v>42.232471216</v>
      </c>
      <c r="AQ60" s="468">
        <v>45.787906984999999</v>
      </c>
      <c r="AR60" s="468">
        <v>53.590362081000002</v>
      </c>
      <c r="AS60" s="468">
        <v>61.532413740000003</v>
      </c>
      <c r="AT60" s="468">
        <v>53.276282780000003</v>
      </c>
      <c r="AU60" s="468">
        <v>48.188092912000002</v>
      </c>
      <c r="AV60" s="468">
        <v>43.148797891999997</v>
      </c>
      <c r="AW60" s="468">
        <v>43.033102976000002</v>
      </c>
      <c r="AX60" s="468">
        <v>51.387170029000004</v>
      </c>
      <c r="AY60" s="468">
        <v>55.554915354999999</v>
      </c>
      <c r="AZ60" s="913">
        <v>46.940788355000002</v>
      </c>
      <c r="BA60" s="913">
        <v>43.454889999999999</v>
      </c>
      <c r="BB60" s="456">
        <v>41.644599999999997</v>
      </c>
      <c r="BC60" s="456">
        <v>46.714939999999999</v>
      </c>
      <c r="BD60" s="456">
        <v>53.505839999999999</v>
      </c>
      <c r="BE60" s="456">
        <v>59.016919999999999</v>
      </c>
      <c r="BF60" s="456">
        <v>58.838360000000002</v>
      </c>
      <c r="BG60" s="456">
        <v>50.05733</v>
      </c>
      <c r="BH60" s="456">
        <v>43.931530000000002</v>
      </c>
      <c r="BI60" s="456">
        <v>43.379890000000003</v>
      </c>
      <c r="BJ60" s="456">
        <v>48.936709999999998</v>
      </c>
      <c r="BK60" s="456">
        <v>52.307850000000002</v>
      </c>
      <c r="BL60" s="456">
        <v>44.124310000000001</v>
      </c>
      <c r="BM60" s="456">
        <v>44.508589999999998</v>
      </c>
      <c r="BN60" s="456">
        <v>41.938319999999997</v>
      </c>
      <c r="BO60" s="456">
        <v>46.709960000000002</v>
      </c>
      <c r="BP60" s="456">
        <v>53.744680000000002</v>
      </c>
      <c r="BQ60" s="456">
        <v>59.500729999999997</v>
      </c>
      <c r="BR60" s="456">
        <v>59.559849999999997</v>
      </c>
      <c r="BS60" s="456">
        <v>50.563189999999999</v>
      </c>
      <c r="BT60" s="456">
        <v>44.253100000000003</v>
      </c>
      <c r="BU60" s="456">
        <v>43.852449999999997</v>
      </c>
      <c r="BV60" s="456">
        <v>49.152659999999997</v>
      </c>
    </row>
    <row r="61" spans="1:74" ht="11.1" customHeight="1" x14ac:dyDescent="0.2">
      <c r="A61" s="229"/>
      <c r="B61" s="67" t="s">
        <v>679</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469"/>
      <c r="AZ61" s="942"/>
      <c r="BA61" s="942"/>
      <c r="BB61" s="474"/>
      <c r="BC61" s="474"/>
      <c r="BD61" s="474"/>
      <c r="BE61" s="474"/>
      <c r="BF61" s="474"/>
      <c r="BG61" s="474"/>
      <c r="BH61" s="474"/>
      <c r="BI61" s="474"/>
      <c r="BJ61" s="474"/>
      <c r="BK61" s="474"/>
      <c r="BL61" s="474"/>
      <c r="BM61" s="474"/>
      <c r="BN61" s="474"/>
      <c r="BO61" s="474"/>
      <c r="BP61" s="474"/>
      <c r="BQ61" s="474"/>
      <c r="BR61" s="474"/>
      <c r="BS61" s="474"/>
      <c r="BT61" s="474"/>
      <c r="BU61" s="474"/>
      <c r="BV61" s="474"/>
    </row>
    <row r="62" spans="1:74" s="285" customFormat="1" ht="11.1" customHeight="1" x14ac:dyDescent="0.2">
      <c r="A62" s="475" t="s">
        <v>685</v>
      </c>
      <c r="B62" s="449" t="s">
        <v>1027</v>
      </c>
      <c r="C62" s="301">
        <v>19.029133219999999</v>
      </c>
      <c r="D62" s="301">
        <v>16.793584128999999</v>
      </c>
      <c r="E62" s="301">
        <v>18.63116612</v>
      </c>
      <c r="F62" s="301">
        <v>19.120256306000002</v>
      </c>
      <c r="G62" s="301">
        <v>22.634811352</v>
      </c>
      <c r="H62" s="301">
        <v>24.158989440999999</v>
      </c>
      <c r="I62" s="301">
        <v>25.772093884</v>
      </c>
      <c r="J62" s="301">
        <v>25.819662170000001</v>
      </c>
      <c r="K62" s="301">
        <v>22.252932270999999</v>
      </c>
      <c r="L62" s="301">
        <v>19.885198321000001</v>
      </c>
      <c r="M62" s="301">
        <v>18.833023833999999</v>
      </c>
      <c r="N62" s="301">
        <v>19.172645229</v>
      </c>
      <c r="O62" s="301">
        <v>18.406752268999998</v>
      </c>
      <c r="P62" s="301">
        <v>16.391181621000001</v>
      </c>
      <c r="Q62" s="301">
        <v>19.077244803999999</v>
      </c>
      <c r="R62" s="301">
        <v>19.853165467</v>
      </c>
      <c r="S62" s="301">
        <v>22.189731070000001</v>
      </c>
      <c r="T62" s="301">
        <v>23.491424279</v>
      </c>
      <c r="U62" s="301">
        <v>26.316346821</v>
      </c>
      <c r="V62" s="301">
        <v>27.212031719999999</v>
      </c>
      <c r="W62" s="301">
        <v>23.666896066</v>
      </c>
      <c r="X62" s="301">
        <v>20.938687676000001</v>
      </c>
      <c r="Y62" s="301">
        <v>18.177020231</v>
      </c>
      <c r="Z62" s="301">
        <v>17.960400240999999</v>
      </c>
      <c r="AA62" s="301">
        <v>19.156174021999998</v>
      </c>
      <c r="AB62" s="301">
        <v>16.983791307000001</v>
      </c>
      <c r="AC62" s="301">
        <v>18.968580914</v>
      </c>
      <c r="AD62" s="301">
        <v>19.105434609</v>
      </c>
      <c r="AE62" s="301">
        <v>24.726320052999998</v>
      </c>
      <c r="AF62" s="301">
        <v>24.908307986000001</v>
      </c>
      <c r="AG62" s="301">
        <v>27.298671181</v>
      </c>
      <c r="AH62" s="301">
        <v>26.8513047</v>
      </c>
      <c r="AI62" s="301">
        <v>24.878013437</v>
      </c>
      <c r="AJ62" s="301">
        <v>20.997082640999999</v>
      </c>
      <c r="AK62" s="301">
        <v>19.34849518</v>
      </c>
      <c r="AL62" s="301">
        <v>18.139893369999999</v>
      </c>
      <c r="AM62" s="301">
        <v>20.254876937999999</v>
      </c>
      <c r="AN62" s="301">
        <v>17.130888422999998</v>
      </c>
      <c r="AO62" s="301">
        <v>18.250107221</v>
      </c>
      <c r="AP62" s="301">
        <v>19.998095640999999</v>
      </c>
      <c r="AQ62" s="301">
        <v>24.488352262999999</v>
      </c>
      <c r="AR62" s="301">
        <v>24.986671570999999</v>
      </c>
      <c r="AS62" s="301">
        <v>27.470269714000001</v>
      </c>
      <c r="AT62" s="301">
        <v>26.898022579999999</v>
      </c>
      <c r="AU62" s="301">
        <v>24.050599077000001</v>
      </c>
      <c r="AV62" s="301">
        <v>22.176914406000002</v>
      </c>
      <c r="AW62" s="301">
        <v>18.282503299999998</v>
      </c>
      <c r="AX62" s="301">
        <v>18.986278681999998</v>
      </c>
      <c r="AY62" s="301">
        <v>19.751150225</v>
      </c>
      <c r="AZ62" s="912">
        <v>18.665040000000001</v>
      </c>
      <c r="BA62" s="912">
        <v>20.10277</v>
      </c>
      <c r="BB62" s="462">
        <v>19.621420000000001</v>
      </c>
      <c r="BC62" s="462">
        <v>23.186389999999999</v>
      </c>
      <c r="BD62" s="462">
        <v>24.86112</v>
      </c>
      <c r="BE62" s="462">
        <v>26.835049999999999</v>
      </c>
      <c r="BF62" s="462">
        <v>27.14808</v>
      </c>
      <c r="BG62" s="462">
        <v>24.665410000000001</v>
      </c>
      <c r="BH62" s="462">
        <v>22.346299999999999</v>
      </c>
      <c r="BI62" s="462">
        <v>18.8462</v>
      </c>
      <c r="BJ62" s="462">
        <v>19.247789999999998</v>
      </c>
      <c r="BK62" s="462">
        <v>19.642050000000001</v>
      </c>
      <c r="BL62" s="462">
        <v>17.56915</v>
      </c>
      <c r="BM62" s="462">
        <v>19.242470000000001</v>
      </c>
      <c r="BN62" s="462">
        <v>20.064599999999999</v>
      </c>
      <c r="BO62" s="462">
        <v>23.081610000000001</v>
      </c>
      <c r="BP62" s="462">
        <v>24.861450000000001</v>
      </c>
      <c r="BQ62" s="462">
        <v>26.94181</v>
      </c>
      <c r="BR62" s="462">
        <v>27.353819999999999</v>
      </c>
      <c r="BS62" s="462">
        <v>24.833269999999999</v>
      </c>
      <c r="BT62" s="462">
        <v>22.36768</v>
      </c>
      <c r="BU62" s="462">
        <v>18.974779999999999</v>
      </c>
      <c r="BV62" s="462">
        <v>19.27618</v>
      </c>
    </row>
    <row r="63" spans="1:74" ht="11.1" customHeight="1" x14ac:dyDescent="0.2">
      <c r="A63" s="234" t="s">
        <v>680</v>
      </c>
      <c r="B63" s="478" t="s">
        <v>1021</v>
      </c>
      <c r="C63" s="468">
        <v>14.386721608</v>
      </c>
      <c r="D63" s="468">
        <v>11.815712239</v>
      </c>
      <c r="E63" s="468">
        <v>13.796652039</v>
      </c>
      <c r="F63" s="468">
        <v>13.810178529</v>
      </c>
      <c r="G63" s="468">
        <v>16.927745856000001</v>
      </c>
      <c r="H63" s="468">
        <v>18.700214591999998</v>
      </c>
      <c r="I63" s="468">
        <v>20.242656568000001</v>
      </c>
      <c r="J63" s="468">
        <v>20.36365837</v>
      </c>
      <c r="K63" s="468">
        <v>17.893814402</v>
      </c>
      <c r="L63" s="468">
        <v>14.934118461000001</v>
      </c>
      <c r="M63" s="468">
        <v>13.786161726</v>
      </c>
      <c r="N63" s="468">
        <v>13.718746177</v>
      </c>
      <c r="O63" s="468">
        <v>13.486031970999999</v>
      </c>
      <c r="P63" s="468">
        <v>12.075100531</v>
      </c>
      <c r="Q63" s="468">
        <v>14.035659939</v>
      </c>
      <c r="R63" s="468">
        <v>15.193486001</v>
      </c>
      <c r="S63" s="468">
        <v>17.167427456999999</v>
      </c>
      <c r="T63" s="468">
        <v>18.199058128000001</v>
      </c>
      <c r="U63" s="468">
        <v>20.510276300000001</v>
      </c>
      <c r="V63" s="468">
        <v>21.463623236</v>
      </c>
      <c r="W63" s="468">
        <v>18.426617222000001</v>
      </c>
      <c r="X63" s="468">
        <v>16.749994929</v>
      </c>
      <c r="Y63" s="468">
        <v>13.626549787</v>
      </c>
      <c r="Z63" s="468">
        <v>13.612813860999999</v>
      </c>
      <c r="AA63" s="468">
        <v>14.604633072</v>
      </c>
      <c r="AB63" s="468">
        <v>12.521012623000001</v>
      </c>
      <c r="AC63" s="468">
        <v>14.768891658999999</v>
      </c>
      <c r="AD63" s="468">
        <v>14.023820303999999</v>
      </c>
      <c r="AE63" s="468">
        <v>18.999462990000001</v>
      </c>
      <c r="AF63" s="468">
        <v>19.236654340000001</v>
      </c>
      <c r="AG63" s="468">
        <v>21.405918749000001</v>
      </c>
      <c r="AH63" s="468">
        <v>21.124845362999999</v>
      </c>
      <c r="AI63" s="468">
        <v>20.422561667</v>
      </c>
      <c r="AJ63" s="468">
        <v>17.350220738000001</v>
      </c>
      <c r="AK63" s="468">
        <v>15.179088389</v>
      </c>
      <c r="AL63" s="468">
        <v>13.392484761</v>
      </c>
      <c r="AM63" s="468">
        <v>14.464179879</v>
      </c>
      <c r="AN63" s="468">
        <v>12.534392534</v>
      </c>
      <c r="AO63" s="468">
        <v>13.188817122</v>
      </c>
      <c r="AP63" s="468">
        <v>13.735582494000001</v>
      </c>
      <c r="AQ63" s="468">
        <v>18.060625160000001</v>
      </c>
      <c r="AR63" s="468">
        <v>18.874025112000002</v>
      </c>
      <c r="AS63" s="468">
        <v>20.864978565000001</v>
      </c>
      <c r="AT63" s="468">
        <v>20.654011188999998</v>
      </c>
      <c r="AU63" s="468">
        <v>18.332251625000001</v>
      </c>
      <c r="AV63" s="468">
        <v>16.883245328000001</v>
      </c>
      <c r="AW63" s="468">
        <v>12.642286229</v>
      </c>
      <c r="AX63" s="468">
        <v>13.508798075</v>
      </c>
      <c r="AY63" s="468">
        <v>13.532322049999999</v>
      </c>
      <c r="AZ63" s="913">
        <v>13.823259999999999</v>
      </c>
      <c r="BA63" s="913">
        <v>14.698079999999999</v>
      </c>
      <c r="BB63" s="456">
        <v>13.948320000000001</v>
      </c>
      <c r="BC63" s="456">
        <v>16.818529999999999</v>
      </c>
      <c r="BD63" s="456">
        <v>18.190919999999998</v>
      </c>
      <c r="BE63" s="456">
        <v>19.834869999999999</v>
      </c>
      <c r="BF63" s="456">
        <v>20.430040000000002</v>
      </c>
      <c r="BG63" s="456">
        <v>18.765160000000002</v>
      </c>
      <c r="BH63" s="456">
        <v>16.311509999999998</v>
      </c>
      <c r="BI63" s="456">
        <v>13.53093</v>
      </c>
      <c r="BJ63" s="456">
        <v>14.282859999999999</v>
      </c>
      <c r="BK63" s="456">
        <v>14.352370000000001</v>
      </c>
      <c r="BL63" s="456">
        <v>12.392239999999999</v>
      </c>
      <c r="BM63" s="456">
        <v>13.410259999999999</v>
      </c>
      <c r="BN63" s="456">
        <v>13.819599999999999</v>
      </c>
      <c r="BO63" s="456">
        <v>16.150300000000001</v>
      </c>
      <c r="BP63" s="456">
        <v>18.097370000000002</v>
      </c>
      <c r="BQ63" s="456">
        <v>19.85135</v>
      </c>
      <c r="BR63" s="456">
        <v>20.420919999999999</v>
      </c>
      <c r="BS63" s="456">
        <v>18.236160000000002</v>
      </c>
      <c r="BT63" s="456">
        <v>16.791039999999999</v>
      </c>
      <c r="BU63" s="456">
        <v>13.71838</v>
      </c>
      <c r="BV63" s="456">
        <v>14.243589999999999</v>
      </c>
    </row>
    <row r="64" spans="1:74" ht="11.1" customHeight="1" x14ac:dyDescent="0.2">
      <c r="A64" s="234" t="s">
        <v>681</v>
      </c>
      <c r="B64" s="446" t="s">
        <v>473</v>
      </c>
      <c r="C64" s="468">
        <v>1.132611942</v>
      </c>
      <c r="D64" s="468">
        <v>1.343687326</v>
      </c>
      <c r="E64" s="468">
        <v>1.0345281040000001</v>
      </c>
      <c r="F64" s="468">
        <v>1.46633792</v>
      </c>
      <c r="G64" s="468">
        <v>1.421597008</v>
      </c>
      <c r="H64" s="468">
        <v>1.350020905</v>
      </c>
      <c r="I64" s="468">
        <v>1.2747241439999999</v>
      </c>
      <c r="J64" s="468">
        <v>1.2725035600000001</v>
      </c>
      <c r="K64" s="468">
        <v>1.1352486420000001</v>
      </c>
      <c r="L64" s="468">
        <v>1.07026602</v>
      </c>
      <c r="M64" s="468">
        <v>1.465422204</v>
      </c>
      <c r="N64" s="468">
        <v>1.5289142929999999</v>
      </c>
      <c r="O64" s="468">
        <v>0.83111134600000003</v>
      </c>
      <c r="P64" s="468">
        <v>0.67770308899999998</v>
      </c>
      <c r="Q64" s="468">
        <v>1.1560677960000001</v>
      </c>
      <c r="R64" s="468">
        <v>0.97841784399999998</v>
      </c>
      <c r="S64" s="468">
        <v>0.67632968000000004</v>
      </c>
      <c r="T64" s="468">
        <v>0.97273686500000001</v>
      </c>
      <c r="U64" s="468">
        <v>1.38984876</v>
      </c>
      <c r="V64" s="468">
        <v>1.309891825</v>
      </c>
      <c r="W64" s="468">
        <v>1.1835550020000001</v>
      </c>
      <c r="X64" s="468">
        <v>0.71410634100000003</v>
      </c>
      <c r="Y64" s="468">
        <v>1.02462634</v>
      </c>
      <c r="Z64" s="468">
        <v>0.750471946</v>
      </c>
      <c r="AA64" s="468">
        <v>0.82724105000000003</v>
      </c>
      <c r="AB64" s="468">
        <v>0.33290712500000003</v>
      </c>
      <c r="AC64" s="468">
        <v>0.25879712500000002</v>
      </c>
      <c r="AD64" s="468">
        <v>0.44374453600000002</v>
      </c>
      <c r="AE64" s="468">
        <v>0.70400489899999996</v>
      </c>
      <c r="AF64" s="468">
        <v>1.139314121</v>
      </c>
      <c r="AG64" s="468">
        <v>1.118114601</v>
      </c>
      <c r="AH64" s="468">
        <v>1.017785004</v>
      </c>
      <c r="AI64" s="468">
        <v>0.90944617000000005</v>
      </c>
      <c r="AJ64" s="468">
        <v>0.285249207</v>
      </c>
      <c r="AK64" s="468">
        <v>0.35753901700000001</v>
      </c>
      <c r="AL64" s="468">
        <v>0.43325188599999997</v>
      </c>
      <c r="AM64" s="468">
        <v>1.1173556790000001</v>
      </c>
      <c r="AN64" s="468">
        <v>0.24428129900000001</v>
      </c>
      <c r="AO64" s="468">
        <v>0.29695381700000001</v>
      </c>
      <c r="AP64" s="468">
        <v>0.85780102300000005</v>
      </c>
      <c r="AQ64" s="468">
        <v>0.90123330899999998</v>
      </c>
      <c r="AR64" s="468">
        <v>0.94605245199999999</v>
      </c>
      <c r="AS64" s="468">
        <v>1.0772044140000001</v>
      </c>
      <c r="AT64" s="468">
        <v>1.0509751839999999</v>
      </c>
      <c r="AU64" s="468">
        <v>1.068143464</v>
      </c>
      <c r="AV64" s="468">
        <v>1.019221803</v>
      </c>
      <c r="AW64" s="468">
        <v>0.76334019500000005</v>
      </c>
      <c r="AX64" s="468">
        <v>0.82546197799999999</v>
      </c>
      <c r="AY64" s="468">
        <v>1.3294560900000001</v>
      </c>
      <c r="AZ64" s="913">
        <v>0.82267310000000005</v>
      </c>
      <c r="BA64" s="913">
        <v>0.70103930000000003</v>
      </c>
      <c r="BB64" s="456">
        <v>0.98852459999999998</v>
      </c>
      <c r="BC64" s="456">
        <v>1.035914</v>
      </c>
      <c r="BD64" s="456">
        <v>1.2508870000000001</v>
      </c>
      <c r="BE64" s="456">
        <v>1.402668</v>
      </c>
      <c r="BF64" s="456">
        <v>1.2542660000000001</v>
      </c>
      <c r="BG64" s="456">
        <v>1.459724</v>
      </c>
      <c r="BH64" s="456">
        <v>1.044853</v>
      </c>
      <c r="BI64" s="456">
        <v>0.53505939999999996</v>
      </c>
      <c r="BJ64" s="456">
        <v>0.2969868</v>
      </c>
      <c r="BK64" s="456">
        <v>0.45695409999999997</v>
      </c>
      <c r="BL64" s="456">
        <v>0.56891749999999996</v>
      </c>
      <c r="BM64" s="456">
        <v>0.69780540000000002</v>
      </c>
      <c r="BN64" s="456">
        <v>1.0041610000000001</v>
      </c>
      <c r="BO64" s="456">
        <v>1.0283180000000001</v>
      </c>
      <c r="BP64" s="456">
        <v>1.1674260000000001</v>
      </c>
      <c r="BQ64" s="456">
        <v>1.2492259999999999</v>
      </c>
      <c r="BR64" s="456">
        <v>1.268964</v>
      </c>
      <c r="BS64" s="456">
        <v>1.3395779999999999</v>
      </c>
      <c r="BT64" s="456">
        <v>1.0513870000000001</v>
      </c>
      <c r="BU64" s="456">
        <v>0.56564440000000005</v>
      </c>
      <c r="BV64" s="456">
        <v>0.2058324</v>
      </c>
    </row>
    <row r="65" spans="1:74" ht="11.1" customHeight="1" x14ac:dyDescent="0.2">
      <c r="A65" s="234" t="s">
        <v>682</v>
      </c>
      <c r="B65" s="446" t="s">
        <v>1022</v>
      </c>
      <c r="C65" s="468">
        <v>2.4372379999999998</v>
      </c>
      <c r="D65" s="468">
        <v>2.5307080000000002</v>
      </c>
      <c r="E65" s="468">
        <v>2.3515350000000002</v>
      </c>
      <c r="F65" s="468">
        <v>2.431254</v>
      </c>
      <c r="G65" s="468">
        <v>2.7800660000000001</v>
      </c>
      <c r="H65" s="468">
        <v>2.6534409999999999</v>
      </c>
      <c r="I65" s="468">
        <v>2.7564679999999999</v>
      </c>
      <c r="J65" s="468">
        <v>2.757641</v>
      </c>
      <c r="K65" s="468">
        <v>1.991187</v>
      </c>
      <c r="L65" s="468">
        <v>2.6713010000000001</v>
      </c>
      <c r="M65" s="468">
        <v>2.6574469999999999</v>
      </c>
      <c r="N65" s="468">
        <v>2.7500429999999998</v>
      </c>
      <c r="O65" s="468">
        <v>2.793167</v>
      </c>
      <c r="P65" s="468">
        <v>2.2603789999999999</v>
      </c>
      <c r="Q65" s="468">
        <v>2.3305739999999999</v>
      </c>
      <c r="R65" s="468">
        <v>2.20363</v>
      </c>
      <c r="S65" s="468">
        <v>2.5952959999999998</v>
      </c>
      <c r="T65" s="468">
        <v>2.670417</v>
      </c>
      <c r="U65" s="468">
        <v>2.7142680000000001</v>
      </c>
      <c r="V65" s="468">
        <v>2.7156910000000001</v>
      </c>
      <c r="W65" s="468">
        <v>2.588546</v>
      </c>
      <c r="X65" s="468">
        <v>2.096441</v>
      </c>
      <c r="Y65" s="468">
        <v>2.4226209999999999</v>
      </c>
      <c r="Z65" s="468">
        <v>2.5491640000000002</v>
      </c>
      <c r="AA65" s="468">
        <v>2.601842</v>
      </c>
      <c r="AB65" s="468">
        <v>2.63178</v>
      </c>
      <c r="AC65" s="468">
        <v>2.2294619999999998</v>
      </c>
      <c r="AD65" s="468">
        <v>2.36605</v>
      </c>
      <c r="AE65" s="468">
        <v>2.7558039999999999</v>
      </c>
      <c r="AF65" s="468">
        <v>2.4136150000000001</v>
      </c>
      <c r="AG65" s="468">
        <v>2.6752820000000002</v>
      </c>
      <c r="AH65" s="468">
        <v>2.6336400000000002</v>
      </c>
      <c r="AI65" s="468">
        <v>1.949703</v>
      </c>
      <c r="AJ65" s="468">
        <v>1.7789079999999999</v>
      </c>
      <c r="AK65" s="468">
        <v>2.2718660000000002</v>
      </c>
      <c r="AL65" s="468">
        <v>2.745638</v>
      </c>
      <c r="AM65" s="468">
        <v>2.8173270000000001</v>
      </c>
      <c r="AN65" s="468">
        <v>2.5115059999999998</v>
      </c>
      <c r="AO65" s="468">
        <v>2.145826</v>
      </c>
      <c r="AP65" s="468">
        <v>2.5646070000000001</v>
      </c>
      <c r="AQ65" s="468">
        <v>2.7793950000000001</v>
      </c>
      <c r="AR65" s="468">
        <v>2.5818750000000001</v>
      </c>
      <c r="AS65" s="468">
        <v>2.7610459999999999</v>
      </c>
      <c r="AT65" s="468">
        <v>2.6602169999999998</v>
      </c>
      <c r="AU65" s="468">
        <v>2.2583120000000001</v>
      </c>
      <c r="AV65" s="468">
        <v>2.0324409999999999</v>
      </c>
      <c r="AW65" s="468">
        <v>2.68174</v>
      </c>
      <c r="AX65" s="468">
        <v>2.79332</v>
      </c>
      <c r="AY65" s="468">
        <v>2.78647</v>
      </c>
      <c r="AZ65" s="913">
        <v>1.9642999999999999</v>
      </c>
      <c r="BA65" s="913">
        <v>2.1103000000000001</v>
      </c>
      <c r="BB65" s="456">
        <v>1.71041</v>
      </c>
      <c r="BC65" s="456">
        <v>2.3668100000000001</v>
      </c>
      <c r="BD65" s="456">
        <v>2.6480299999999999</v>
      </c>
      <c r="BE65" s="456">
        <v>2.7363</v>
      </c>
      <c r="BF65" s="456">
        <v>2.7363</v>
      </c>
      <c r="BG65" s="456">
        <v>2.0273099999999999</v>
      </c>
      <c r="BH65" s="456">
        <v>2.7120899999999999</v>
      </c>
      <c r="BI65" s="456">
        <v>2.6480299999999999</v>
      </c>
      <c r="BJ65" s="456">
        <v>2.7363</v>
      </c>
      <c r="BK65" s="456">
        <v>2.7363</v>
      </c>
      <c r="BL65" s="456">
        <v>2.4714900000000002</v>
      </c>
      <c r="BM65" s="456">
        <v>2.3706100000000001</v>
      </c>
      <c r="BN65" s="456">
        <v>2.0282800000000001</v>
      </c>
      <c r="BO65" s="456">
        <v>2.7363</v>
      </c>
      <c r="BP65" s="456">
        <v>2.6480299999999999</v>
      </c>
      <c r="BQ65" s="456">
        <v>2.7363</v>
      </c>
      <c r="BR65" s="456">
        <v>2.7363</v>
      </c>
      <c r="BS65" s="456">
        <v>2.6480299999999999</v>
      </c>
      <c r="BT65" s="456">
        <v>2.0031599999999998</v>
      </c>
      <c r="BU65" s="456">
        <v>2.31548</v>
      </c>
      <c r="BV65" s="456">
        <v>2.7363</v>
      </c>
    </row>
    <row r="66" spans="1:74" ht="11.1" customHeight="1" x14ac:dyDescent="0.2">
      <c r="A66" s="234" t="s">
        <v>683</v>
      </c>
      <c r="B66" s="446" t="s">
        <v>1015</v>
      </c>
      <c r="C66" s="468">
        <v>2.0219339999999999E-2</v>
      </c>
      <c r="D66" s="468">
        <v>2.3819238999999999E-2</v>
      </c>
      <c r="E66" s="468">
        <v>3.2837482000000001E-2</v>
      </c>
      <c r="F66" s="468">
        <v>2.8127883999999999E-2</v>
      </c>
      <c r="G66" s="468">
        <v>2.0731181000000001E-2</v>
      </c>
      <c r="H66" s="468">
        <v>1.4220379999999999E-2</v>
      </c>
      <c r="I66" s="468">
        <v>1.1705790000000001E-2</v>
      </c>
      <c r="J66" s="468">
        <v>1.3533389999999999E-2</v>
      </c>
      <c r="K66" s="468">
        <v>1.4629193E-2</v>
      </c>
      <c r="L66" s="468">
        <v>1.1241516999999999E-2</v>
      </c>
      <c r="M66" s="468">
        <v>1.4390963999999999E-2</v>
      </c>
      <c r="N66" s="468">
        <v>2.550564E-2</v>
      </c>
      <c r="O66" s="468">
        <v>2.1721000000000001E-2</v>
      </c>
      <c r="P66" s="468">
        <v>1.1936E-2</v>
      </c>
      <c r="Q66" s="468">
        <v>2.3944E-2</v>
      </c>
      <c r="R66" s="468">
        <v>1.7781000000000002E-2</v>
      </c>
      <c r="S66" s="468">
        <v>2.6775E-2</v>
      </c>
      <c r="T66" s="468">
        <v>1.9408000000000002E-2</v>
      </c>
      <c r="U66" s="468">
        <v>2.4937999999999998E-2</v>
      </c>
      <c r="V66" s="468">
        <v>1.9061000000000002E-2</v>
      </c>
      <c r="W66" s="468">
        <v>1.7382000000000002E-2</v>
      </c>
      <c r="X66" s="468">
        <v>1.2290000000000001E-2</v>
      </c>
      <c r="Y66" s="468">
        <v>1.2338E-2</v>
      </c>
      <c r="Z66" s="468">
        <v>1.6618000000000001E-2</v>
      </c>
      <c r="AA66" s="468">
        <v>1.7172E-2</v>
      </c>
      <c r="AB66" s="468">
        <v>1.0427000000000001E-2</v>
      </c>
      <c r="AC66" s="468">
        <v>7.7029999999999998E-3</v>
      </c>
      <c r="AD66" s="468">
        <v>1.4055E-2</v>
      </c>
      <c r="AE66" s="468">
        <v>1.0685999999999999E-2</v>
      </c>
      <c r="AF66" s="468">
        <v>1.542E-2</v>
      </c>
      <c r="AG66" s="468">
        <v>1.7094999999999999E-2</v>
      </c>
      <c r="AH66" s="468">
        <v>1.6209000000000001E-2</v>
      </c>
      <c r="AI66" s="468">
        <v>1.3846000000000001E-2</v>
      </c>
      <c r="AJ66" s="468">
        <v>1.5166000000000001E-2</v>
      </c>
      <c r="AK66" s="468">
        <v>1.9286999999999999E-2</v>
      </c>
      <c r="AL66" s="468">
        <v>2.0171999999999999E-2</v>
      </c>
      <c r="AM66" s="468">
        <v>1.4114415E-2</v>
      </c>
      <c r="AN66" s="468">
        <v>1.3619111E-2</v>
      </c>
      <c r="AO66" s="468">
        <v>1.5751483E-2</v>
      </c>
      <c r="AP66" s="468">
        <v>1.3731691000000001E-2</v>
      </c>
      <c r="AQ66" s="468">
        <v>1.6921571E-2</v>
      </c>
      <c r="AR66" s="468">
        <v>1.5400865E-2</v>
      </c>
      <c r="AS66" s="468">
        <v>1.3960772E-2</v>
      </c>
      <c r="AT66" s="468">
        <v>1.3005463E-2</v>
      </c>
      <c r="AU66" s="468">
        <v>1.1402525E-2</v>
      </c>
      <c r="AV66" s="468">
        <v>1.1672732E-2</v>
      </c>
      <c r="AW66" s="468">
        <v>1.263951E-2</v>
      </c>
      <c r="AX66" s="468">
        <v>1.3100189E-2</v>
      </c>
      <c r="AY66" s="468">
        <v>1.321612E-2</v>
      </c>
      <c r="AZ66" s="913">
        <v>1.25497E-2</v>
      </c>
      <c r="BA66" s="913">
        <v>1.6416799999999999E-2</v>
      </c>
      <c r="BB66" s="456">
        <v>1.58686E-2</v>
      </c>
      <c r="BC66" s="456">
        <v>1.59113E-2</v>
      </c>
      <c r="BD66" s="456">
        <v>1.27987E-2</v>
      </c>
      <c r="BE66" s="456">
        <v>1.3214099999999999E-2</v>
      </c>
      <c r="BF66" s="456">
        <v>1.22939E-2</v>
      </c>
      <c r="BG66" s="456">
        <v>1.1259999999999999E-2</v>
      </c>
      <c r="BH66" s="456">
        <v>1.19282E-2</v>
      </c>
      <c r="BI66" s="456">
        <v>1.3332699999999999E-2</v>
      </c>
      <c r="BJ66" s="456">
        <v>1.6431899999999999E-2</v>
      </c>
      <c r="BK66" s="456">
        <v>1.9160400000000001E-2</v>
      </c>
      <c r="BL66" s="456">
        <v>1.6271399999999998E-2</v>
      </c>
      <c r="BM66" s="456">
        <v>1.9272999999999998E-2</v>
      </c>
      <c r="BN66" s="456">
        <v>1.7784600000000001E-2</v>
      </c>
      <c r="BO66" s="456">
        <v>1.7283699999999999E-2</v>
      </c>
      <c r="BP66" s="456">
        <v>1.37193E-2</v>
      </c>
      <c r="BQ66" s="456">
        <v>1.38735E-2</v>
      </c>
      <c r="BR66" s="456">
        <v>1.2751E-2</v>
      </c>
      <c r="BS66" s="456">
        <v>1.1566699999999999E-2</v>
      </c>
      <c r="BT66" s="456">
        <v>1.21478E-2</v>
      </c>
      <c r="BU66" s="456">
        <v>1.34801E-2</v>
      </c>
      <c r="BV66" s="456">
        <v>1.6537400000000001E-2</v>
      </c>
    </row>
    <row r="67" spans="1:74" ht="11.1" customHeight="1" x14ac:dyDescent="0.2">
      <c r="A67" s="234" t="s">
        <v>1566</v>
      </c>
      <c r="B67" s="446" t="s">
        <v>1016</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468">
        <v>0</v>
      </c>
      <c r="AZ67" s="913">
        <v>0</v>
      </c>
      <c r="BA67" s="913">
        <v>0</v>
      </c>
      <c r="BB67" s="456">
        <v>0</v>
      </c>
      <c r="BC67" s="456">
        <v>0</v>
      </c>
      <c r="BD67" s="456">
        <v>0</v>
      </c>
      <c r="BE67" s="456">
        <v>0</v>
      </c>
      <c r="BF67" s="456">
        <v>0</v>
      </c>
      <c r="BG67" s="456">
        <v>0</v>
      </c>
      <c r="BH67" s="456">
        <v>0</v>
      </c>
      <c r="BI67" s="456">
        <v>0</v>
      </c>
      <c r="BJ67" s="456">
        <v>0</v>
      </c>
      <c r="BK67" s="456">
        <v>0</v>
      </c>
      <c r="BL67" s="456">
        <v>0</v>
      </c>
      <c r="BM67" s="456">
        <v>0</v>
      </c>
      <c r="BN67" s="456">
        <v>0</v>
      </c>
      <c r="BO67" s="456">
        <v>0</v>
      </c>
      <c r="BP67" s="456">
        <v>0</v>
      </c>
      <c r="BQ67" s="456">
        <v>0</v>
      </c>
      <c r="BR67" s="456">
        <v>0</v>
      </c>
      <c r="BS67" s="456">
        <v>0</v>
      </c>
      <c r="BT67" s="456">
        <v>0</v>
      </c>
      <c r="BU67" s="456">
        <v>0</v>
      </c>
      <c r="BV67" s="456">
        <v>0</v>
      </c>
    </row>
    <row r="68" spans="1:74" ht="11.1" customHeight="1" x14ac:dyDescent="0.2">
      <c r="A68" s="234" t="s">
        <v>1567</v>
      </c>
      <c r="B68" s="446" t="s">
        <v>1017</v>
      </c>
      <c r="C68" s="468">
        <v>0.72995136900000002</v>
      </c>
      <c r="D68" s="468">
        <v>0.77678340099999998</v>
      </c>
      <c r="E68" s="468">
        <v>1.0096175409999999</v>
      </c>
      <c r="F68" s="468">
        <v>1.073443688</v>
      </c>
      <c r="G68" s="468">
        <v>1.183186294</v>
      </c>
      <c r="H68" s="468">
        <v>1.0863210599999999</v>
      </c>
      <c r="I68" s="468">
        <v>1.1012460479999999</v>
      </c>
      <c r="J68" s="468">
        <v>1.0325574390000001</v>
      </c>
      <c r="K68" s="468">
        <v>0.85564203800000005</v>
      </c>
      <c r="L68" s="468">
        <v>0.923082925</v>
      </c>
      <c r="M68" s="468">
        <v>0.65534078100000004</v>
      </c>
      <c r="N68" s="468">
        <v>0.69525310799999995</v>
      </c>
      <c r="O68" s="468">
        <v>0.86139768900000002</v>
      </c>
      <c r="P68" s="468">
        <v>1.0075514109999999</v>
      </c>
      <c r="Q68" s="468">
        <v>1.285754793</v>
      </c>
      <c r="R68" s="468">
        <v>1.2279958559999999</v>
      </c>
      <c r="S68" s="468">
        <v>1.43585205</v>
      </c>
      <c r="T68" s="468">
        <v>1.3298975129999999</v>
      </c>
      <c r="U68" s="468">
        <v>1.312275477</v>
      </c>
      <c r="V68" s="468">
        <v>1.3387527420000001</v>
      </c>
      <c r="W68" s="468">
        <v>1.1913690320000001</v>
      </c>
      <c r="X68" s="468">
        <v>1.199543024</v>
      </c>
      <c r="Y68" s="468">
        <v>0.87397164400000005</v>
      </c>
      <c r="Z68" s="468">
        <v>0.76998307700000002</v>
      </c>
      <c r="AA68" s="468">
        <v>0.86068</v>
      </c>
      <c r="AB68" s="468">
        <v>1.2927599999999999</v>
      </c>
      <c r="AC68" s="468">
        <v>1.5451429999999999</v>
      </c>
      <c r="AD68" s="468">
        <v>2.0124819999999999</v>
      </c>
      <c r="AE68" s="468">
        <v>2.017153</v>
      </c>
      <c r="AF68" s="468">
        <v>1.7978130000000001</v>
      </c>
      <c r="AG68" s="468">
        <v>1.7403729999999999</v>
      </c>
      <c r="AH68" s="468">
        <v>1.7074819999999999</v>
      </c>
      <c r="AI68" s="468">
        <v>1.3908240000000001</v>
      </c>
      <c r="AJ68" s="468">
        <v>1.4117519999999999</v>
      </c>
      <c r="AK68" s="468">
        <v>1.2970839999999999</v>
      </c>
      <c r="AL68" s="468">
        <v>1.3360122290000001</v>
      </c>
      <c r="AM68" s="468">
        <v>1.4303004290000001</v>
      </c>
      <c r="AN68" s="468">
        <v>1.6280705200000001</v>
      </c>
      <c r="AO68" s="468">
        <v>2.2707640840000001</v>
      </c>
      <c r="AP68" s="468">
        <v>2.5700833269999999</v>
      </c>
      <c r="AQ68" s="468">
        <v>2.4460051169999999</v>
      </c>
      <c r="AR68" s="468">
        <v>2.2230575950000002</v>
      </c>
      <c r="AS68" s="468">
        <v>2.3267614089999999</v>
      </c>
      <c r="AT68" s="468">
        <v>2.1497316039999999</v>
      </c>
      <c r="AU68" s="468">
        <v>2.11631547</v>
      </c>
      <c r="AV68" s="468">
        <v>1.992729041</v>
      </c>
      <c r="AW68" s="468">
        <v>1.9074976219999999</v>
      </c>
      <c r="AX68" s="468">
        <v>1.619171812</v>
      </c>
      <c r="AY68" s="468">
        <v>1.7320493720000001</v>
      </c>
      <c r="AZ68" s="913">
        <v>1.787072</v>
      </c>
      <c r="BA68" s="913">
        <v>2.3209209999999998</v>
      </c>
      <c r="BB68" s="456">
        <v>2.7084670000000002</v>
      </c>
      <c r="BC68" s="456">
        <v>2.6791559999999999</v>
      </c>
      <c r="BD68" s="456">
        <v>2.4339409999999999</v>
      </c>
      <c r="BE68" s="456">
        <v>2.4674580000000002</v>
      </c>
      <c r="BF68" s="456">
        <v>2.349434</v>
      </c>
      <c r="BG68" s="456">
        <v>2.164882</v>
      </c>
      <c r="BH68" s="456">
        <v>2.0921639999999999</v>
      </c>
      <c r="BI68" s="456">
        <v>1.877575</v>
      </c>
      <c r="BJ68" s="456">
        <v>1.6883269999999999</v>
      </c>
      <c r="BK68" s="456">
        <v>1.741182</v>
      </c>
      <c r="BL68" s="456">
        <v>1.9013340000000001</v>
      </c>
      <c r="BM68" s="456">
        <v>2.4899040000000001</v>
      </c>
      <c r="BN68" s="456">
        <v>2.9352839999999998</v>
      </c>
      <c r="BO68" s="456">
        <v>2.8788689999999999</v>
      </c>
      <c r="BP68" s="456">
        <v>2.5995020000000002</v>
      </c>
      <c r="BQ68" s="456">
        <v>2.7031350000000001</v>
      </c>
      <c r="BR68" s="456">
        <v>2.5462769999999999</v>
      </c>
      <c r="BS68" s="456">
        <v>2.364331</v>
      </c>
      <c r="BT68" s="456">
        <v>2.3251390000000001</v>
      </c>
      <c r="BU68" s="456">
        <v>2.1109499999999999</v>
      </c>
      <c r="BV68" s="456">
        <v>1.849982</v>
      </c>
    </row>
    <row r="69" spans="1:74" ht="11.1" customHeight="1" x14ac:dyDescent="0.2">
      <c r="A69" s="234" t="s">
        <v>684</v>
      </c>
      <c r="B69" s="478" t="s">
        <v>1558</v>
      </c>
      <c r="C69" s="468">
        <v>0.32239096099999998</v>
      </c>
      <c r="D69" s="468">
        <v>0.30287392400000002</v>
      </c>
      <c r="E69" s="468">
        <v>0.40599595399999999</v>
      </c>
      <c r="F69" s="468">
        <v>0.31091428500000001</v>
      </c>
      <c r="G69" s="468">
        <v>0.30148501300000002</v>
      </c>
      <c r="H69" s="468">
        <v>0.35477150400000002</v>
      </c>
      <c r="I69" s="468">
        <v>0.38529333399999999</v>
      </c>
      <c r="J69" s="468">
        <v>0.37976841099999997</v>
      </c>
      <c r="K69" s="468">
        <v>0.36241099599999999</v>
      </c>
      <c r="L69" s="468">
        <v>0.275188398</v>
      </c>
      <c r="M69" s="468">
        <v>0.25426115900000001</v>
      </c>
      <c r="N69" s="468">
        <v>0.45418301100000003</v>
      </c>
      <c r="O69" s="468">
        <v>0.413323263</v>
      </c>
      <c r="P69" s="468">
        <v>0.35851158999999999</v>
      </c>
      <c r="Q69" s="468">
        <v>0.24524427600000001</v>
      </c>
      <c r="R69" s="468">
        <v>0.23185476599999999</v>
      </c>
      <c r="S69" s="468">
        <v>0.28805088299999998</v>
      </c>
      <c r="T69" s="468">
        <v>0.29990677300000002</v>
      </c>
      <c r="U69" s="468">
        <v>0.36474028400000003</v>
      </c>
      <c r="V69" s="468">
        <v>0.36501191700000002</v>
      </c>
      <c r="W69" s="468">
        <v>0.25942681000000001</v>
      </c>
      <c r="X69" s="468">
        <v>0.16631238200000001</v>
      </c>
      <c r="Y69" s="468">
        <v>0.21691346</v>
      </c>
      <c r="Z69" s="468">
        <v>0.261349357</v>
      </c>
      <c r="AA69" s="468">
        <v>0.24460589999999999</v>
      </c>
      <c r="AB69" s="468">
        <v>0.194904559</v>
      </c>
      <c r="AC69" s="468">
        <v>0.15858412999999999</v>
      </c>
      <c r="AD69" s="468">
        <v>0.24528276900000001</v>
      </c>
      <c r="AE69" s="468">
        <v>0.239209164</v>
      </c>
      <c r="AF69" s="468">
        <v>0.30549152499999999</v>
      </c>
      <c r="AG69" s="468">
        <v>0.34188783099999998</v>
      </c>
      <c r="AH69" s="468">
        <v>0.35134333299999998</v>
      </c>
      <c r="AI69" s="468">
        <v>0.19163259999999999</v>
      </c>
      <c r="AJ69" s="468">
        <v>0.155786696</v>
      </c>
      <c r="AK69" s="468">
        <v>0.223630774</v>
      </c>
      <c r="AL69" s="468">
        <v>0.21233449400000001</v>
      </c>
      <c r="AM69" s="468">
        <v>0.41159953599999999</v>
      </c>
      <c r="AN69" s="468">
        <v>0.199018959</v>
      </c>
      <c r="AO69" s="468">
        <v>0.331994715</v>
      </c>
      <c r="AP69" s="468">
        <v>0.25629010600000002</v>
      </c>
      <c r="AQ69" s="468">
        <v>0.28417210599999998</v>
      </c>
      <c r="AR69" s="468">
        <v>0.34626054699999997</v>
      </c>
      <c r="AS69" s="468">
        <v>0.42631855400000002</v>
      </c>
      <c r="AT69" s="468">
        <v>0.37008214</v>
      </c>
      <c r="AU69" s="468">
        <v>0.264173993</v>
      </c>
      <c r="AV69" s="468">
        <v>0.237604502</v>
      </c>
      <c r="AW69" s="468">
        <v>0.27499974399999999</v>
      </c>
      <c r="AX69" s="468">
        <v>0.22642662799999999</v>
      </c>
      <c r="AY69" s="468">
        <v>0.357636593</v>
      </c>
      <c r="AZ69" s="913">
        <v>0.25518570000000002</v>
      </c>
      <c r="BA69" s="913">
        <v>0.2560135</v>
      </c>
      <c r="BB69" s="456">
        <v>0.249835</v>
      </c>
      <c r="BC69" s="456">
        <v>0.27007439999999999</v>
      </c>
      <c r="BD69" s="456">
        <v>0.32455060000000002</v>
      </c>
      <c r="BE69" s="456">
        <v>0.38054149999999998</v>
      </c>
      <c r="BF69" s="456">
        <v>0.36574010000000001</v>
      </c>
      <c r="BG69" s="456">
        <v>0.2370699</v>
      </c>
      <c r="BH69" s="456">
        <v>0.1737495</v>
      </c>
      <c r="BI69" s="456">
        <v>0.24126719999999999</v>
      </c>
      <c r="BJ69" s="456">
        <v>0.22688710000000001</v>
      </c>
      <c r="BK69" s="456">
        <v>0.33607949999999998</v>
      </c>
      <c r="BL69" s="456">
        <v>0.2188976</v>
      </c>
      <c r="BM69" s="456">
        <v>0.25461080000000003</v>
      </c>
      <c r="BN69" s="456">
        <v>0.25948860000000001</v>
      </c>
      <c r="BO69" s="456">
        <v>0.27053559999999999</v>
      </c>
      <c r="BP69" s="456">
        <v>0.3353969</v>
      </c>
      <c r="BQ69" s="456">
        <v>0.38792500000000002</v>
      </c>
      <c r="BR69" s="456">
        <v>0.36861159999999998</v>
      </c>
      <c r="BS69" s="456">
        <v>0.2336078</v>
      </c>
      <c r="BT69" s="456">
        <v>0.18479770000000001</v>
      </c>
      <c r="BU69" s="456">
        <v>0.25084770000000001</v>
      </c>
      <c r="BV69" s="456">
        <v>0.22394330000000001</v>
      </c>
    </row>
    <row r="70" spans="1:74" ht="11.1" customHeight="1" x14ac:dyDescent="0.2">
      <c r="A70" s="234" t="s">
        <v>686</v>
      </c>
      <c r="B70" s="479" t="s">
        <v>1559</v>
      </c>
      <c r="C70" s="470">
        <v>18.853649999999998</v>
      </c>
      <c r="D70" s="470">
        <v>16.79561</v>
      </c>
      <c r="E70" s="470">
        <v>19.053006</v>
      </c>
      <c r="F70" s="470">
        <v>19.596167000000001</v>
      </c>
      <c r="G70" s="470">
        <v>23.048870000000001</v>
      </c>
      <c r="H70" s="470">
        <v>24.441987000000001</v>
      </c>
      <c r="I70" s="470">
        <v>26.352166</v>
      </c>
      <c r="J70" s="470">
        <v>26.334589999999999</v>
      </c>
      <c r="K70" s="470">
        <v>22.848406000000001</v>
      </c>
      <c r="L70" s="470">
        <v>20.174793000000001</v>
      </c>
      <c r="M70" s="470">
        <v>18.986910999999999</v>
      </c>
      <c r="N70" s="470">
        <v>19.129974000000001</v>
      </c>
      <c r="O70" s="470">
        <v>18.558945803</v>
      </c>
      <c r="P70" s="470">
        <v>17.026088392999998</v>
      </c>
      <c r="Q70" s="470">
        <v>19.831952082000001</v>
      </c>
      <c r="R70" s="470">
        <v>20.472586141000001</v>
      </c>
      <c r="S70" s="470">
        <v>22.608860743000001</v>
      </c>
      <c r="T70" s="470">
        <v>24.224356493999998</v>
      </c>
      <c r="U70" s="470">
        <v>27.302226743999999</v>
      </c>
      <c r="V70" s="470">
        <v>28.158777858000001</v>
      </c>
      <c r="W70" s="470">
        <v>24.264425461999998</v>
      </c>
      <c r="X70" s="470">
        <v>21.305890439999999</v>
      </c>
      <c r="Y70" s="470">
        <v>18.376977488000001</v>
      </c>
      <c r="Z70" s="470">
        <v>18.196172123</v>
      </c>
      <c r="AA70" s="470">
        <v>18.899958999999999</v>
      </c>
      <c r="AB70" s="470">
        <v>16.757321000000001</v>
      </c>
      <c r="AC70" s="470">
        <v>19.024667999999998</v>
      </c>
      <c r="AD70" s="470">
        <v>19.254234</v>
      </c>
      <c r="AE70" s="470">
        <v>25.422039999999999</v>
      </c>
      <c r="AF70" s="470">
        <v>25.542106</v>
      </c>
      <c r="AG70" s="470">
        <v>27.736333999999999</v>
      </c>
      <c r="AH70" s="470">
        <v>27.338743000000001</v>
      </c>
      <c r="AI70" s="470">
        <v>25.212426000000001</v>
      </c>
      <c r="AJ70" s="470">
        <v>21.327627</v>
      </c>
      <c r="AK70" s="470">
        <v>19.651813000000001</v>
      </c>
      <c r="AL70" s="470">
        <v>18.607115</v>
      </c>
      <c r="AM70" s="470">
        <v>20.510766962000002</v>
      </c>
      <c r="AN70" s="470">
        <v>17.201337991999999</v>
      </c>
      <c r="AO70" s="470">
        <v>18.593313628000001</v>
      </c>
      <c r="AP70" s="470">
        <v>20.849247208000001</v>
      </c>
      <c r="AQ70" s="470">
        <v>24.946994157999999</v>
      </c>
      <c r="AR70" s="470">
        <v>25.417893268</v>
      </c>
      <c r="AS70" s="470">
        <v>27.683583864999999</v>
      </c>
      <c r="AT70" s="470">
        <v>27.608873078999999</v>
      </c>
      <c r="AU70" s="470">
        <v>24.299326003000001</v>
      </c>
      <c r="AV70" s="470">
        <v>22.116877921</v>
      </c>
      <c r="AW70" s="470">
        <v>18.365105703000001</v>
      </c>
      <c r="AX70" s="470">
        <v>19.105662765999998</v>
      </c>
      <c r="AY70" s="470">
        <v>19.905596014</v>
      </c>
      <c r="AZ70" s="938">
        <v>18.577362852</v>
      </c>
      <c r="BA70" s="938">
        <v>20.483029999999999</v>
      </c>
      <c r="BB70" s="459">
        <v>20.049759999999999</v>
      </c>
      <c r="BC70" s="459">
        <v>24.0139</v>
      </c>
      <c r="BD70" s="459">
        <v>25.88721</v>
      </c>
      <c r="BE70" s="459">
        <v>27.779109999999999</v>
      </c>
      <c r="BF70" s="459">
        <v>28.234480000000001</v>
      </c>
      <c r="BG70" s="459">
        <v>25.6096</v>
      </c>
      <c r="BH70" s="459">
        <v>22.936399999999999</v>
      </c>
      <c r="BI70" s="459">
        <v>19.2057</v>
      </c>
      <c r="BJ70" s="459">
        <v>19.565180000000002</v>
      </c>
      <c r="BK70" s="459">
        <v>19.613679999999999</v>
      </c>
      <c r="BL70" s="459">
        <v>17.60793</v>
      </c>
      <c r="BM70" s="459">
        <v>19.599229999999999</v>
      </c>
      <c r="BN70" s="459">
        <v>20.578130000000002</v>
      </c>
      <c r="BO70" s="459">
        <v>23.900320000000001</v>
      </c>
      <c r="BP70" s="459">
        <v>25.894549999999999</v>
      </c>
      <c r="BQ70" s="459">
        <v>27.87933</v>
      </c>
      <c r="BR70" s="459">
        <v>28.43178</v>
      </c>
      <c r="BS70" s="459">
        <v>25.727229999999999</v>
      </c>
      <c r="BT70" s="459">
        <v>22.96452</v>
      </c>
      <c r="BU70" s="459">
        <v>19.327110000000001</v>
      </c>
      <c r="BV70" s="459">
        <v>19.57114</v>
      </c>
    </row>
    <row r="71" spans="1:74" s="336" customFormat="1" ht="12.75" x14ac:dyDescent="0.2">
      <c r="A71" s="335"/>
      <c r="B71" s="1090" t="s">
        <v>1568</v>
      </c>
      <c r="C71" s="1088"/>
      <c r="D71" s="1088"/>
      <c r="E71" s="1088"/>
      <c r="F71" s="1088"/>
      <c r="G71" s="1088"/>
      <c r="H71" s="1088"/>
      <c r="I71" s="1088"/>
      <c r="J71" s="1088"/>
      <c r="K71" s="1088"/>
      <c r="L71" s="1088"/>
      <c r="M71" s="1088"/>
      <c r="N71" s="1088"/>
      <c r="O71" s="1088"/>
      <c r="P71" s="1088"/>
      <c r="Q71" s="1089"/>
      <c r="R71" s="762"/>
      <c r="AY71" s="339"/>
      <c r="AZ71" s="339"/>
      <c r="BA71" s="339"/>
      <c r="BB71" s="339"/>
      <c r="BC71" s="339"/>
      <c r="BD71" s="339"/>
      <c r="BE71" s="339"/>
      <c r="BF71" s="339"/>
      <c r="BG71" s="339"/>
      <c r="BH71" s="339"/>
      <c r="BI71" s="339"/>
    </row>
    <row r="72" spans="1:74" ht="12" customHeight="1" x14ac:dyDescent="0.2">
      <c r="A72" s="229"/>
      <c r="B72" s="1087" t="s">
        <v>1425</v>
      </c>
      <c r="C72" s="1088"/>
      <c r="D72" s="1088"/>
      <c r="E72" s="1088"/>
      <c r="F72" s="1088"/>
      <c r="G72" s="1088"/>
      <c r="H72" s="1088"/>
      <c r="I72" s="1088"/>
      <c r="J72" s="1088"/>
      <c r="K72" s="1088"/>
      <c r="L72" s="1088"/>
      <c r="M72" s="1088"/>
      <c r="N72" s="1088"/>
      <c r="O72" s="1088"/>
      <c r="P72" s="1088"/>
      <c r="Q72" s="1089"/>
      <c r="R72" s="762"/>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3"/>
      <c r="AZ72" s="683"/>
      <c r="BA72" s="683"/>
      <c r="BB72" s="683"/>
      <c r="BC72" s="683"/>
      <c r="BD72" s="683"/>
      <c r="BE72" s="683"/>
      <c r="BF72" s="683"/>
      <c r="BG72" s="683"/>
      <c r="BH72" s="683"/>
      <c r="BI72" s="683"/>
      <c r="BJ72" s="236"/>
      <c r="BK72" s="236"/>
      <c r="BL72" s="236"/>
      <c r="BM72" s="236"/>
      <c r="BN72" s="236"/>
      <c r="BO72" s="236"/>
      <c r="BP72" s="236"/>
      <c r="BQ72" s="236"/>
      <c r="BR72" s="236"/>
      <c r="BS72" s="236"/>
      <c r="BT72" s="236"/>
      <c r="BU72" s="236"/>
      <c r="BV72" s="236"/>
    </row>
    <row r="73" spans="1:74" ht="12" customHeight="1" x14ac:dyDescent="0.2">
      <c r="A73" s="229"/>
      <c r="B73" s="1087" t="s">
        <v>1426</v>
      </c>
      <c r="C73" s="1088"/>
      <c r="D73" s="1088"/>
      <c r="E73" s="1088"/>
      <c r="F73" s="1088"/>
      <c r="G73" s="1088"/>
      <c r="H73" s="1088"/>
      <c r="I73" s="1088"/>
      <c r="J73" s="1088"/>
      <c r="K73" s="1088"/>
      <c r="L73" s="1088"/>
      <c r="M73" s="1088"/>
      <c r="N73" s="1088"/>
      <c r="O73" s="1088"/>
      <c r="P73" s="1088"/>
      <c r="Q73" s="1089"/>
      <c r="R73" s="762"/>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1"/>
      <c r="AZ73" s="691"/>
      <c r="BA73" s="691"/>
      <c r="BB73" s="691"/>
      <c r="BC73" s="691"/>
      <c r="BD73" s="684"/>
      <c r="BE73" s="684"/>
      <c r="BF73" s="684"/>
      <c r="BG73" s="691"/>
      <c r="BH73" s="691"/>
      <c r="BI73" s="691"/>
      <c r="BJ73" s="236"/>
      <c r="BK73" s="236"/>
      <c r="BL73" s="236"/>
      <c r="BM73" s="236"/>
      <c r="BN73" s="236"/>
      <c r="BO73" s="236"/>
      <c r="BP73" s="236"/>
      <c r="BQ73" s="236"/>
      <c r="BR73" s="236"/>
      <c r="BS73" s="236"/>
      <c r="BT73" s="236"/>
      <c r="BU73" s="236"/>
      <c r="BV73" s="236"/>
    </row>
    <row r="74" spans="1:74" ht="12" customHeight="1" x14ac:dyDescent="0.2">
      <c r="A74" s="237"/>
      <c r="B74" s="1087" t="s">
        <v>1569</v>
      </c>
      <c r="C74" s="1088"/>
      <c r="D74" s="1088"/>
      <c r="E74" s="1088"/>
      <c r="F74" s="1088"/>
      <c r="G74" s="1088"/>
      <c r="H74" s="1088"/>
      <c r="I74" s="1088"/>
      <c r="J74" s="1088"/>
      <c r="K74" s="1088"/>
      <c r="L74" s="1088"/>
      <c r="M74" s="1088"/>
      <c r="N74" s="1088"/>
      <c r="O74" s="1088"/>
      <c r="P74" s="1088"/>
      <c r="Q74" s="1089"/>
      <c r="R74" s="762"/>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5"/>
      <c r="AZ74" s="695"/>
      <c r="BA74" s="695"/>
      <c r="BB74" s="695"/>
      <c r="BC74" s="695"/>
      <c r="BD74" s="685"/>
      <c r="BE74" s="685"/>
      <c r="BF74" s="685"/>
      <c r="BG74" s="695"/>
      <c r="BH74" s="695"/>
      <c r="BI74" s="695"/>
      <c r="BJ74" s="238"/>
      <c r="BK74" s="238"/>
      <c r="BL74" s="238"/>
      <c r="BM74" s="238"/>
      <c r="BN74" s="238"/>
      <c r="BO74" s="238"/>
      <c r="BP74" s="238"/>
      <c r="BQ74" s="238"/>
      <c r="BR74" s="238"/>
      <c r="BS74" s="238"/>
      <c r="BT74" s="238"/>
      <c r="BU74" s="238"/>
      <c r="BV74" s="238"/>
    </row>
    <row r="75" spans="1:74" ht="12" customHeight="1" x14ac:dyDescent="0.2">
      <c r="A75" s="237"/>
      <c r="B75" s="1087" t="s">
        <v>1570</v>
      </c>
      <c r="C75" s="1091"/>
      <c r="D75" s="1091"/>
      <c r="E75" s="1091"/>
      <c r="F75" s="1091"/>
      <c r="G75" s="1091"/>
      <c r="H75" s="1091"/>
      <c r="I75" s="1091"/>
      <c r="J75" s="1091"/>
      <c r="K75" s="1091"/>
      <c r="L75" s="1091"/>
      <c r="M75" s="1091"/>
      <c r="N75" s="1091"/>
      <c r="O75" s="1091"/>
      <c r="P75" s="1091"/>
      <c r="Q75" s="1091"/>
      <c r="R75" s="1091"/>
      <c r="S75" s="1091"/>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5"/>
      <c r="AZ75" s="695"/>
      <c r="BA75" s="695"/>
      <c r="BB75" s="695"/>
      <c r="BC75" s="695"/>
      <c r="BD75" s="685"/>
      <c r="BE75" s="685"/>
      <c r="BF75" s="685"/>
      <c r="BG75" s="695"/>
      <c r="BH75" s="695"/>
      <c r="BI75" s="695"/>
      <c r="BJ75" s="238"/>
      <c r="BK75" s="238"/>
      <c r="BL75" s="238"/>
      <c r="BM75" s="238"/>
      <c r="BN75" s="238"/>
      <c r="BO75" s="238"/>
      <c r="BP75" s="238"/>
      <c r="BQ75" s="238"/>
      <c r="BR75" s="238"/>
      <c r="BS75" s="238"/>
      <c r="BT75" s="238"/>
      <c r="BU75" s="238"/>
      <c r="BV75" s="238"/>
    </row>
    <row r="76" spans="1:74" ht="12" customHeight="1" x14ac:dyDescent="0.2">
      <c r="A76" s="237"/>
      <c r="B76" s="773" t="s">
        <v>809</v>
      </c>
      <c r="C76" s="773"/>
      <c r="D76" s="773"/>
      <c r="E76" s="773"/>
      <c r="F76" s="773"/>
      <c r="G76" s="773"/>
      <c r="H76" s="774"/>
      <c r="I76" s="773"/>
      <c r="J76" s="773"/>
      <c r="K76" s="773"/>
      <c r="L76" s="773"/>
      <c r="M76" s="773"/>
      <c r="N76" s="773"/>
      <c r="O76" s="773"/>
      <c r="P76" s="773"/>
      <c r="Q76" s="773"/>
      <c r="R76" s="775"/>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5"/>
      <c r="AZ76" s="695"/>
      <c r="BA76" s="695"/>
      <c r="BB76" s="695"/>
      <c r="BC76" s="695"/>
      <c r="BD76" s="685"/>
      <c r="BE76" s="685"/>
      <c r="BF76" s="685"/>
      <c r="BG76" s="695"/>
      <c r="BH76" s="695"/>
      <c r="BI76" s="695"/>
      <c r="BJ76" s="238"/>
      <c r="BK76" s="238"/>
      <c r="BL76" s="238"/>
      <c r="BM76" s="238"/>
      <c r="BN76" s="238"/>
      <c r="BO76" s="238"/>
      <c r="BP76" s="238"/>
      <c r="BQ76" s="238"/>
      <c r="BR76" s="238"/>
      <c r="BS76" s="238"/>
      <c r="BT76" s="238"/>
      <c r="BU76" s="238"/>
      <c r="BV76" s="238"/>
    </row>
    <row r="77" spans="1:74" ht="12" customHeight="1" x14ac:dyDescent="0.2">
      <c r="A77" s="237"/>
      <c r="B77" s="990" t="str">
        <f>Dates!$G$2</f>
        <v>EIA completed modeling and analysis for this report on Monday, April 6, 2026.</v>
      </c>
      <c r="C77" s="977"/>
      <c r="D77" s="977"/>
      <c r="E77" s="977"/>
      <c r="F77" s="977"/>
      <c r="G77" s="977"/>
      <c r="H77" s="977"/>
      <c r="I77" s="977"/>
      <c r="J77" s="977"/>
      <c r="K77" s="977"/>
      <c r="L77" s="977"/>
      <c r="M77" s="977"/>
      <c r="N77" s="977"/>
      <c r="O77" s="977"/>
      <c r="P77" s="977"/>
      <c r="Q77" s="977"/>
      <c r="R77" s="776"/>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5"/>
      <c r="AZ77" s="695"/>
      <c r="BA77" s="695"/>
      <c r="BB77" s="695"/>
      <c r="BC77" s="695"/>
      <c r="BD77" s="685"/>
      <c r="BE77" s="685"/>
      <c r="BF77" s="685"/>
      <c r="BG77" s="695"/>
      <c r="BH77" s="695"/>
      <c r="BI77" s="695"/>
      <c r="BJ77" s="238"/>
      <c r="BK77" s="238"/>
      <c r="BL77" s="238"/>
      <c r="BM77" s="238"/>
      <c r="BN77" s="238"/>
      <c r="BO77" s="238"/>
      <c r="BP77" s="238"/>
      <c r="BQ77" s="238"/>
      <c r="BR77" s="238"/>
      <c r="BS77" s="238"/>
      <c r="BT77" s="238"/>
      <c r="BU77" s="238"/>
      <c r="BV77" s="238"/>
    </row>
    <row r="78" spans="1:74" ht="12" customHeight="1" x14ac:dyDescent="0.2">
      <c r="A78" s="237"/>
      <c r="B78" s="999" t="s">
        <v>1405</v>
      </c>
      <c r="C78" s="986"/>
      <c r="D78" s="986"/>
      <c r="E78" s="986"/>
      <c r="F78" s="986"/>
      <c r="G78" s="986"/>
      <c r="H78" s="986"/>
      <c r="I78" s="986"/>
      <c r="J78" s="986"/>
      <c r="K78" s="986"/>
      <c r="L78" s="986"/>
      <c r="M78" s="986"/>
      <c r="N78" s="986"/>
      <c r="O78" s="986"/>
      <c r="P78" s="986"/>
      <c r="Q78" s="986"/>
      <c r="R78" s="770"/>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5"/>
      <c r="AZ78" s="695"/>
      <c r="BA78" s="695"/>
      <c r="BB78" s="695"/>
      <c r="BC78" s="695"/>
      <c r="BD78" s="685"/>
      <c r="BE78" s="685"/>
      <c r="BF78" s="685"/>
      <c r="BG78" s="695"/>
      <c r="BH78" s="695"/>
      <c r="BI78" s="695"/>
      <c r="BJ78" s="238"/>
      <c r="BK78" s="238"/>
      <c r="BL78" s="238"/>
      <c r="BM78" s="238"/>
      <c r="BN78" s="238"/>
      <c r="BO78" s="238"/>
      <c r="BP78" s="238"/>
      <c r="BQ78" s="238"/>
      <c r="BR78" s="238"/>
      <c r="BS78" s="238"/>
      <c r="BT78" s="238"/>
      <c r="BU78" s="238"/>
      <c r="BV78" s="238"/>
    </row>
    <row r="79" spans="1:74" ht="12.75" x14ac:dyDescent="0.2">
      <c r="A79" s="237"/>
      <c r="B79" s="1084" t="s">
        <v>1571</v>
      </c>
      <c r="C79" s="1085"/>
      <c r="D79" s="1085"/>
      <c r="E79" s="1085"/>
      <c r="F79" s="1085"/>
      <c r="G79" s="1085"/>
      <c r="H79" s="1085"/>
      <c r="I79" s="1085"/>
      <c r="J79" s="1085"/>
      <c r="K79" s="1085"/>
      <c r="L79" s="1085"/>
      <c r="M79" s="1085"/>
      <c r="N79" s="1085"/>
      <c r="O79" s="1085"/>
      <c r="P79" s="1085"/>
      <c r="Q79" s="1086"/>
      <c r="R79" s="762"/>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5"/>
      <c r="AZ79" s="695"/>
      <c r="BA79" s="695"/>
      <c r="BB79" s="695"/>
      <c r="BC79" s="695"/>
      <c r="BD79" s="685"/>
      <c r="BE79" s="685"/>
      <c r="BF79" s="685"/>
      <c r="BG79" s="695"/>
      <c r="BH79" s="695"/>
      <c r="BI79" s="695"/>
      <c r="BJ79" s="238"/>
      <c r="BK79" s="238"/>
      <c r="BL79" s="238"/>
      <c r="BM79" s="238"/>
      <c r="BN79" s="238"/>
      <c r="BO79" s="238"/>
      <c r="BP79" s="238"/>
      <c r="BQ79" s="238"/>
      <c r="BR79" s="238"/>
      <c r="BS79" s="238"/>
      <c r="BT79" s="238"/>
      <c r="BU79" s="238"/>
      <c r="BV79" s="238"/>
    </row>
    <row r="80" spans="1:74" ht="12" customHeight="1" x14ac:dyDescent="0.2">
      <c r="A80" s="237"/>
      <c r="B80" s="991" t="s">
        <v>823</v>
      </c>
      <c r="C80" s="991"/>
      <c r="D80" s="991"/>
      <c r="E80" s="991"/>
      <c r="F80" s="991"/>
      <c r="G80" s="991"/>
      <c r="H80" s="991"/>
      <c r="I80" s="991"/>
      <c r="J80" s="991"/>
      <c r="K80" s="991"/>
      <c r="L80" s="991"/>
      <c r="M80" s="991"/>
      <c r="N80" s="991"/>
      <c r="O80" s="991"/>
      <c r="P80" s="991"/>
      <c r="Q80" s="991"/>
      <c r="R80" s="991"/>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5"/>
      <c r="AZ80" s="695"/>
      <c r="BA80" s="695"/>
      <c r="BB80" s="695"/>
      <c r="BC80" s="695"/>
      <c r="BD80" s="685"/>
      <c r="BE80" s="685"/>
      <c r="BF80" s="685"/>
      <c r="BG80" s="695"/>
      <c r="BH80" s="695"/>
      <c r="BI80" s="695"/>
      <c r="BJ80" s="238"/>
      <c r="BK80" s="238"/>
      <c r="BL80" s="238"/>
      <c r="BM80" s="238"/>
      <c r="BN80" s="238"/>
      <c r="BO80" s="238"/>
      <c r="BP80" s="238"/>
      <c r="BQ80" s="238"/>
      <c r="BR80" s="238"/>
      <c r="BS80" s="238"/>
      <c r="BT80" s="238"/>
      <c r="BU80" s="238"/>
      <c r="BV80" s="238"/>
    </row>
    <row r="81" spans="1:74" ht="12" customHeight="1" x14ac:dyDescent="0.2">
      <c r="A81" s="237"/>
      <c r="B81" s="1069" t="s">
        <v>1603</v>
      </c>
      <c r="C81" s="995"/>
      <c r="D81" s="995"/>
      <c r="E81" s="995"/>
      <c r="F81" s="995"/>
      <c r="G81" s="995"/>
      <c r="H81" s="995"/>
      <c r="I81" s="995"/>
      <c r="J81" s="995"/>
      <c r="K81" s="995"/>
      <c r="L81" s="995"/>
      <c r="M81" s="995"/>
      <c r="N81" s="995"/>
      <c r="O81" s="995"/>
      <c r="P81" s="995"/>
      <c r="Q81" s="996"/>
      <c r="R81" s="762"/>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5"/>
      <c r="AZ81" s="695"/>
      <c r="BA81" s="695"/>
      <c r="BB81" s="695"/>
      <c r="BC81" s="695"/>
      <c r="BD81" s="685"/>
      <c r="BE81" s="685"/>
      <c r="BF81" s="685"/>
      <c r="BG81" s="695"/>
      <c r="BH81" s="695"/>
      <c r="BI81" s="695"/>
      <c r="BJ81" s="238"/>
      <c r="BK81" s="238"/>
      <c r="BL81" s="238"/>
      <c r="BM81" s="238"/>
      <c r="BN81" s="238"/>
      <c r="BO81" s="238"/>
      <c r="BP81" s="238"/>
      <c r="BQ81" s="238"/>
      <c r="BR81" s="238"/>
      <c r="BS81" s="238"/>
      <c r="BT81" s="238"/>
      <c r="BU81" s="238"/>
      <c r="BV81" s="238"/>
    </row>
    <row r="82" spans="1:74" ht="12" customHeight="1" x14ac:dyDescent="0.2">
      <c r="A82" s="237"/>
      <c r="B82" s="1082" t="s">
        <v>800</v>
      </c>
      <c r="C82" s="1078"/>
      <c r="D82" s="1078"/>
      <c r="E82" s="1078"/>
      <c r="F82" s="1078"/>
      <c r="G82" s="1078"/>
      <c r="H82" s="1078"/>
      <c r="I82" s="1078"/>
      <c r="J82" s="1078"/>
      <c r="K82" s="1078"/>
      <c r="L82" s="1078"/>
      <c r="M82" s="1078"/>
      <c r="N82" s="1078"/>
      <c r="O82" s="1078"/>
      <c r="P82" s="1078"/>
      <c r="Q82" s="1083"/>
      <c r="R82" s="762"/>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851"/>
      <c r="AZ82" s="696"/>
      <c r="BA82" s="696"/>
      <c r="BB82" s="696"/>
      <c r="BC82" s="696"/>
      <c r="BD82" s="668"/>
      <c r="BE82" s="668"/>
      <c r="BF82" s="668"/>
      <c r="BG82" s="696"/>
      <c r="BH82" s="696"/>
      <c r="BI82" s="696"/>
      <c r="BJ82" s="240"/>
      <c r="BK82" s="239"/>
      <c r="BL82" s="240"/>
      <c r="BM82" s="240"/>
      <c r="BN82" s="240"/>
      <c r="BO82" s="240"/>
      <c r="BP82" s="240"/>
      <c r="BQ82" s="240"/>
      <c r="BR82" s="240"/>
      <c r="BS82" s="240"/>
      <c r="BT82" s="240"/>
      <c r="BU82" s="240"/>
      <c r="BV82" s="240"/>
    </row>
    <row r="83" spans="1:74" ht="12.75" x14ac:dyDescent="0.2">
      <c r="A83" s="237"/>
      <c r="B83" s="1077" t="s">
        <v>1421</v>
      </c>
      <c r="C83" s="1078"/>
      <c r="D83" s="1078"/>
      <c r="E83" s="1078"/>
      <c r="F83" s="1078"/>
      <c r="G83" s="1078"/>
      <c r="H83" s="1078"/>
      <c r="I83" s="1078"/>
      <c r="J83" s="1078"/>
      <c r="K83" s="1078"/>
      <c r="L83" s="1078"/>
      <c r="M83" s="1078"/>
      <c r="N83" s="1078"/>
      <c r="O83" s="1078"/>
      <c r="P83" s="1078"/>
      <c r="Q83" s="1079"/>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697"/>
      <c r="AZ83" s="697"/>
      <c r="BA83" s="697"/>
      <c r="BB83" s="697"/>
      <c r="BC83" s="697"/>
      <c r="BD83" s="686"/>
      <c r="BE83" s="686"/>
      <c r="BF83" s="686"/>
      <c r="BG83" s="697"/>
      <c r="BH83" s="697"/>
      <c r="BI83" s="697"/>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697"/>
      <c r="AZ84" s="697"/>
      <c r="BA84" s="697"/>
      <c r="BB84" s="697"/>
      <c r="BC84" s="697"/>
      <c r="BD84" s="686"/>
      <c r="BE84" s="686"/>
      <c r="BF84" s="686"/>
      <c r="BG84" s="697"/>
      <c r="BH84" s="697"/>
      <c r="BI84" s="697"/>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697"/>
      <c r="AZ85" s="697"/>
      <c r="BA85" s="697"/>
      <c r="BB85" s="697"/>
      <c r="BC85" s="697"/>
      <c r="BD85" s="686"/>
      <c r="BE85" s="686"/>
      <c r="BF85" s="686"/>
      <c r="BG85" s="697"/>
      <c r="BH85" s="697"/>
      <c r="BI85" s="697"/>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697"/>
      <c r="AZ87" s="697"/>
      <c r="BA87" s="697"/>
      <c r="BB87" s="697"/>
      <c r="BC87" s="697"/>
      <c r="BD87" s="686"/>
      <c r="BE87" s="686"/>
      <c r="BF87" s="686"/>
      <c r="BG87" s="697"/>
      <c r="BH87" s="697"/>
      <c r="BI87" s="697"/>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697"/>
      <c r="AZ88" s="697"/>
      <c r="BA88" s="697"/>
      <c r="BB88" s="697"/>
      <c r="BC88" s="697"/>
      <c r="BD88" s="686"/>
      <c r="BE88" s="686"/>
      <c r="BF88" s="686"/>
      <c r="BG88" s="697"/>
      <c r="BH88" s="697"/>
      <c r="BI88" s="697"/>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697"/>
      <c r="AZ89" s="697"/>
      <c r="BA89" s="697"/>
      <c r="BB89" s="697"/>
      <c r="BC89" s="697"/>
      <c r="BD89" s="686"/>
      <c r="BE89" s="686"/>
      <c r="BF89" s="686"/>
      <c r="BG89" s="697"/>
      <c r="BH89" s="697"/>
      <c r="BI89" s="697"/>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697"/>
      <c r="AZ90" s="697"/>
      <c r="BA90" s="697"/>
      <c r="BB90" s="697"/>
      <c r="BC90" s="697"/>
      <c r="BD90" s="686"/>
      <c r="BE90" s="686"/>
      <c r="BF90" s="686"/>
      <c r="BG90" s="697"/>
      <c r="BH90" s="697"/>
      <c r="BI90" s="697"/>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697"/>
      <c r="AZ91" s="697"/>
      <c r="BA91" s="697"/>
      <c r="BB91" s="697"/>
      <c r="BC91" s="697"/>
      <c r="BD91" s="686"/>
      <c r="BE91" s="686"/>
      <c r="BF91" s="686"/>
      <c r="BG91" s="697"/>
      <c r="BH91" s="697"/>
      <c r="BI91" s="697"/>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697"/>
      <c r="AZ92" s="697"/>
      <c r="BA92" s="697"/>
      <c r="BB92" s="697"/>
      <c r="BC92" s="697"/>
      <c r="BD92" s="686"/>
      <c r="BE92" s="686"/>
      <c r="BF92" s="686"/>
      <c r="BG92" s="697"/>
      <c r="BH92" s="697"/>
      <c r="BI92" s="697"/>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697"/>
      <c r="AZ93" s="697"/>
      <c r="BA93" s="697"/>
      <c r="BB93" s="697"/>
      <c r="BC93" s="697"/>
      <c r="BD93" s="686"/>
      <c r="BE93" s="686"/>
      <c r="BF93" s="686"/>
      <c r="BG93" s="697"/>
      <c r="BH93" s="697"/>
      <c r="BI93" s="697"/>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697"/>
      <c r="AZ95" s="697"/>
      <c r="BA95" s="697"/>
      <c r="BB95" s="697"/>
      <c r="BC95" s="697"/>
      <c r="BD95" s="686"/>
      <c r="BE95" s="686"/>
      <c r="BF95" s="686"/>
      <c r="BG95" s="697"/>
      <c r="BH95" s="697"/>
      <c r="BI95" s="697"/>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697"/>
      <c r="AZ96" s="697"/>
      <c r="BA96" s="697"/>
      <c r="BB96" s="697"/>
      <c r="BC96" s="697"/>
      <c r="BD96" s="686"/>
      <c r="BE96" s="686"/>
      <c r="BF96" s="686"/>
      <c r="BG96" s="697"/>
      <c r="BH96" s="697"/>
      <c r="BI96" s="697"/>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697"/>
      <c r="AZ97" s="697"/>
      <c r="BA97" s="697"/>
      <c r="BB97" s="697"/>
      <c r="BC97" s="697"/>
      <c r="BD97" s="686"/>
      <c r="BE97" s="686"/>
      <c r="BF97" s="686"/>
      <c r="BG97" s="697"/>
      <c r="BH97" s="697"/>
      <c r="BI97" s="697"/>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698"/>
      <c r="AZ99" s="698"/>
      <c r="BA99" s="698"/>
      <c r="BB99" s="698"/>
      <c r="BC99" s="698"/>
      <c r="BD99" s="687"/>
      <c r="BE99" s="687"/>
      <c r="BF99" s="687"/>
      <c r="BG99" s="698"/>
      <c r="BH99" s="698"/>
      <c r="BI99" s="698"/>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698"/>
      <c r="AZ100" s="698"/>
      <c r="BA100" s="698"/>
      <c r="BB100" s="698"/>
      <c r="BC100" s="698"/>
      <c r="BD100" s="687"/>
      <c r="BE100" s="687"/>
      <c r="BF100" s="687"/>
      <c r="BG100" s="698"/>
      <c r="BH100" s="698"/>
      <c r="BI100" s="698"/>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697"/>
      <c r="AZ101" s="697"/>
      <c r="BA101" s="697"/>
      <c r="BB101" s="697"/>
      <c r="BC101" s="697"/>
      <c r="BD101" s="686"/>
      <c r="BE101" s="686"/>
      <c r="BF101" s="686"/>
      <c r="BG101" s="697"/>
      <c r="BH101" s="697"/>
      <c r="BI101" s="697"/>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699"/>
      <c r="AZ103" s="699"/>
      <c r="BA103" s="699"/>
      <c r="BB103" s="699"/>
      <c r="BC103" s="699"/>
      <c r="BD103" s="688"/>
      <c r="BE103" s="688"/>
      <c r="BF103" s="688"/>
      <c r="BG103" s="699"/>
      <c r="BH103" s="699"/>
      <c r="BI103" s="699"/>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0"/>
      <c r="AZ104" s="700"/>
      <c r="BA104" s="700"/>
      <c r="BB104" s="700"/>
      <c r="BC104" s="700"/>
      <c r="BD104" s="689"/>
      <c r="BE104" s="689"/>
      <c r="BF104" s="689"/>
      <c r="BG104" s="700"/>
      <c r="BH104" s="700"/>
      <c r="BI104" s="700"/>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AM3:AX3"/>
    <mergeCell ref="B82:Q82"/>
    <mergeCell ref="BK3:BV3"/>
    <mergeCell ref="AY3:BJ3"/>
    <mergeCell ref="B77:Q77"/>
    <mergeCell ref="B79:Q79"/>
    <mergeCell ref="B72:Q72"/>
    <mergeCell ref="B73:Q73"/>
    <mergeCell ref="B74:Q74"/>
    <mergeCell ref="B78:Q78"/>
    <mergeCell ref="B81:Q81"/>
    <mergeCell ref="B71:Q71"/>
    <mergeCell ref="B80:R80"/>
    <mergeCell ref="B75:S75"/>
    <mergeCell ref="B83:Q83"/>
    <mergeCell ref="A1:A2"/>
    <mergeCell ref="C3:N3"/>
    <mergeCell ref="O3:Z3"/>
    <mergeCell ref="AA3:AL3"/>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1.5703125" style="227" customWidth="1"/>
    <col min="2" max="2" width="26.42578125" style="227" customWidth="1"/>
    <col min="3" max="50" width="6.5703125" style="227" customWidth="1"/>
    <col min="51" max="55" width="6.5703125" style="701" customWidth="1"/>
    <col min="56" max="58" width="6.5703125" style="690" customWidth="1"/>
    <col min="59" max="61" width="6.5703125" style="701" customWidth="1"/>
    <col min="62" max="74" width="6.5703125" style="227" customWidth="1"/>
    <col min="75" max="249" width="11" style="227"/>
    <col min="250" max="250" width="1.5703125" style="227" customWidth="1"/>
    <col min="251" max="16384" width="11" style="227"/>
  </cols>
  <sheetData>
    <row r="1" spans="1:74" ht="12.75" customHeight="1" x14ac:dyDescent="0.2">
      <c r="A1" s="974" t="s">
        <v>478</v>
      </c>
      <c r="B1" s="226" t="s">
        <v>743</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1"/>
      <c r="AZ1" s="681"/>
      <c r="BA1" s="681"/>
      <c r="BB1" s="681"/>
      <c r="BC1" s="681"/>
      <c r="BD1" s="681"/>
      <c r="BE1" s="681"/>
      <c r="BF1" s="681"/>
      <c r="BG1" s="681"/>
      <c r="BH1" s="681"/>
      <c r="BI1" s="681"/>
      <c r="BJ1" s="226"/>
      <c r="BK1" s="226"/>
      <c r="BL1" s="226"/>
      <c r="BM1" s="226"/>
      <c r="BN1" s="226"/>
      <c r="BO1" s="226"/>
      <c r="BP1" s="226"/>
      <c r="BQ1" s="226"/>
      <c r="BR1" s="226"/>
      <c r="BS1" s="226"/>
      <c r="BT1" s="226"/>
      <c r="BU1" s="226"/>
      <c r="BV1" s="226"/>
    </row>
    <row r="2" spans="1:74" ht="12.75" customHeight="1" x14ac:dyDescent="0.2">
      <c r="A2" s="975"/>
      <c r="B2" s="222" t="str">
        <f>"U.S. Energy Information Administration  |  Short-Term Energy Outlook  - "&amp;Dates!D1</f>
        <v>U.S. Energy Information Administration  |  Short-Term Energy Outlook  - April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2"/>
      <c r="AZ2" s="692"/>
      <c r="BA2" s="692"/>
      <c r="BB2" s="692"/>
      <c r="BC2" s="692"/>
      <c r="BD2" s="682"/>
      <c r="BE2" s="682"/>
      <c r="BF2" s="682"/>
      <c r="BG2" s="692"/>
      <c r="BH2" s="692"/>
      <c r="BI2" s="692"/>
      <c r="BJ2" s="228"/>
      <c r="BK2" s="228"/>
      <c r="BL2" s="228"/>
      <c r="BM2" s="228"/>
      <c r="BN2" s="228"/>
      <c r="BO2" s="228"/>
      <c r="BP2" s="228"/>
      <c r="BQ2" s="228"/>
      <c r="BR2" s="228"/>
      <c r="BS2" s="228"/>
      <c r="BT2" s="228"/>
      <c r="BU2" s="228"/>
      <c r="BV2" s="228"/>
    </row>
    <row r="3" spans="1:74" ht="12.75" customHeight="1" x14ac:dyDescent="0.2">
      <c r="A3" s="316" t="s">
        <v>760</v>
      </c>
      <c r="B3" s="230"/>
      <c r="C3" s="978">
        <f>Dates!D3</f>
        <v>2022</v>
      </c>
      <c r="D3" s="981"/>
      <c r="E3" s="981"/>
      <c r="F3" s="981"/>
      <c r="G3" s="981"/>
      <c r="H3" s="981"/>
      <c r="I3" s="981"/>
      <c r="J3" s="981"/>
      <c r="K3" s="981"/>
      <c r="L3" s="981"/>
      <c r="M3" s="981"/>
      <c r="N3" s="1081"/>
      <c r="O3" s="978">
        <f>C3+1</f>
        <v>2023</v>
      </c>
      <c r="P3" s="981"/>
      <c r="Q3" s="981"/>
      <c r="R3" s="981"/>
      <c r="S3" s="981"/>
      <c r="T3" s="981"/>
      <c r="U3" s="981"/>
      <c r="V3" s="981"/>
      <c r="W3" s="981"/>
      <c r="X3" s="981"/>
      <c r="Y3" s="981"/>
      <c r="Z3" s="1081"/>
      <c r="AA3" s="978">
        <f>O3+1</f>
        <v>2024</v>
      </c>
      <c r="AB3" s="981"/>
      <c r="AC3" s="981"/>
      <c r="AD3" s="981"/>
      <c r="AE3" s="981"/>
      <c r="AF3" s="981"/>
      <c r="AG3" s="981"/>
      <c r="AH3" s="981"/>
      <c r="AI3" s="981"/>
      <c r="AJ3" s="981"/>
      <c r="AK3" s="981"/>
      <c r="AL3" s="1081"/>
      <c r="AM3" s="978">
        <f>AA3+1</f>
        <v>2025</v>
      </c>
      <c r="AN3" s="981"/>
      <c r="AO3" s="981"/>
      <c r="AP3" s="981"/>
      <c r="AQ3" s="981"/>
      <c r="AR3" s="981"/>
      <c r="AS3" s="981"/>
      <c r="AT3" s="981"/>
      <c r="AU3" s="981"/>
      <c r="AV3" s="981"/>
      <c r="AW3" s="981"/>
      <c r="AX3" s="1081"/>
      <c r="AY3" s="978">
        <f>AM3+1</f>
        <v>2026</v>
      </c>
      <c r="AZ3" s="981"/>
      <c r="BA3" s="981"/>
      <c r="BB3" s="981"/>
      <c r="BC3" s="981"/>
      <c r="BD3" s="981"/>
      <c r="BE3" s="981"/>
      <c r="BF3" s="981"/>
      <c r="BG3" s="981"/>
      <c r="BH3" s="981"/>
      <c r="BI3" s="981"/>
      <c r="BJ3" s="1081"/>
      <c r="BK3" s="978">
        <f>AY3+1</f>
        <v>2027</v>
      </c>
      <c r="BL3" s="981"/>
      <c r="BM3" s="981"/>
      <c r="BN3" s="981"/>
      <c r="BO3" s="981"/>
      <c r="BP3" s="981"/>
      <c r="BQ3" s="981"/>
      <c r="BR3" s="981"/>
      <c r="BS3" s="981"/>
      <c r="BT3" s="981"/>
      <c r="BU3" s="981"/>
      <c r="BV3" s="1081"/>
    </row>
    <row r="4" spans="1:74" ht="12.75" customHeight="1" x14ac:dyDescent="0.2">
      <c r="A4" s="322" t="str">
        <f>TEXT(Dates!$D$2,"dddd, mmmm d, yyyy")</f>
        <v>Monday, April 6, 2026</v>
      </c>
      <c r="B4" s="23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229"/>
      <c r="B5" s="67" t="s">
        <v>1383</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943"/>
      <c r="BA5" s="943"/>
      <c r="BB5" s="473"/>
      <c r="BC5" s="473"/>
      <c r="BD5" s="881"/>
      <c r="BE5" s="881"/>
      <c r="BF5" s="881"/>
      <c r="BG5" s="881"/>
      <c r="BH5" s="881"/>
      <c r="BI5" s="881"/>
      <c r="BJ5" s="473"/>
      <c r="BK5" s="473"/>
      <c r="BL5" s="473"/>
      <c r="BM5" s="473"/>
      <c r="BN5" s="473"/>
      <c r="BO5" s="473"/>
      <c r="BP5" s="473"/>
      <c r="BQ5" s="473"/>
      <c r="BR5" s="473"/>
      <c r="BS5" s="473"/>
      <c r="BT5" s="473"/>
      <c r="BU5" s="473"/>
      <c r="BV5" s="473"/>
    </row>
    <row r="6" spans="1:74" s="285" customFormat="1" ht="11.1" customHeight="1" x14ac:dyDescent="0.2">
      <c r="A6" s="475" t="s">
        <v>692</v>
      </c>
      <c r="B6" s="477" t="s">
        <v>1027</v>
      </c>
      <c r="C6" s="301">
        <v>58.959102823999999</v>
      </c>
      <c r="D6" s="301">
        <v>50.795255075999997</v>
      </c>
      <c r="E6" s="301">
        <v>48.211359289000001</v>
      </c>
      <c r="F6" s="301">
        <v>44.981634434</v>
      </c>
      <c r="G6" s="301">
        <v>49.294440909999999</v>
      </c>
      <c r="H6" s="301">
        <v>55.398992247000002</v>
      </c>
      <c r="I6" s="301">
        <v>61.294714511000002</v>
      </c>
      <c r="J6" s="301">
        <v>58.061725631000002</v>
      </c>
      <c r="K6" s="301">
        <v>49.400052191</v>
      </c>
      <c r="L6" s="301">
        <v>45.785065434000003</v>
      </c>
      <c r="M6" s="301">
        <v>47.716924990000003</v>
      </c>
      <c r="N6" s="301">
        <v>54.257802675999997</v>
      </c>
      <c r="O6" s="301">
        <v>50.867132028</v>
      </c>
      <c r="P6" s="301">
        <v>45.065242705000003</v>
      </c>
      <c r="Q6" s="301">
        <v>48.072054614000002</v>
      </c>
      <c r="R6" s="301">
        <v>43.535922174</v>
      </c>
      <c r="S6" s="301">
        <v>46.031900696999998</v>
      </c>
      <c r="T6" s="301">
        <v>51.507864453000003</v>
      </c>
      <c r="U6" s="301">
        <v>58.357870146000003</v>
      </c>
      <c r="V6" s="301">
        <v>58.819405322000001</v>
      </c>
      <c r="W6" s="301">
        <v>49.772460836999997</v>
      </c>
      <c r="X6" s="301">
        <v>46.563885038999999</v>
      </c>
      <c r="Y6" s="301">
        <v>46.114357837</v>
      </c>
      <c r="Z6" s="301">
        <v>49.030490241000003</v>
      </c>
      <c r="AA6" s="301">
        <v>55.738855190000002</v>
      </c>
      <c r="AB6" s="301">
        <v>45.004856179000001</v>
      </c>
      <c r="AC6" s="301">
        <v>46.468851858999997</v>
      </c>
      <c r="AD6" s="301">
        <v>45.239241118999999</v>
      </c>
      <c r="AE6" s="301">
        <v>49.800273715000003</v>
      </c>
      <c r="AF6" s="301">
        <v>54.983213849999999</v>
      </c>
      <c r="AG6" s="301">
        <v>59.542971305999998</v>
      </c>
      <c r="AH6" s="301">
        <v>59.272362268999998</v>
      </c>
      <c r="AI6" s="301">
        <v>50.748366240000003</v>
      </c>
      <c r="AJ6" s="301">
        <v>48.857266715000002</v>
      </c>
      <c r="AK6" s="301">
        <v>47.397583091000001</v>
      </c>
      <c r="AL6" s="301">
        <v>52.843123693999999</v>
      </c>
      <c r="AM6" s="301">
        <v>59.739138806</v>
      </c>
      <c r="AN6" s="301">
        <v>51.030180133000002</v>
      </c>
      <c r="AO6" s="301">
        <v>48.922829428</v>
      </c>
      <c r="AP6" s="301">
        <v>47.406919397999999</v>
      </c>
      <c r="AQ6" s="301">
        <v>47.150241031999997</v>
      </c>
      <c r="AR6" s="301">
        <v>55.156049189999997</v>
      </c>
      <c r="AS6" s="301">
        <v>64.695453595000004</v>
      </c>
      <c r="AT6" s="301">
        <v>59.403101317000001</v>
      </c>
      <c r="AU6" s="301">
        <v>51.908506959999997</v>
      </c>
      <c r="AV6" s="301">
        <v>51.784973309999998</v>
      </c>
      <c r="AW6" s="301">
        <v>50.393100777999997</v>
      </c>
      <c r="AX6" s="301">
        <v>57.233646346999997</v>
      </c>
      <c r="AY6" s="301">
        <v>59.713582137000003</v>
      </c>
      <c r="AZ6" s="912">
        <v>50.891939999999998</v>
      </c>
      <c r="BA6" s="912">
        <v>51.81626</v>
      </c>
      <c r="BB6" s="462">
        <v>48.427079999999997</v>
      </c>
      <c r="BC6" s="462">
        <v>50.98601</v>
      </c>
      <c r="BD6" s="462">
        <v>57.160690000000002</v>
      </c>
      <c r="BE6" s="462">
        <v>64.156869999999998</v>
      </c>
      <c r="BF6" s="462">
        <v>62.57855</v>
      </c>
      <c r="BG6" s="462">
        <v>52.898099999999999</v>
      </c>
      <c r="BH6" s="462">
        <v>50.143329999999999</v>
      </c>
      <c r="BI6" s="462">
        <v>49.625520000000002</v>
      </c>
      <c r="BJ6" s="462">
        <v>55.088030000000003</v>
      </c>
      <c r="BK6" s="462">
        <v>59.533639999999998</v>
      </c>
      <c r="BL6" s="462">
        <v>51.054290000000002</v>
      </c>
      <c r="BM6" s="462">
        <v>51.601900000000001</v>
      </c>
      <c r="BN6" s="462">
        <v>47.819949999999999</v>
      </c>
      <c r="BO6" s="462">
        <v>50.328890000000001</v>
      </c>
      <c r="BP6" s="462">
        <v>57.170349999999999</v>
      </c>
      <c r="BQ6" s="462">
        <v>64.675790000000006</v>
      </c>
      <c r="BR6" s="462">
        <v>63.444040000000001</v>
      </c>
      <c r="BS6" s="462">
        <v>53.304510000000001</v>
      </c>
      <c r="BT6" s="462">
        <v>50.706780000000002</v>
      </c>
      <c r="BU6" s="462">
        <v>50.751170000000002</v>
      </c>
      <c r="BV6" s="462">
        <v>55.744770000000003</v>
      </c>
    </row>
    <row r="7" spans="1:74" ht="11.1" customHeight="1" x14ac:dyDescent="0.2">
      <c r="A7" s="234" t="s">
        <v>687</v>
      </c>
      <c r="B7" s="478" t="s">
        <v>1021</v>
      </c>
      <c r="C7" s="468">
        <v>15.771280907</v>
      </c>
      <c r="D7" s="468">
        <v>11.914607552</v>
      </c>
      <c r="E7" s="468">
        <v>11.631306713000001</v>
      </c>
      <c r="F7" s="468">
        <v>12.426925705</v>
      </c>
      <c r="G7" s="468">
        <v>14.742460457</v>
      </c>
      <c r="H7" s="468">
        <v>19.269629048999999</v>
      </c>
      <c r="I7" s="468">
        <v>21.628286685999999</v>
      </c>
      <c r="J7" s="468">
        <v>19.360155304999999</v>
      </c>
      <c r="K7" s="468">
        <v>15.092255257</v>
      </c>
      <c r="L7" s="468">
        <v>12.805650615999999</v>
      </c>
      <c r="M7" s="468">
        <v>12.506324874000001</v>
      </c>
      <c r="N7" s="468">
        <v>15.181952949999999</v>
      </c>
      <c r="O7" s="468">
        <v>14.760192135</v>
      </c>
      <c r="P7" s="468">
        <v>13.920070316</v>
      </c>
      <c r="Q7" s="468">
        <v>16.130654516</v>
      </c>
      <c r="R7" s="468">
        <v>14.342568373000001</v>
      </c>
      <c r="S7" s="468">
        <v>17.459503685000001</v>
      </c>
      <c r="T7" s="468">
        <v>20.711126706000002</v>
      </c>
      <c r="U7" s="468">
        <v>23.199228820999998</v>
      </c>
      <c r="V7" s="468">
        <v>22.594863615000001</v>
      </c>
      <c r="W7" s="468">
        <v>17.880366538000001</v>
      </c>
      <c r="X7" s="468">
        <v>15.041584199000001</v>
      </c>
      <c r="Y7" s="468">
        <v>14.588531611000001</v>
      </c>
      <c r="Z7" s="468">
        <v>16.818067094</v>
      </c>
      <c r="AA7" s="468">
        <v>18.447691936999998</v>
      </c>
      <c r="AB7" s="468">
        <v>14.548566248</v>
      </c>
      <c r="AC7" s="468">
        <v>15.690032259000001</v>
      </c>
      <c r="AD7" s="468">
        <v>14.752935933</v>
      </c>
      <c r="AE7" s="468">
        <v>19.249001507999999</v>
      </c>
      <c r="AF7" s="468">
        <v>19.958646967</v>
      </c>
      <c r="AG7" s="468">
        <v>25.085044971999999</v>
      </c>
      <c r="AH7" s="468">
        <v>24.501499591000002</v>
      </c>
      <c r="AI7" s="468">
        <v>18.272991623999999</v>
      </c>
      <c r="AJ7" s="468">
        <v>16.218523063999999</v>
      </c>
      <c r="AK7" s="468">
        <v>16.225561110000001</v>
      </c>
      <c r="AL7" s="468">
        <v>16.699085489000002</v>
      </c>
      <c r="AM7" s="468">
        <v>15.961397740000001</v>
      </c>
      <c r="AN7" s="468">
        <v>13.091693896000001</v>
      </c>
      <c r="AO7" s="468">
        <v>11.947460361999999</v>
      </c>
      <c r="AP7" s="468">
        <v>13.397305493999999</v>
      </c>
      <c r="AQ7" s="468">
        <v>14.552766396999999</v>
      </c>
      <c r="AR7" s="468">
        <v>19.962158599999999</v>
      </c>
      <c r="AS7" s="468">
        <v>25.335058007000001</v>
      </c>
      <c r="AT7" s="468">
        <v>22.415609998000001</v>
      </c>
      <c r="AU7" s="468">
        <v>19.000257443999999</v>
      </c>
      <c r="AV7" s="468">
        <v>16.545215052</v>
      </c>
      <c r="AW7" s="468">
        <v>15.579863233999999</v>
      </c>
      <c r="AX7" s="468">
        <v>15.933256885</v>
      </c>
      <c r="AY7" s="468">
        <v>17.773029716</v>
      </c>
      <c r="AZ7" s="913">
        <v>14.3101</v>
      </c>
      <c r="BA7" s="913">
        <v>15.704800000000001</v>
      </c>
      <c r="BB7" s="456">
        <v>14.51131</v>
      </c>
      <c r="BC7" s="456">
        <v>15.423310000000001</v>
      </c>
      <c r="BD7" s="456">
        <v>20.099080000000001</v>
      </c>
      <c r="BE7" s="456">
        <v>25.77684</v>
      </c>
      <c r="BF7" s="456">
        <v>24.06551</v>
      </c>
      <c r="BG7" s="456">
        <v>19.07647</v>
      </c>
      <c r="BH7" s="456">
        <v>15.968249999999999</v>
      </c>
      <c r="BI7" s="456">
        <v>16.142510000000001</v>
      </c>
      <c r="BJ7" s="456">
        <v>16.748180000000001</v>
      </c>
      <c r="BK7" s="456">
        <v>20.62857</v>
      </c>
      <c r="BL7" s="456">
        <v>15.86098</v>
      </c>
      <c r="BM7" s="456">
        <v>15.404780000000001</v>
      </c>
      <c r="BN7" s="456">
        <v>13.64133</v>
      </c>
      <c r="BO7" s="456">
        <v>15.60399</v>
      </c>
      <c r="BP7" s="456">
        <v>20.218399999999999</v>
      </c>
      <c r="BQ7" s="456">
        <v>26.186350000000001</v>
      </c>
      <c r="BR7" s="456">
        <v>24.894559999999998</v>
      </c>
      <c r="BS7" s="456">
        <v>20.174890000000001</v>
      </c>
      <c r="BT7" s="456">
        <v>16.761900000000001</v>
      </c>
      <c r="BU7" s="456">
        <v>16.81315</v>
      </c>
      <c r="BV7" s="456">
        <v>18.303650000000001</v>
      </c>
    </row>
    <row r="8" spans="1:74" ht="11.1" customHeight="1" x14ac:dyDescent="0.2">
      <c r="A8" s="234" t="s">
        <v>688</v>
      </c>
      <c r="B8" s="478" t="s">
        <v>473</v>
      </c>
      <c r="C8" s="468">
        <v>23.049660188000001</v>
      </c>
      <c r="D8" s="468">
        <v>20.156291193000001</v>
      </c>
      <c r="E8" s="468">
        <v>17.264769525999998</v>
      </c>
      <c r="F8" s="468">
        <v>14.973219587000001</v>
      </c>
      <c r="G8" s="468">
        <v>16.890262151999998</v>
      </c>
      <c r="H8" s="468">
        <v>19.339848755999999</v>
      </c>
      <c r="I8" s="468">
        <v>24.433901264999999</v>
      </c>
      <c r="J8" s="468">
        <v>23.2683505</v>
      </c>
      <c r="K8" s="468">
        <v>17.347614903</v>
      </c>
      <c r="L8" s="468">
        <v>14.617744500000001</v>
      </c>
      <c r="M8" s="468">
        <v>14.966252089999999</v>
      </c>
      <c r="N8" s="468">
        <v>19.758056587999999</v>
      </c>
      <c r="O8" s="468">
        <v>18.10245643</v>
      </c>
      <c r="P8" s="468">
        <v>12.245544024000001</v>
      </c>
      <c r="Q8" s="468">
        <v>12.66948071</v>
      </c>
      <c r="R8" s="468">
        <v>9.7780187620000003</v>
      </c>
      <c r="S8" s="468">
        <v>12.093199179999999</v>
      </c>
      <c r="T8" s="468">
        <v>16.125250083000001</v>
      </c>
      <c r="U8" s="468">
        <v>20.297242981</v>
      </c>
      <c r="V8" s="468">
        <v>20.347261768999999</v>
      </c>
      <c r="W8" s="468">
        <v>16.628800136999999</v>
      </c>
      <c r="X8" s="468">
        <v>15.212769949</v>
      </c>
      <c r="Y8" s="468">
        <v>14.217605077</v>
      </c>
      <c r="Z8" s="468">
        <v>15.491142741000001</v>
      </c>
      <c r="AA8" s="468">
        <v>20.752925948000001</v>
      </c>
      <c r="AB8" s="468">
        <v>11.711826947</v>
      </c>
      <c r="AC8" s="468">
        <v>10.373571596</v>
      </c>
      <c r="AD8" s="468">
        <v>9.7621454249999999</v>
      </c>
      <c r="AE8" s="468">
        <v>12.266659295</v>
      </c>
      <c r="AF8" s="468">
        <v>16.048872891999999</v>
      </c>
      <c r="AG8" s="468">
        <v>18.207560813000001</v>
      </c>
      <c r="AH8" s="468">
        <v>17.876367209000001</v>
      </c>
      <c r="AI8" s="468">
        <v>15.20885726</v>
      </c>
      <c r="AJ8" s="468">
        <v>12.663578877999999</v>
      </c>
      <c r="AK8" s="468">
        <v>12.528477978</v>
      </c>
      <c r="AL8" s="468">
        <v>16.883771168999999</v>
      </c>
      <c r="AM8" s="468">
        <v>21.064115506</v>
      </c>
      <c r="AN8" s="468">
        <v>18.444086055</v>
      </c>
      <c r="AO8" s="468">
        <v>13.762623380000001</v>
      </c>
      <c r="AP8" s="468">
        <v>12.810665258</v>
      </c>
      <c r="AQ8" s="468">
        <v>13.732614367</v>
      </c>
      <c r="AR8" s="468">
        <v>16.667386778000001</v>
      </c>
      <c r="AS8" s="468">
        <v>20.938669912000002</v>
      </c>
      <c r="AT8" s="468">
        <v>18.767237788999999</v>
      </c>
      <c r="AU8" s="468">
        <v>16.050354558999999</v>
      </c>
      <c r="AV8" s="468">
        <v>14.719529217</v>
      </c>
      <c r="AW8" s="468">
        <v>15.007185518</v>
      </c>
      <c r="AX8" s="468">
        <v>18.881745259999999</v>
      </c>
      <c r="AY8" s="468">
        <v>19.057510635</v>
      </c>
      <c r="AZ8" s="913">
        <v>16.758610000000001</v>
      </c>
      <c r="BA8" s="913">
        <v>13.759919999999999</v>
      </c>
      <c r="BB8" s="456">
        <v>10.98441</v>
      </c>
      <c r="BC8" s="456">
        <v>13.36355</v>
      </c>
      <c r="BD8" s="456">
        <v>15.439819999999999</v>
      </c>
      <c r="BE8" s="456">
        <v>18.384080000000001</v>
      </c>
      <c r="BF8" s="456">
        <v>18.393049999999999</v>
      </c>
      <c r="BG8" s="456">
        <v>14.668010000000001</v>
      </c>
      <c r="BH8" s="456">
        <v>12.26929</v>
      </c>
      <c r="BI8" s="456">
        <v>13.0444</v>
      </c>
      <c r="BJ8" s="456">
        <v>16.226410000000001</v>
      </c>
      <c r="BK8" s="456">
        <v>15.52918</v>
      </c>
      <c r="BL8" s="456">
        <v>13.69204</v>
      </c>
      <c r="BM8" s="456">
        <v>10.88857</v>
      </c>
      <c r="BN8" s="456">
        <v>9.1473639999999996</v>
      </c>
      <c r="BO8" s="456">
        <v>11.5343</v>
      </c>
      <c r="BP8" s="456">
        <v>13.85394</v>
      </c>
      <c r="BQ8" s="456">
        <v>16.980820000000001</v>
      </c>
      <c r="BR8" s="456">
        <v>17.193149999999999</v>
      </c>
      <c r="BS8" s="456">
        <v>13.603109999999999</v>
      </c>
      <c r="BT8" s="456">
        <v>11.118639999999999</v>
      </c>
      <c r="BU8" s="456">
        <v>12.01182</v>
      </c>
      <c r="BV8" s="456">
        <v>14.9061</v>
      </c>
    </row>
    <row r="9" spans="1:74" ht="11.1" customHeight="1" x14ac:dyDescent="0.2">
      <c r="A9" s="234" t="s">
        <v>689</v>
      </c>
      <c r="B9" s="446" t="s">
        <v>1022</v>
      </c>
      <c r="C9" s="468">
        <v>8.6702399999999997</v>
      </c>
      <c r="D9" s="468">
        <v>7.7462350000000004</v>
      </c>
      <c r="E9" s="468">
        <v>7.3934850000000001</v>
      </c>
      <c r="F9" s="468">
        <v>5.2892409999999996</v>
      </c>
      <c r="G9" s="468">
        <v>6.75299549</v>
      </c>
      <c r="H9" s="468">
        <v>7.563822</v>
      </c>
      <c r="I9" s="468">
        <v>7.7483899999999997</v>
      </c>
      <c r="J9" s="468">
        <v>8.2420460000000002</v>
      </c>
      <c r="K9" s="468">
        <v>8.287096</v>
      </c>
      <c r="L9" s="468">
        <v>7.9578110000000004</v>
      </c>
      <c r="M9" s="468">
        <v>7.7334459999999998</v>
      </c>
      <c r="N9" s="468">
        <v>7.9682849999999998</v>
      </c>
      <c r="O9" s="468">
        <v>8.620298</v>
      </c>
      <c r="P9" s="468">
        <v>7.3021560000000001</v>
      </c>
      <c r="Q9" s="468">
        <v>7.4729830000000002</v>
      </c>
      <c r="R9" s="468">
        <v>6.8626690000000004</v>
      </c>
      <c r="S9" s="468">
        <v>6.4763900000000003</v>
      </c>
      <c r="T9" s="468">
        <v>7.7158319999999998</v>
      </c>
      <c r="U9" s="468">
        <v>8.5693230000000007</v>
      </c>
      <c r="V9" s="468">
        <v>8.2410300000000003</v>
      </c>
      <c r="W9" s="468">
        <v>7.4936319999999998</v>
      </c>
      <c r="X9" s="468">
        <v>5.7849539999999999</v>
      </c>
      <c r="Y9" s="468">
        <v>6.1969890000000003</v>
      </c>
      <c r="Z9" s="468">
        <v>6.441084</v>
      </c>
      <c r="AA9" s="468">
        <v>6.7235659999999999</v>
      </c>
      <c r="AB9" s="468">
        <v>7.2770919999999997</v>
      </c>
      <c r="AC9" s="468">
        <v>6.8742619999999999</v>
      </c>
      <c r="AD9" s="468">
        <v>6.7243690000000003</v>
      </c>
      <c r="AE9" s="468">
        <v>7.093019</v>
      </c>
      <c r="AF9" s="468">
        <v>7.9303590000000002</v>
      </c>
      <c r="AG9" s="468">
        <v>8.5576919999999994</v>
      </c>
      <c r="AH9" s="468">
        <v>8.4710090000000005</v>
      </c>
      <c r="AI9" s="468">
        <v>8.0183769999999992</v>
      </c>
      <c r="AJ9" s="468">
        <v>7.2526820000000001</v>
      </c>
      <c r="AK9" s="468">
        <v>7.4869300000000001</v>
      </c>
      <c r="AL9" s="468">
        <v>8.0071600000000007</v>
      </c>
      <c r="AM9" s="468">
        <v>8.5383499999999994</v>
      </c>
      <c r="AN9" s="468">
        <v>7.1067260000000001</v>
      </c>
      <c r="AO9" s="468">
        <v>7.6304959999999999</v>
      </c>
      <c r="AP9" s="468">
        <v>6.8363199999999997</v>
      </c>
      <c r="AQ9" s="468">
        <v>6.4154640000000001</v>
      </c>
      <c r="AR9" s="468">
        <v>6.9734590000000001</v>
      </c>
      <c r="AS9" s="468">
        <v>8.181915</v>
      </c>
      <c r="AT9" s="468">
        <v>8.4011940000000003</v>
      </c>
      <c r="AU9" s="468">
        <v>7.5768680000000002</v>
      </c>
      <c r="AV9" s="468">
        <v>7.292789</v>
      </c>
      <c r="AW9" s="468">
        <v>7.0989969999999998</v>
      </c>
      <c r="AX9" s="468">
        <v>8.6782489999999992</v>
      </c>
      <c r="AY9" s="468">
        <v>8.6916130000000003</v>
      </c>
      <c r="AZ9" s="913">
        <v>6.9945000000000004</v>
      </c>
      <c r="BA9" s="913">
        <v>6.0688700000000004</v>
      </c>
      <c r="BB9" s="456">
        <v>6.4975300000000002</v>
      </c>
      <c r="BC9" s="456">
        <v>8.0514500000000009</v>
      </c>
      <c r="BD9" s="456">
        <v>8.3410200000000003</v>
      </c>
      <c r="BE9" s="456">
        <v>8.6308500000000006</v>
      </c>
      <c r="BF9" s="456">
        <v>8.6308500000000006</v>
      </c>
      <c r="BG9" s="456">
        <v>7.9808000000000003</v>
      </c>
      <c r="BH9" s="456">
        <v>7.1634799999999998</v>
      </c>
      <c r="BI9" s="456">
        <v>7.1605800000000004</v>
      </c>
      <c r="BJ9" s="456">
        <v>8.4591200000000004</v>
      </c>
      <c r="BK9" s="456">
        <v>8.6308500000000006</v>
      </c>
      <c r="BL9" s="456">
        <v>7.3078799999999999</v>
      </c>
      <c r="BM9" s="456">
        <v>7.4430399999999999</v>
      </c>
      <c r="BN9" s="456">
        <v>7.6613199999999999</v>
      </c>
      <c r="BO9" s="456">
        <v>7.9144800000000002</v>
      </c>
      <c r="BP9" s="456">
        <v>8.3524399999999996</v>
      </c>
      <c r="BQ9" s="456">
        <v>8.6308500000000006</v>
      </c>
      <c r="BR9" s="456">
        <v>8.6308500000000006</v>
      </c>
      <c r="BS9" s="456">
        <v>7.2888099999999998</v>
      </c>
      <c r="BT9" s="456">
        <v>7.0408099999999996</v>
      </c>
      <c r="BU9" s="456">
        <v>7.9024400000000004</v>
      </c>
      <c r="BV9" s="456">
        <v>8.2770600000000005</v>
      </c>
    </row>
    <row r="10" spans="1:74" ht="11.1" customHeight="1" x14ac:dyDescent="0.2">
      <c r="A10" s="235" t="s">
        <v>690</v>
      </c>
      <c r="B10" s="446" t="s">
        <v>1015</v>
      </c>
      <c r="C10" s="468">
        <v>0.692615749</v>
      </c>
      <c r="D10" s="468">
        <v>0.62734383599999999</v>
      </c>
      <c r="E10" s="468">
        <v>0.76053896499999996</v>
      </c>
      <c r="F10" s="468">
        <v>0.89624204200000002</v>
      </c>
      <c r="G10" s="468">
        <v>0.91344229799999999</v>
      </c>
      <c r="H10" s="468">
        <v>0.96104729600000005</v>
      </c>
      <c r="I10" s="468">
        <v>0.752810639</v>
      </c>
      <c r="J10" s="468">
        <v>0.71237963699999995</v>
      </c>
      <c r="K10" s="468">
        <v>0.66651400699999996</v>
      </c>
      <c r="L10" s="468">
        <v>0.54455454999999997</v>
      </c>
      <c r="M10" s="468">
        <v>0.71161924700000001</v>
      </c>
      <c r="N10" s="468">
        <v>0.81945007400000003</v>
      </c>
      <c r="O10" s="468">
        <v>0.77490800000000004</v>
      </c>
      <c r="P10" s="468">
        <v>0.85292599999999996</v>
      </c>
      <c r="Q10" s="468">
        <v>1.0241039999999999</v>
      </c>
      <c r="R10" s="468">
        <v>0.99920799999999999</v>
      </c>
      <c r="S10" s="468">
        <v>1.0521450000000001</v>
      </c>
      <c r="T10" s="468">
        <v>0.66130199999999995</v>
      </c>
      <c r="U10" s="468">
        <v>0.61206899999999997</v>
      </c>
      <c r="V10" s="468">
        <v>0.542022</v>
      </c>
      <c r="W10" s="468">
        <v>0.39058900000000002</v>
      </c>
      <c r="X10" s="468">
        <v>0.50036199999999997</v>
      </c>
      <c r="Y10" s="468">
        <v>0.57686700000000002</v>
      </c>
      <c r="Z10" s="468">
        <v>0.64337299999999997</v>
      </c>
      <c r="AA10" s="468">
        <v>0.72290869599999996</v>
      </c>
      <c r="AB10" s="468">
        <v>0.837647951</v>
      </c>
      <c r="AC10" s="468">
        <v>0.72442501100000001</v>
      </c>
      <c r="AD10" s="468">
        <v>0.861573488</v>
      </c>
      <c r="AE10" s="468">
        <v>1.068701549</v>
      </c>
      <c r="AF10" s="468">
        <v>1.060307975</v>
      </c>
      <c r="AG10" s="468">
        <v>0.88091864200000003</v>
      </c>
      <c r="AH10" s="468">
        <v>0.67768558300000004</v>
      </c>
      <c r="AI10" s="468">
        <v>0.426542435</v>
      </c>
      <c r="AJ10" s="468">
        <v>0.37178291000000002</v>
      </c>
      <c r="AK10" s="468">
        <v>0.63502511100000003</v>
      </c>
      <c r="AL10" s="468">
        <v>0.61629370999999999</v>
      </c>
      <c r="AM10" s="468">
        <v>0.85624315200000001</v>
      </c>
      <c r="AN10" s="468">
        <v>0.71245810200000004</v>
      </c>
      <c r="AO10" s="468">
        <v>0.79398609200000003</v>
      </c>
      <c r="AP10" s="468">
        <v>0.87038484699999996</v>
      </c>
      <c r="AQ10" s="468">
        <v>0.9183675</v>
      </c>
      <c r="AR10" s="468">
        <v>0.85011697100000005</v>
      </c>
      <c r="AS10" s="468">
        <v>0.77126970500000003</v>
      </c>
      <c r="AT10" s="468">
        <v>0.78781042700000004</v>
      </c>
      <c r="AU10" s="468">
        <v>0.56803862999999999</v>
      </c>
      <c r="AV10" s="468">
        <v>0.64417313700000001</v>
      </c>
      <c r="AW10" s="468">
        <v>0.75915023699999995</v>
      </c>
      <c r="AX10" s="468">
        <v>0.92198575000000005</v>
      </c>
      <c r="AY10" s="468">
        <v>1.071029266</v>
      </c>
      <c r="AZ10" s="913">
        <v>0.86352280000000003</v>
      </c>
      <c r="BA10" s="913">
        <v>0.90952900000000003</v>
      </c>
      <c r="BB10" s="456">
        <v>0.93208299999999999</v>
      </c>
      <c r="BC10" s="456">
        <v>0.95303470000000001</v>
      </c>
      <c r="BD10" s="456">
        <v>0.90242869999999997</v>
      </c>
      <c r="BE10" s="456">
        <v>0.82022470000000003</v>
      </c>
      <c r="BF10" s="456">
        <v>0.72222869999999995</v>
      </c>
      <c r="BG10" s="456">
        <v>0.61080579999999995</v>
      </c>
      <c r="BH10" s="456">
        <v>0.63543839999999996</v>
      </c>
      <c r="BI10" s="456">
        <v>0.68053699999999995</v>
      </c>
      <c r="BJ10" s="456">
        <v>0.72574070000000002</v>
      </c>
      <c r="BK10" s="456">
        <v>0.79029099999999997</v>
      </c>
      <c r="BL10" s="456">
        <v>0.71673960000000003</v>
      </c>
      <c r="BM10" s="456">
        <v>0.82646359999999996</v>
      </c>
      <c r="BN10" s="456">
        <v>0.90772430000000004</v>
      </c>
      <c r="BO10" s="456">
        <v>0.93722669999999997</v>
      </c>
      <c r="BP10" s="456">
        <v>0.89326570000000005</v>
      </c>
      <c r="BQ10" s="456">
        <v>0.81462179999999995</v>
      </c>
      <c r="BR10" s="456">
        <v>0.71916860000000005</v>
      </c>
      <c r="BS10" s="456">
        <v>0.60941630000000002</v>
      </c>
      <c r="BT10" s="456">
        <v>0.63543309999999997</v>
      </c>
      <c r="BU10" s="456">
        <v>0.68177980000000005</v>
      </c>
      <c r="BV10" s="456">
        <v>0.71925899999999998</v>
      </c>
    </row>
    <row r="11" spans="1:74" ht="11.1" customHeight="1" x14ac:dyDescent="0.2">
      <c r="A11" s="234" t="s">
        <v>1572</v>
      </c>
      <c r="B11" s="446" t="s">
        <v>1016</v>
      </c>
      <c r="C11" s="468">
        <v>9.7320062029999992</v>
      </c>
      <c r="D11" s="468">
        <v>9.2262229760000007</v>
      </c>
      <c r="E11" s="468">
        <v>9.9702635320000006</v>
      </c>
      <c r="F11" s="468">
        <v>10.174922858</v>
      </c>
      <c r="G11" s="468">
        <v>8.3736176709999999</v>
      </c>
      <c r="H11" s="468">
        <v>6.5869577560000003</v>
      </c>
      <c r="I11" s="468">
        <v>5.2219867239999997</v>
      </c>
      <c r="J11" s="468">
        <v>4.9847013579999997</v>
      </c>
      <c r="K11" s="468">
        <v>6.5166069179999999</v>
      </c>
      <c r="L11" s="468">
        <v>8.4377297519999992</v>
      </c>
      <c r="M11" s="468">
        <v>10.612358926000001</v>
      </c>
      <c r="N11" s="468">
        <v>9.3803358780000003</v>
      </c>
      <c r="O11" s="468">
        <v>7.7597530360000002</v>
      </c>
      <c r="P11" s="468">
        <v>9.7048615980000008</v>
      </c>
      <c r="Q11" s="468">
        <v>9.5378043409999993</v>
      </c>
      <c r="R11" s="468">
        <v>10.299256027</v>
      </c>
      <c r="S11" s="468">
        <v>7.3969458100000001</v>
      </c>
      <c r="T11" s="468">
        <v>4.6388896620000004</v>
      </c>
      <c r="U11" s="468">
        <v>3.8301997120000002</v>
      </c>
      <c r="V11" s="468">
        <v>5.2671142350000002</v>
      </c>
      <c r="W11" s="468">
        <v>5.8108350829999997</v>
      </c>
      <c r="X11" s="468">
        <v>8.716568037</v>
      </c>
      <c r="Y11" s="468">
        <v>9.4797446799999996</v>
      </c>
      <c r="Z11" s="468">
        <v>8.7401502650000005</v>
      </c>
      <c r="AA11" s="468">
        <v>8.0524185690000003</v>
      </c>
      <c r="AB11" s="468">
        <v>9.2514717819999994</v>
      </c>
      <c r="AC11" s="468">
        <v>11.316672405</v>
      </c>
      <c r="AD11" s="468">
        <v>11.383476742999999</v>
      </c>
      <c r="AE11" s="468">
        <v>8.0142608489999994</v>
      </c>
      <c r="AF11" s="468">
        <v>7.784671662</v>
      </c>
      <c r="AG11" s="468">
        <v>4.4059307939999997</v>
      </c>
      <c r="AH11" s="468">
        <v>5.3520865559999997</v>
      </c>
      <c r="AI11" s="468">
        <v>6.7091784990000001</v>
      </c>
      <c r="AJ11" s="468">
        <v>10.066812485</v>
      </c>
      <c r="AK11" s="468">
        <v>9.2003324709999994</v>
      </c>
      <c r="AL11" s="468">
        <v>9.3684025640000002</v>
      </c>
      <c r="AM11" s="468">
        <v>11.22735524</v>
      </c>
      <c r="AN11" s="468">
        <v>9.5120397800000003</v>
      </c>
      <c r="AO11" s="468">
        <v>11.873473000000001</v>
      </c>
      <c r="AP11" s="468">
        <v>10.366961881</v>
      </c>
      <c r="AQ11" s="468">
        <v>7.8747064250000003</v>
      </c>
      <c r="AR11" s="468">
        <v>6.6085453870000004</v>
      </c>
      <c r="AS11" s="468">
        <v>4.9372934820000003</v>
      </c>
      <c r="AT11" s="468">
        <v>4.7008587720000001</v>
      </c>
      <c r="AU11" s="468">
        <v>4.93622782</v>
      </c>
      <c r="AV11" s="468">
        <v>9.4788343200000007</v>
      </c>
      <c r="AW11" s="468">
        <v>9.6234377660000003</v>
      </c>
      <c r="AX11" s="468">
        <v>10.965765105999999</v>
      </c>
      <c r="AY11" s="468">
        <v>10.509507231000001</v>
      </c>
      <c r="AZ11" s="913">
        <v>9.113232</v>
      </c>
      <c r="BA11" s="913">
        <v>11.562519999999999</v>
      </c>
      <c r="BB11" s="456">
        <v>11.23635</v>
      </c>
      <c r="BC11" s="456">
        <v>8.2868790000000008</v>
      </c>
      <c r="BD11" s="456">
        <v>7.1022850000000002</v>
      </c>
      <c r="BE11" s="456">
        <v>4.8971999999999998</v>
      </c>
      <c r="BF11" s="456">
        <v>5.2089759999999998</v>
      </c>
      <c r="BG11" s="456">
        <v>5.8443519999999998</v>
      </c>
      <c r="BH11" s="456">
        <v>10.059150000000001</v>
      </c>
      <c r="BI11" s="456">
        <v>9.9573499999999999</v>
      </c>
      <c r="BJ11" s="456">
        <v>10.75055</v>
      </c>
      <c r="BK11" s="456">
        <v>10.89751</v>
      </c>
      <c r="BL11" s="456">
        <v>10.00385</v>
      </c>
      <c r="BM11" s="456">
        <v>12.36148</v>
      </c>
      <c r="BN11" s="456">
        <v>11.334390000000001</v>
      </c>
      <c r="BO11" s="456">
        <v>8.3907159999999994</v>
      </c>
      <c r="BP11" s="456">
        <v>7.3431870000000004</v>
      </c>
      <c r="BQ11" s="456">
        <v>5.0801429999999996</v>
      </c>
      <c r="BR11" s="456">
        <v>5.2999660000000004</v>
      </c>
      <c r="BS11" s="456">
        <v>5.9004859999999999</v>
      </c>
      <c r="BT11" s="456">
        <v>10.308490000000001</v>
      </c>
      <c r="BU11" s="456">
        <v>10.19783</v>
      </c>
      <c r="BV11" s="456">
        <v>11.058529999999999</v>
      </c>
    </row>
    <row r="12" spans="1:74" ht="11.1" customHeight="1" x14ac:dyDescent="0.2">
      <c r="A12" s="234" t="s">
        <v>1573</v>
      </c>
      <c r="B12" s="446" t="s">
        <v>1017</v>
      </c>
      <c r="C12" s="468">
        <v>0.29625349400000001</v>
      </c>
      <c r="D12" s="468">
        <v>0.37065585000000001</v>
      </c>
      <c r="E12" s="468">
        <v>0.51926101499999999</v>
      </c>
      <c r="F12" s="468">
        <v>0.51551790600000003</v>
      </c>
      <c r="G12" s="468">
        <v>0.69121999700000003</v>
      </c>
      <c r="H12" s="468">
        <v>0.82597848200000001</v>
      </c>
      <c r="I12" s="468">
        <v>0.82761594900000002</v>
      </c>
      <c r="J12" s="468">
        <v>0.79989882999999995</v>
      </c>
      <c r="K12" s="468">
        <v>0.72737910699999997</v>
      </c>
      <c r="L12" s="468">
        <v>0.60875872099999995</v>
      </c>
      <c r="M12" s="468">
        <v>0.36415630799999998</v>
      </c>
      <c r="N12" s="468">
        <v>0.21049652099999999</v>
      </c>
      <c r="O12" s="468">
        <v>0.26282922399999997</v>
      </c>
      <c r="P12" s="468">
        <v>0.51141621500000001</v>
      </c>
      <c r="Q12" s="468">
        <v>0.65823836099999999</v>
      </c>
      <c r="R12" s="468">
        <v>0.80700459400000002</v>
      </c>
      <c r="S12" s="468">
        <v>1.039518851</v>
      </c>
      <c r="T12" s="468">
        <v>1.1204572209999999</v>
      </c>
      <c r="U12" s="468">
        <v>1.148708555</v>
      </c>
      <c r="V12" s="468">
        <v>1.084470432</v>
      </c>
      <c r="W12" s="468">
        <v>0.85877186800000005</v>
      </c>
      <c r="X12" s="468">
        <v>0.69975560400000003</v>
      </c>
      <c r="Y12" s="468">
        <v>0.587595702</v>
      </c>
      <c r="Z12" s="468">
        <v>0.38835194699999998</v>
      </c>
      <c r="AA12" s="468">
        <v>0.42029060299999998</v>
      </c>
      <c r="AB12" s="468">
        <v>0.89717207300000001</v>
      </c>
      <c r="AC12" s="468">
        <v>1.1639788099999999</v>
      </c>
      <c r="AD12" s="468">
        <v>1.3347814760000001</v>
      </c>
      <c r="AE12" s="468">
        <v>1.698355735</v>
      </c>
      <c r="AF12" s="468">
        <v>1.7950338749999999</v>
      </c>
      <c r="AG12" s="468">
        <v>1.982367923</v>
      </c>
      <c r="AH12" s="468">
        <v>2.0382818779999998</v>
      </c>
      <c r="AI12" s="468">
        <v>1.7371300270000001</v>
      </c>
      <c r="AJ12" s="468">
        <v>1.8405294839999999</v>
      </c>
      <c r="AK12" s="468">
        <v>0.95139458300000002</v>
      </c>
      <c r="AL12" s="468">
        <v>0.84871662000000003</v>
      </c>
      <c r="AM12" s="468">
        <v>1.4508036950000001</v>
      </c>
      <c r="AN12" s="468">
        <v>1.618923694</v>
      </c>
      <c r="AO12" s="468">
        <v>2.5471873079999998</v>
      </c>
      <c r="AP12" s="468">
        <v>2.748400556</v>
      </c>
      <c r="AQ12" s="468">
        <v>3.283425593</v>
      </c>
      <c r="AR12" s="468">
        <v>3.5339501000000002</v>
      </c>
      <c r="AS12" s="468">
        <v>3.9047809629999999</v>
      </c>
      <c r="AT12" s="468">
        <v>3.8970721359999998</v>
      </c>
      <c r="AU12" s="468">
        <v>3.3103153079999998</v>
      </c>
      <c r="AV12" s="468">
        <v>2.6056203729999998</v>
      </c>
      <c r="AW12" s="468">
        <v>1.8984419429999999</v>
      </c>
      <c r="AX12" s="468">
        <v>1.4350667260000001</v>
      </c>
      <c r="AY12" s="468">
        <v>2.022479658</v>
      </c>
      <c r="AZ12" s="913">
        <v>2.360293</v>
      </c>
      <c r="BA12" s="913">
        <v>3.3990100000000001</v>
      </c>
      <c r="BB12" s="456">
        <v>3.8352249999999999</v>
      </c>
      <c r="BC12" s="456">
        <v>4.468</v>
      </c>
      <c r="BD12" s="456">
        <v>4.7347289999999997</v>
      </c>
      <c r="BE12" s="456">
        <v>5.0551529999999998</v>
      </c>
      <c r="BF12" s="456">
        <v>5.0332759999999999</v>
      </c>
      <c r="BG12" s="456">
        <v>4.1892909999999999</v>
      </c>
      <c r="BH12" s="456">
        <v>3.5507949999999999</v>
      </c>
      <c r="BI12" s="456">
        <v>2.2054330000000002</v>
      </c>
      <c r="BJ12" s="456">
        <v>1.7325090000000001</v>
      </c>
      <c r="BK12" s="456">
        <v>2.4787729999999999</v>
      </c>
      <c r="BL12" s="456">
        <v>2.9824350000000002</v>
      </c>
      <c r="BM12" s="456">
        <v>4.3118429999999996</v>
      </c>
      <c r="BN12" s="456">
        <v>4.7184140000000001</v>
      </c>
      <c r="BO12" s="456">
        <v>5.5473790000000003</v>
      </c>
      <c r="BP12" s="456">
        <v>5.9939090000000004</v>
      </c>
      <c r="BQ12" s="456">
        <v>6.4219999999999997</v>
      </c>
      <c r="BR12" s="456">
        <v>6.2588150000000002</v>
      </c>
      <c r="BS12" s="456">
        <v>5.2626759999999999</v>
      </c>
      <c r="BT12" s="456">
        <v>4.3696440000000001</v>
      </c>
      <c r="BU12" s="456">
        <v>2.7295099999999999</v>
      </c>
      <c r="BV12" s="456">
        <v>2.0656539999999999</v>
      </c>
    </row>
    <row r="13" spans="1:74" ht="11.1" customHeight="1" x14ac:dyDescent="0.2">
      <c r="A13" s="234" t="s">
        <v>691</v>
      </c>
      <c r="B13" s="478" t="s">
        <v>1558</v>
      </c>
      <c r="C13" s="468">
        <v>0.74704628299999998</v>
      </c>
      <c r="D13" s="468">
        <v>0.75389866900000002</v>
      </c>
      <c r="E13" s="468">
        <v>0.67173453800000005</v>
      </c>
      <c r="F13" s="468">
        <v>0.70556533600000004</v>
      </c>
      <c r="G13" s="468">
        <v>0.93044284499999996</v>
      </c>
      <c r="H13" s="468">
        <v>0.85170890799999999</v>
      </c>
      <c r="I13" s="468">
        <v>0.68172324799999995</v>
      </c>
      <c r="J13" s="468">
        <v>0.69419400099999995</v>
      </c>
      <c r="K13" s="468">
        <v>0.76258599900000001</v>
      </c>
      <c r="L13" s="468">
        <v>0.81281629499999997</v>
      </c>
      <c r="M13" s="468">
        <v>0.82276754500000004</v>
      </c>
      <c r="N13" s="468">
        <v>0.93922566500000004</v>
      </c>
      <c r="O13" s="468">
        <v>0.586695203</v>
      </c>
      <c r="P13" s="468">
        <v>0.528268552</v>
      </c>
      <c r="Q13" s="468">
        <v>0.57878968600000003</v>
      </c>
      <c r="R13" s="468">
        <v>0.44719741800000001</v>
      </c>
      <c r="S13" s="468">
        <v>0.51419817099999998</v>
      </c>
      <c r="T13" s="468">
        <v>0.53500678099999999</v>
      </c>
      <c r="U13" s="468">
        <v>0.70109807700000004</v>
      </c>
      <c r="V13" s="468">
        <v>0.74264327100000005</v>
      </c>
      <c r="W13" s="468">
        <v>0.70946621099999996</v>
      </c>
      <c r="X13" s="468">
        <v>0.60789124999999999</v>
      </c>
      <c r="Y13" s="468">
        <v>0.46702476700000001</v>
      </c>
      <c r="Z13" s="468">
        <v>0.50832119399999998</v>
      </c>
      <c r="AA13" s="468">
        <v>0.61905343700000004</v>
      </c>
      <c r="AB13" s="468">
        <v>0.481079178</v>
      </c>
      <c r="AC13" s="468">
        <v>0.32590977799999998</v>
      </c>
      <c r="AD13" s="468">
        <v>0.419959054</v>
      </c>
      <c r="AE13" s="468">
        <v>0.41027577900000001</v>
      </c>
      <c r="AF13" s="468">
        <v>0.40532147899999998</v>
      </c>
      <c r="AG13" s="468">
        <v>0.42345616200000002</v>
      </c>
      <c r="AH13" s="468">
        <v>0.35543245200000001</v>
      </c>
      <c r="AI13" s="468">
        <v>0.37528939500000003</v>
      </c>
      <c r="AJ13" s="468">
        <v>0.44335789399999997</v>
      </c>
      <c r="AK13" s="468">
        <v>0.369861838</v>
      </c>
      <c r="AL13" s="468">
        <v>0.41969414199999999</v>
      </c>
      <c r="AM13" s="468">
        <v>0.64087347299999997</v>
      </c>
      <c r="AN13" s="468">
        <v>0.54425260600000003</v>
      </c>
      <c r="AO13" s="468">
        <v>0.36760328599999997</v>
      </c>
      <c r="AP13" s="468">
        <v>0.376881362</v>
      </c>
      <c r="AQ13" s="468">
        <v>0.37289675</v>
      </c>
      <c r="AR13" s="468">
        <v>0.56043235400000002</v>
      </c>
      <c r="AS13" s="468">
        <v>0.62646652599999997</v>
      </c>
      <c r="AT13" s="468">
        <v>0.43331819500000002</v>
      </c>
      <c r="AU13" s="468">
        <v>0.46644519899999998</v>
      </c>
      <c r="AV13" s="468">
        <v>0.49881221100000001</v>
      </c>
      <c r="AW13" s="468">
        <v>0.42602508</v>
      </c>
      <c r="AX13" s="468">
        <v>0.41757761999999998</v>
      </c>
      <c r="AY13" s="468">
        <v>0.58841263099999996</v>
      </c>
      <c r="AZ13" s="913">
        <v>0.49167290000000002</v>
      </c>
      <c r="BA13" s="913">
        <v>0.41161019999999998</v>
      </c>
      <c r="BB13" s="456">
        <v>0.4301643</v>
      </c>
      <c r="BC13" s="456">
        <v>0.43979109999999999</v>
      </c>
      <c r="BD13" s="456">
        <v>0.54132199999999997</v>
      </c>
      <c r="BE13" s="456">
        <v>0.59252519999999997</v>
      </c>
      <c r="BF13" s="456">
        <v>0.52465689999999998</v>
      </c>
      <c r="BG13" s="456">
        <v>0.52837069999999997</v>
      </c>
      <c r="BH13" s="456">
        <v>0.49692589999999998</v>
      </c>
      <c r="BI13" s="456">
        <v>0.43470619999999999</v>
      </c>
      <c r="BJ13" s="456">
        <v>0.44551459999999998</v>
      </c>
      <c r="BK13" s="456">
        <v>0.57847499999999996</v>
      </c>
      <c r="BL13" s="456">
        <v>0.4903593</v>
      </c>
      <c r="BM13" s="456">
        <v>0.36571769999999998</v>
      </c>
      <c r="BN13" s="456">
        <v>0.40941109999999997</v>
      </c>
      <c r="BO13" s="456">
        <v>0.40079480000000001</v>
      </c>
      <c r="BP13" s="456">
        <v>0.51521090000000003</v>
      </c>
      <c r="BQ13" s="456">
        <v>0.5610039</v>
      </c>
      <c r="BR13" s="456">
        <v>0.44753599999999999</v>
      </c>
      <c r="BS13" s="456">
        <v>0.46512100000000001</v>
      </c>
      <c r="BT13" s="456">
        <v>0.47186980000000001</v>
      </c>
      <c r="BU13" s="456">
        <v>0.41464319999999999</v>
      </c>
      <c r="BV13" s="456">
        <v>0.41452099999999997</v>
      </c>
    </row>
    <row r="14" spans="1:74" ht="11.1" customHeight="1" x14ac:dyDescent="0.2">
      <c r="A14" s="234" t="s">
        <v>693</v>
      </c>
      <c r="B14" s="476" t="s">
        <v>1559</v>
      </c>
      <c r="C14" s="468">
        <v>60.93320379</v>
      </c>
      <c r="D14" s="468">
        <v>53.334077960000002</v>
      </c>
      <c r="E14" s="468">
        <v>52.814996120000004</v>
      </c>
      <c r="F14" s="468">
        <v>49.073623920000003</v>
      </c>
      <c r="G14" s="468">
        <v>54.090926289999999</v>
      </c>
      <c r="H14" s="468">
        <v>60.247373979999999</v>
      </c>
      <c r="I14" s="468">
        <v>65.50689672</v>
      </c>
      <c r="J14" s="468">
        <v>62.739803080000002</v>
      </c>
      <c r="K14" s="468">
        <v>54.269126880000002</v>
      </c>
      <c r="L14" s="468">
        <v>49.583464210000002</v>
      </c>
      <c r="M14" s="468">
        <v>51.353651669999998</v>
      </c>
      <c r="N14" s="468">
        <v>57.820983460000001</v>
      </c>
      <c r="O14" s="468">
        <v>55.980478040000001</v>
      </c>
      <c r="P14" s="468">
        <v>49.771135569999998</v>
      </c>
      <c r="Q14" s="468">
        <v>52.86328563</v>
      </c>
      <c r="R14" s="468">
        <v>47.556816310000002</v>
      </c>
      <c r="S14" s="468">
        <v>52.058058010000003</v>
      </c>
      <c r="T14" s="468">
        <v>58.248889310000003</v>
      </c>
      <c r="U14" s="468">
        <v>64.148195229999999</v>
      </c>
      <c r="V14" s="468">
        <v>64.982277659999994</v>
      </c>
      <c r="W14" s="468">
        <v>55.124649099999999</v>
      </c>
      <c r="X14" s="468">
        <v>51.122027500000002</v>
      </c>
      <c r="Y14" s="468">
        <v>50.246460540000001</v>
      </c>
      <c r="Z14" s="468">
        <v>53.862728539999999</v>
      </c>
      <c r="AA14" s="468">
        <v>59.881141999999997</v>
      </c>
      <c r="AB14" s="468">
        <v>49.644547920000001</v>
      </c>
      <c r="AC14" s="468">
        <v>50.363418240000001</v>
      </c>
      <c r="AD14" s="468">
        <v>47.910044679999999</v>
      </c>
      <c r="AE14" s="468">
        <v>53.060145640000002</v>
      </c>
      <c r="AF14" s="468">
        <v>59.166157800000001</v>
      </c>
      <c r="AG14" s="468">
        <v>63.640438600000003</v>
      </c>
      <c r="AH14" s="468">
        <v>64.004502689999995</v>
      </c>
      <c r="AI14" s="468">
        <v>54.807749790000003</v>
      </c>
      <c r="AJ14" s="468">
        <v>51.616678579999999</v>
      </c>
      <c r="AK14" s="468">
        <v>50.319468360000002</v>
      </c>
      <c r="AL14" s="468">
        <v>56.156973100000002</v>
      </c>
      <c r="AM14" s="468">
        <v>62.1679326</v>
      </c>
      <c r="AN14" s="468">
        <v>53.208584600000002</v>
      </c>
      <c r="AO14" s="468">
        <v>51.070795699999998</v>
      </c>
      <c r="AP14" s="468">
        <v>48.690639599999997</v>
      </c>
      <c r="AQ14" s="468">
        <v>51.163700900000002</v>
      </c>
      <c r="AR14" s="468">
        <v>60.277065899999997</v>
      </c>
      <c r="AS14" s="468">
        <v>68.606442700000002</v>
      </c>
      <c r="AT14" s="468">
        <v>63.9899378</v>
      </c>
      <c r="AU14" s="468">
        <v>56.095580499999997</v>
      </c>
      <c r="AV14" s="468">
        <v>53.092632899999998</v>
      </c>
      <c r="AW14" s="468">
        <v>51.157163199999999</v>
      </c>
      <c r="AX14" s="468">
        <v>59.443650599999998</v>
      </c>
      <c r="AY14" s="468">
        <v>62.1156729</v>
      </c>
      <c r="AZ14" s="913">
        <v>51.998690000000003</v>
      </c>
      <c r="BA14" s="913">
        <v>53.996220000000001</v>
      </c>
      <c r="BB14" s="456">
        <v>50.719549999999998</v>
      </c>
      <c r="BC14" s="456">
        <v>54.803150000000002</v>
      </c>
      <c r="BD14" s="456">
        <v>61.471580000000003</v>
      </c>
      <c r="BE14" s="456">
        <v>68.828639999999993</v>
      </c>
      <c r="BF14" s="456">
        <v>67.560419999999993</v>
      </c>
      <c r="BG14" s="456">
        <v>57.586829999999999</v>
      </c>
      <c r="BH14" s="456">
        <v>53.789439999999999</v>
      </c>
      <c r="BI14" s="456">
        <v>53.04072</v>
      </c>
      <c r="BJ14" s="456">
        <v>58.699440000000003</v>
      </c>
      <c r="BK14" s="456">
        <v>62.810830000000003</v>
      </c>
      <c r="BL14" s="456">
        <v>54.574100000000001</v>
      </c>
      <c r="BM14" s="456">
        <v>55.651220000000002</v>
      </c>
      <c r="BN14" s="456">
        <v>51.187600000000003</v>
      </c>
      <c r="BO14" s="456">
        <v>55.470869999999998</v>
      </c>
      <c r="BP14" s="456">
        <v>62.506250000000001</v>
      </c>
      <c r="BQ14" s="456">
        <v>70.15213</v>
      </c>
      <c r="BR14" s="456">
        <v>69.07441</v>
      </c>
      <c r="BS14" s="456">
        <v>58.778559999999999</v>
      </c>
      <c r="BT14" s="456">
        <v>54.695180000000001</v>
      </c>
      <c r="BU14" s="456">
        <v>54.199210000000001</v>
      </c>
      <c r="BV14" s="456">
        <v>59.620530000000002</v>
      </c>
    </row>
    <row r="15" spans="1:74" ht="11.1" customHeight="1" x14ac:dyDescent="0.2">
      <c r="A15" s="229"/>
      <c r="B15" s="67" t="s">
        <v>741</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469"/>
      <c r="AZ15" s="942"/>
      <c r="BA15" s="942"/>
      <c r="BB15" s="474"/>
      <c r="BC15" s="474"/>
      <c r="BD15" s="474"/>
      <c r="BE15" s="474"/>
      <c r="BF15" s="474"/>
      <c r="BG15" s="474"/>
      <c r="BH15" s="474"/>
      <c r="BI15" s="474"/>
      <c r="BJ15" s="474"/>
      <c r="BK15" s="474"/>
      <c r="BL15" s="474"/>
      <c r="BM15" s="474"/>
      <c r="BN15" s="474"/>
      <c r="BO15" s="474"/>
      <c r="BP15" s="474"/>
      <c r="BQ15" s="474"/>
      <c r="BR15" s="474"/>
      <c r="BS15" s="474"/>
      <c r="BT15" s="474"/>
      <c r="BU15" s="474"/>
      <c r="BV15" s="474"/>
    </row>
    <row r="16" spans="1:74" s="285" customFormat="1" ht="11.1" customHeight="1" x14ac:dyDescent="0.2">
      <c r="A16" s="475" t="s">
        <v>699</v>
      </c>
      <c r="B16" s="477" t="s">
        <v>1027</v>
      </c>
      <c r="C16" s="301">
        <v>26.612973041</v>
      </c>
      <c r="D16" s="301">
        <v>24.165663541000001</v>
      </c>
      <c r="E16" s="301">
        <v>24.216514603</v>
      </c>
      <c r="F16" s="301">
        <v>22.325693206</v>
      </c>
      <c r="G16" s="301">
        <v>24.493359989999998</v>
      </c>
      <c r="H16" s="301">
        <v>27.802564282999999</v>
      </c>
      <c r="I16" s="301">
        <v>31.253970622000001</v>
      </c>
      <c r="J16" s="301">
        <v>29.777250202000001</v>
      </c>
      <c r="K16" s="301">
        <v>24.723816901999999</v>
      </c>
      <c r="L16" s="301">
        <v>21.659013814000001</v>
      </c>
      <c r="M16" s="301">
        <v>23.555438616</v>
      </c>
      <c r="N16" s="301">
        <v>26.847326900999999</v>
      </c>
      <c r="O16" s="301">
        <v>26.222338839999999</v>
      </c>
      <c r="P16" s="301">
        <v>22.805468375</v>
      </c>
      <c r="Q16" s="301">
        <v>24.546349082999999</v>
      </c>
      <c r="R16" s="301">
        <v>22.018230864</v>
      </c>
      <c r="S16" s="301">
        <v>23.122620260000001</v>
      </c>
      <c r="T16" s="301">
        <v>25.813608516999999</v>
      </c>
      <c r="U16" s="301">
        <v>29.477633902000001</v>
      </c>
      <c r="V16" s="301">
        <v>30.910459876000001</v>
      </c>
      <c r="W16" s="301">
        <v>25.801639470000001</v>
      </c>
      <c r="X16" s="301">
        <v>23.443187965</v>
      </c>
      <c r="Y16" s="301">
        <v>23.211117180999999</v>
      </c>
      <c r="Z16" s="301">
        <v>24.918865108999999</v>
      </c>
      <c r="AA16" s="301">
        <v>28.693717663000001</v>
      </c>
      <c r="AB16" s="301">
        <v>23.326435464999999</v>
      </c>
      <c r="AC16" s="301">
        <v>23.863404459000002</v>
      </c>
      <c r="AD16" s="301">
        <v>22.450636306</v>
      </c>
      <c r="AE16" s="301">
        <v>24.858779942999998</v>
      </c>
      <c r="AF16" s="301">
        <v>28.827744705000001</v>
      </c>
      <c r="AG16" s="301">
        <v>31.190019481</v>
      </c>
      <c r="AH16" s="301">
        <v>31.839911361999999</v>
      </c>
      <c r="AI16" s="301">
        <v>26.09157355</v>
      </c>
      <c r="AJ16" s="301">
        <v>24.406845093000001</v>
      </c>
      <c r="AK16" s="301">
        <v>23.006307211999999</v>
      </c>
      <c r="AL16" s="301">
        <v>26.165220103999999</v>
      </c>
      <c r="AM16" s="301">
        <v>29.830928969999999</v>
      </c>
      <c r="AN16" s="301">
        <v>26.210011704999999</v>
      </c>
      <c r="AO16" s="301">
        <v>25.206532408000001</v>
      </c>
      <c r="AP16" s="301">
        <v>23.372158031000001</v>
      </c>
      <c r="AQ16" s="301">
        <v>24.531850275</v>
      </c>
      <c r="AR16" s="301">
        <v>28.322769619999999</v>
      </c>
      <c r="AS16" s="301">
        <v>32.505840675999998</v>
      </c>
      <c r="AT16" s="301">
        <v>31.120479586999998</v>
      </c>
      <c r="AU16" s="301">
        <v>26.501752773</v>
      </c>
      <c r="AV16" s="301">
        <v>25.132895993999998</v>
      </c>
      <c r="AW16" s="301">
        <v>24.733750647000001</v>
      </c>
      <c r="AX16" s="301">
        <v>28.982272374000001</v>
      </c>
      <c r="AY16" s="301">
        <v>29.973230903000001</v>
      </c>
      <c r="AZ16" s="912">
        <v>24.227209999999999</v>
      </c>
      <c r="BA16" s="912">
        <v>26.550660000000001</v>
      </c>
      <c r="BB16" s="462">
        <v>24.349209999999999</v>
      </c>
      <c r="BC16" s="462">
        <v>25.39733</v>
      </c>
      <c r="BD16" s="462">
        <v>29.178190000000001</v>
      </c>
      <c r="BE16" s="462">
        <v>33.514899999999997</v>
      </c>
      <c r="BF16" s="462">
        <v>32.889719999999997</v>
      </c>
      <c r="BG16" s="462">
        <v>27.13242</v>
      </c>
      <c r="BH16" s="462">
        <v>24.850010000000001</v>
      </c>
      <c r="BI16" s="462">
        <v>24.61251</v>
      </c>
      <c r="BJ16" s="462">
        <v>27.890170000000001</v>
      </c>
      <c r="BK16" s="462">
        <v>29.014119999999998</v>
      </c>
      <c r="BL16" s="462">
        <v>26.620200000000001</v>
      </c>
      <c r="BM16" s="462">
        <v>26.261469999999999</v>
      </c>
      <c r="BN16" s="462">
        <v>24.038589999999999</v>
      </c>
      <c r="BO16" s="462">
        <v>25.404710000000001</v>
      </c>
      <c r="BP16" s="462">
        <v>29.587119999999999</v>
      </c>
      <c r="BQ16" s="462">
        <v>34.061239999999998</v>
      </c>
      <c r="BR16" s="462">
        <v>33.636029999999998</v>
      </c>
      <c r="BS16" s="462">
        <v>27.814240000000002</v>
      </c>
      <c r="BT16" s="462">
        <v>25.54477</v>
      </c>
      <c r="BU16" s="462">
        <v>25.271840000000001</v>
      </c>
      <c r="BV16" s="462">
        <v>28.39104</v>
      </c>
    </row>
    <row r="17" spans="1:74" ht="11.1" customHeight="1" x14ac:dyDescent="0.2">
      <c r="A17" s="234" t="s">
        <v>694</v>
      </c>
      <c r="B17" s="478" t="s">
        <v>1021</v>
      </c>
      <c r="C17" s="468">
        <v>5.1791416860000004</v>
      </c>
      <c r="D17" s="468">
        <v>4.2803335870000003</v>
      </c>
      <c r="E17" s="468">
        <v>3.3753965629999998</v>
      </c>
      <c r="F17" s="468">
        <v>2.7592864719999999</v>
      </c>
      <c r="G17" s="468">
        <v>4.7368328479999997</v>
      </c>
      <c r="H17" s="468">
        <v>6.1696873319999996</v>
      </c>
      <c r="I17" s="468">
        <v>9.5690507549999992</v>
      </c>
      <c r="J17" s="468">
        <v>8.9001827890000005</v>
      </c>
      <c r="K17" s="468">
        <v>6.6090803930000002</v>
      </c>
      <c r="L17" s="468">
        <v>5.5912071880000003</v>
      </c>
      <c r="M17" s="468">
        <v>5.5372189240000003</v>
      </c>
      <c r="N17" s="468">
        <v>6.0871225859999996</v>
      </c>
      <c r="O17" s="468">
        <v>6.0687990349999996</v>
      </c>
      <c r="P17" s="468">
        <v>4.8737640600000001</v>
      </c>
      <c r="Q17" s="468">
        <v>5.2200414320000004</v>
      </c>
      <c r="R17" s="468">
        <v>4.9756550810000002</v>
      </c>
      <c r="S17" s="468">
        <v>7.5079029500000001</v>
      </c>
      <c r="T17" s="468">
        <v>9.4072658770000004</v>
      </c>
      <c r="U17" s="468">
        <v>10.481615762000001</v>
      </c>
      <c r="V17" s="468">
        <v>11.157837976</v>
      </c>
      <c r="W17" s="468">
        <v>8.3501218260000005</v>
      </c>
      <c r="X17" s="468">
        <v>5.633761003</v>
      </c>
      <c r="Y17" s="468">
        <v>5.8701799939999999</v>
      </c>
      <c r="Z17" s="468">
        <v>6.973570219</v>
      </c>
      <c r="AA17" s="468">
        <v>8.6387517470000006</v>
      </c>
      <c r="AB17" s="468">
        <v>6.2124405820000002</v>
      </c>
      <c r="AC17" s="468">
        <v>6.2363648850000004</v>
      </c>
      <c r="AD17" s="468">
        <v>5.6798054579999997</v>
      </c>
      <c r="AE17" s="468">
        <v>7.8373096689999997</v>
      </c>
      <c r="AF17" s="468">
        <v>9.2485206059999996</v>
      </c>
      <c r="AG17" s="468">
        <v>11.629384397000001</v>
      </c>
      <c r="AH17" s="468">
        <v>11.714426452</v>
      </c>
      <c r="AI17" s="468">
        <v>8.0738236679999993</v>
      </c>
      <c r="AJ17" s="468">
        <v>6.5451944900000001</v>
      </c>
      <c r="AK17" s="468">
        <v>5.9993303999999998</v>
      </c>
      <c r="AL17" s="468">
        <v>6.8304284209999997</v>
      </c>
      <c r="AM17" s="468">
        <v>7.5062661469999998</v>
      </c>
      <c r="AN17" s="468">
        <v>6.0564630639999999</v>
      </c>
      <c r="AO17" s="468">
        <v>4.9294758290000003</v>
      </c>
      <c r="AP17" s="468">
        <v>5.0740860379999999</v>
      </c>
      <c r="AQ17" s="468">
        <v>7.0054360969999996</v>
      </c>
      <c r="AR17" s="468">
        <v>8.5821160029999994</v>
      </c>
      <c r="AS17" s="468">
        <v>10.853167907</v>
      </c>
      <c r="AT17" s="468">
        <v>10.530029789</v>
      </c>
      <c r="AU17" s="468">
        <v>8.2492786910000007</v>
      </c>
      <c r="AV17" s="468">
        <v>6.4665825469999998</v>
      </c>
      <c r="AW17" s="468">
        <v>5.54981949</v>
      </c>
      <c r="AX17" s="468">
        <v>5.9607858660000002</v>
      </c>
      <c r="AY17" s="468">
        <v>6.905007339</v>
      </c>
      <c r="AZ17" s="913">
        <v>5.3284370000000001</v>
      </c>
      <c r="BA17" s="913">
        <v>5.8061559999999997</v>
      </c>
      <c r="BB17" s="456">
        <v>4.9533040000000002</v>
      </c>
      <c r="BC17" s="456">
        <v>6.8462800000000001</v>
      </c>
      <c r="BD17" s="456">
        <v>8.5469899999999992</v>
      </c>
      <c r="BE17" s="456">
        <v>10.972759999999999</v>
      </c>
      <c r="BF17" s="456">
        <v>10.890890000000001</v>
      </c>
      <c r="BG17" s="456">
        <v>7.7737679999999996</v>
      </c>
      <c r="BH17" s="456">
        <v>5.5973990000000002</v>
      </c>
      <c r="BI17" s="456">
        <v>5.0776180000000002</v>
      </c>
      <c r="BJ17" s="456">
        <v>5.8559729999999997</v>
      </c>
      <c r="BK17" s="456">
        <v>7.0417209999999999</v>
      </c>
      <c r="BL17" s="456">
        <v>6.0075180000000001</v>
      </c>
      <c r="BM17" s="456">
        <v>5.1685169999999996</v>
      </c>
      <c r="BN17" s="456">
        <v>5.1347329999999998</v>
      </c>
      <c r="BO17" s="456">
        <v>6.9300319999999997</v>
      </c>
      <c r="BP17" s="456">
        <v>8.4047300000000007</v>
      </c>
      <c r="BQ17" s="456">
        <v>11.05345</v>
      </c>
      <c r="BR17" s="456">
        <v>11.13706</v>
      </c>
      <c r="BS17" s="456">
        <v>8.0272299999999994</v>
      </c>
      <c r="BT17" s="456">
        <v>5.4497499999999999</v>
      </c>
      <c r="BU17" s="456">
        <v>5.2532490000000003</v>
      </c>
      <c r="BV17" s="456">
        <v>6.0192500000000004</v>
      </c>
    </row>
    <row r="18" spans="1:74" ht="11.1" customHeight="1" x14ac:dyDescent="0.2">
      <c r="A18" s="234" t="s">
        <v>695</v>
      </c>
      <c r="B18" s="478" t="s">
        <v>473</v>
      </c>
      <c r="C18" s="468">
        <v>9.1125634249999994</v>
      </c>
      <c r="D18" s="468">
        <v>7.7821042460000003</v>
      </c>
      <c r="E18" s="468">
        <v>7.0922443959999999</v>
      </c>
      <c r="F18" s="468">
        <v>4.9651907460000002</v>
      </c>
      <c r="G18" s="468">
        <v>6.6019597829999999</v>
      </c>
      <c r="H18" s="468">
        <v>9.8658428970000003</v>
      </c>
      <c r="I18" s="468">
        <v>11.417959577</v>
      </c>
      <c r="J18" s="468">
        <v>11.816677387</v>
      </c>
      <c r="K18" s="468">
        <v>7.9411497349999998</v>
      </c>
      <c r="L18" s="468">
        <v>6.7695622990000004</v>
      </c>
      <c r="M18" s="468">
        <v>5.6774272359999998</v>
      </c>
      <c r="N18" s="468">
        <v>8.072504404</v>
      </c>
      <c r="O18" s="468">
        <v>7.8564777430000001</v>
      </c>
      <c r="P18" s="468">
        <v>5.1325169089999996</v>
      </c>
      <c r="Q18" s="468">
        <v>5.3130817009999998</v>
      </c>
      <c r="R18" s="468">
        <v>3.3536768110000001</v>
      </c>
      <c r="S18" s="468">
        <v>4.947615066</v>
      </c>
      <c r="T18" s="468">
        <v>7.6667219710000003</v>
      </c>
      <c r="U18" s="468">
        <v>8.8281326890000003</v>
      </c>
      <c r="V18" s="468">
        <v>9.4859895949999995</v>
      </c>
      <c r="W18" s="468">
        <v>6.8250862879999996</v>
      </c>
      <c r="X18" s="468">
        <v>5.2899559729999996</v>
      </c>
      <c r="Y18" s="468">
        <v>5.650487601</v>
      </c>
      <c r="Z18" s="468">
        <v>5.246628104</v>
      </c>
      <c r="AA18" s="468">
        <v>9.3705790980000003</v>
      </c>
      <c r="AB18" s="468">
        <v>4.3550781110000001</v>
      </c>
      <c r="AC18" s="468">
        <v>3.992173513</v>
      </c>
      <c r="AD18" s="468">
        <v>3.7116131220000002</v>
      </c>
      <c r="AE18" s="468">
        <v>5.1523583129999997</v>
      </c>
      <c r="AF18" s="468">
        <v>6.6932750040000002</v>
      </c>
      <c r="AG18" s="468">
        <v>8.9788149369999992</v>
      </c>
      <c r="AH18" s="468">
        <v>9.347545641</v>
      </c>
      <c r="AI18" s="468">
        <v>7.3830700370000004</v>
      </c>
      <c r="AJ18" s="468">
        <v>5.6593417969999997</v>
      </c>
      <c r="AK18" s="468">
        <v>4.9703328410000003</v>
      </c>
      <c r="AL18" s="468">
        <v>7.417110793</v>
      </c>
      <c r="AM18" s="468">
        <v>9.6455156940000002</v>
      </c>
      <c r="AN18" s="468">
        <v>8.2216712449999996</v>
      </c>
      <c r="AO18" s="468">
        <v>5.4885323330000002</v>
      </c>
      <c r="AP18" s="468">
        <v>4.3993128629999996</v>
      </c>
      <c r="AQ18" s="468">
        <v>5.944489548</v>
      </c>
      <c r="AR18" s="468">
        <v>7.8042734239999998</v>
      </c>
      <c r="AS18" s="468">
        <v>10.170733222999999</v>
      </c>
      <c r="AT18" s="468">
        <v>10.133418289</v>
      </c>
      <c r="AU18" s="468">
        <v>8.6639342880000001</v>
      </c>
      <c r="AV18" s="468">
        <v>6.8451731970000003</v>
      </c>
      <c r="AW18" s="468">
        <v>7.3491957729999999</v>
      </c>
      <c r="AX18" s="468">
        <v>8.6322085459999993</v>
      </c>
      <c r="AY18" s="468">
        <v>8.7675109800000008</v>
      </c>
      <c r="AZ18" s="913">
        <v>6.3587590000000001</v>
      </c>
      <c r="BA18" s="913">
        <v>5.2668609999999996</v>
      </c>
      <c r="BB18" s="456">
        <v>4.487082</v>
      </c>
      <c r="BC18" s="456">
        <v>6.048934</v>
      </c>
      <c r="BD18" s="456">
        <v>7.8878300000000001</v>
      </c>
      <c r="BE18" s="456">
        <v>10.32935</v>
      </c>
      <c r="BF18" s="456">
        <v>10.61468</v>
      </c>
      <c r="BG18" s="456">
        <v>8.5679210000000001</v>
      </c>
      <c r="BH18" s="456">
        <v>6.2645350000000004</v>
      </c>
      <c r="BI18" s="456">
        <v>6.8164730000000002</v>
      </c>
      <c r="BJ18" s="456">
        <v>8.2079989999999992</v>
      </c>
      <c r="BK18" s="456">
        <v>8.3141820000000006</v>
      </c>
      <c r="BL18" s="456">
        <v>7.6787270000000003</v>
      </c>
      <c r="BM18" s="456">
        <v>5.5998130000000002</v>
      </c>
      <c r="BN18" s="456">
        <v>4.640549</v>
      </c>
      <c r="BO18" s="456">
        <v>6.1681910000000002</v>
      </c>
      <c r="BP18" s="456">
        <v>7.9833769999999999</v>
      </c>
      <c r="BQ18" s="456">
        <v>10.472189999999999</v>
      </c>
      <c r="BR18" s="456">
        <v>10.8847</v>
      </c>
      <c r="BS18" s="456">
        <v>8.8190139999999992</v>
      </c>
      <c r="BT18" s="456">
        <v>6.2351349999999996</v>
      </c>
      <c r="BU18" s="456">
        <v>6.9605059999999996</v>
      </c>
      <c r="BV18" s="456">
        <v>8.2450530000000004</v>
      </c>
    </row>
    <row r="19" spans="1:74" ht="11.1" customHeight="1" x14ac:dyDescent="0.2">
      <c r="A19" s="234" t="s">
        <v>696</v>
      </c>
      <c r="B19" s="446" t="s">
        <v>1022</v>
      </c>
      <c r="C19" s="468">
        <v>1.509182</v>
      </c>
      <c r="D19" s="468">
        <v>1.3294170000000001</v>
      </c>
      <c r="E19" s="468">
        <v>1.4451879999999999</v>
      </c>
      <c r="F19" s="468">
        <v>1.3909940000000001</v>
      </c>
      <c r="G19" s="468">
        <v>1.4785779999999999</v>
      </c>
      <c r="H19" s="468">
        <v>1.419049</v>
      </c>
      <c r="I19" s="468">
        <v>1.3041290000000001</v>
      </c>
      <c r="J19" s="468">
        <v>1.3645830000000001</v>
      </c>
      <c r="K19" s="468">
        <v>1.27535</v>
      </c>
      <c r="L19" s="468">
        <v>0.14446999999999999</v>
      </c>
      <c r="M19" s="468">
        <v>0.52611699999999995</v>
      </c>
      <c r="N19" s="468">
        <v>1.4134059999999999</v>
      </c>
      <c r="O19" s="468">
        <v>1.495465</v>
      </c>
      <c r="P19" s="468">
        <v>1.295536</v>
      </c>
      <c r="Q19" s="468">
        <v>1.474262</v>
      </c>
      <c r="R19" s="468">
        <v>1.362115</v>
      </c>
      <c r="S19" s="468">
        <v>1.481371</v>
      </c>
      <c r="T19" s="468">
        <v>1.4230959999999999</v>
      </c>
      <c r="U19" s="468">
        <v>1.447565</v>
      </c>
      <c r="V19" s="468">
        <v>1.45313</v>
      </c>
      <c r="W19" s="468">
        <v>1.4381390000000001</v>
      </c>
      <c r="X19" s="468">
        <v>1.3836470000000001</v>
      </c>
      <c r="Y19" s="468">
        <v>1.4598359999999999</v>
      </c>
      <c r="Z19" s="468">
        <v>1.5137560000000001</v>
      </c>
      <c r="AA19" s="468">
        <v>1.504486</v>
      </c>
      <c r="AB19" s="468">
        <v>1.414974</v>
      </c>
      <c r="AC19" s="468">
        <v>1.3786959999999999</v>
      </c>
      <c r="AD19" s="468">
        <v>0.57104299999999997</v>
      </c>
      <c r="AE19" s="468">
        <v>1.164137</v>
      </c>
      <c r="AF19" s="468">
        <v>1.4320569999999999</v>
      </c>
      <c r="AG19" s="468">
        <v>1.465236</v>
      </c>
      <c r="AH19" s="468">
        <v>1.267652</v>
      </c>
      <c r="AI19" s="468">
        <v>1.33314</v>
      </c>
      <c r="AJ19" s="468">
        <v>0.88792899999999997</v>
      </c>
      <c r="AK19" s="468">
        <v>1.368682</v>
      </c>
      <c r="AL19" s="468">
        <v>1.511925</v>
      </c>
      <c r="AM19" s="468">
        <v>1.510186</v>
      </c>
      <c r="AN19" s="468">
        <v>1.356069</v>
      </c>
      <c r="AO19" s="468">
        <v>1.50312</v>
      </c>
      <c r="AP19" s="468">
        <v>1.4429749999999999</v>
      </c>
      <c r="AQ19" s="468">
        <v>1.4914689999999999</v>
      </c>
      <c r="AR19" s="468">
        <v>1.4339090000000001</v>
      </c>
      <c r="AS19" s="468">
        <v>1.458178</v>
      </c>
      <c r="AT19" s="468">
        <v>1.4633</v>
      </c>
      <c r="AU19" s="468">
        <v>1.4298120000000001</v>
      </c>
      <c r="AV19" s="468">
        <v>0.61427900000000002</v>
      </c>
      <c r="AW19" s="468">
        <v>0.97571300000000005</v>
      </c>
      <c r="AX19" s="468">
        <v>1.5120089999999999</v>
      </c>
      <c r="AY19" s="468">
        <v>1.5109570000000001</v>
      </c>
      <c r="AZ19" s="913">
        <v>1.3106100000000001</v>
      </c>
      <c r="BA19" s="913">
        <v>1.45102</v>
      </c>
      <c r="BB19" s="456">
        <v>1.39775</v>
      </c>
      <c r="BC19" s="456">
        <v>1.44434</v>
      </c>
      <c r="BD19" s="456">
        <v>1.39775</v>
      </c>
      <c r="BE19" s="456">
        <v>1.44434</v>
      </c>
      <c r="BF19" s="456">
        <v>1.44434</v>
      </c>
      <c r="BG19" s="456">
        <v>1.3423499999999999</v>
      </c>
      <c r="BH19" s="456">
        <v>0.86717</v>
      </c>
      <c r="BI19" s="456">
        <v>1.31559</v>
      </c>
      <c r="BJ19" s="456">
        <v>1.44434</v>
      </c>
      <c r="BK19" s="456">
        <v>1.44434</v>
      </c>
      <c r="BL19" s="456">
        <v>1.30457</v>
      </c>
      <c r="BM19" s="456">
        <v>1.44434</v>
      </c>
      <c r="BN19" s="456">
        <v>0.58106999999999998</v>
      </c>
      <c r="BO19" s="456">
        <v>0.97963999999999996</v>
      </c>
      <c r="BP19" s="456">
        <v>1.39775</v>
      </c>
      <c r="BQ19" s="456">
        <v>1.44434</v>
      </c>
      <c r="BR19" s="456">
        <v>1.44434</v>
      </c>
      <c r="BS19" s="456">
        <v>1.39775</v>
      </c>
      <c r="BT19" s="456">
        <v>1.44434</v>
      </c>
      <c r="BU19" s="456">
        <v>1.39775</v>
      </c>
      <c r="BV19" s="456">
        <v>1.44434</v>
      </c>
    </row>
    <row r="20" spans="1:74" ht="11.1" customHeight="1" x14ac:dyDescent="0.2">
      <c r="A20" s="235" t="s">
        <v>697</v>
      </c>
      <c r="B20" s="446" t="s">
        <v>1015</v>
      </c>
      <c r="C20" s="468">
        <v>0.99909825600000002</v>
      </c>
      <c r="D20" s="468">
        <v>0.94104800700000002</v>
      </c>
      <c r="E20" s="468">
        <v>1.075584125</v>
      </c>
      <c r="F20" s="468">
        <v>1.231866235</v>
      </c>
      <c r="G20" s="468">
        <v>1.2243270879999999</v>
      </c>
      <c r="H20" s="468">
        <v>1.357150471</v>
      </c>
      <c r="I20" s="468">
        <v>1.1194881029999999</v>
      </c>
      <c r="J20" s="468">
        <v>0.94913141999999995</v>
      </c>
      <c r="K20" s="468">
        <v>0.81927064900000002</v>
      </c>
      <c r="L20" s="468">
        <v>0.67965273900000001</v>
      </c>
      <c r="M20" s="468">
        <v>0.84518682999999994</v>
      </c>
      <c r="N20" s="468">
        <v>1.082324077</v>
      </c>
      <c r="O20" s="468">
        <v>0.76508900000000002</v>
      </c>
      <c r="P20" s="468">
        <v>0.98470999999999997</v>
      </c>
      <c r="Q20" s="468">
        <v>1.238362</v>
      </c>
      <c r="R20" s="468">
        <v>0.90567600000000004</v>
      </c>
      <c r="S20" s="468">
        <v>1.080881</v>
      </c>
      <c r="T20" s="468">
        <v>0.97597800000000001</v>
      </c>
      <c r="U20" s="468">
        <v>1.185673</v>
      </c>
      <c r="V20" s="468">
        <v>1.239071</v>
      </c>
      <c r="W20" s="468">
        <v>1.0585910000000001</v>
      </c>
      <c r="X20" s="468">
        <v>0.89902400000000005</v>
      </c>
      <c r="Y20" s="468">
        <v>0.79858200000000001</v>
      </c>
      <c r="Z20" s="468">
        <v>0.635965</v>
      </c>
      <c r="AA20" s="468">
        <v>0.90029250699999996</v>
      </c>
      <c r="AB20" s="468">
        <v>0.85162616599999996</v>
      </c>
      <c r="AC20" s="468">
        <v>0.93635185399999998</v>
      </c>
      <c r="AD20" s="468">
        <v>1.010665444</v>
      </c>
      <c r="AE20" s="468">
        <v>1.2505535219999999</v>
      </c>
      <c r="AF20" s="468">
        <v>1.3133782469999999</v>
      </c>
      <c r="AG20" s="468">
        <v>0.91668148400000005</v>
      </c>
      <c r="AH20" s="468">
        <v>1.1783297370000001</v>
      </c>
      <c r="AI20" s="468">
        <v>1.0062735229999999</v>
      </c>
      <c r="AJ20" s="468">
        <v>0.91786132499999995</v>
      </c>
      <c r="AK20" s="468">
        <v>1.0041341989999999</v>
      </c>
      <c r="AL20" s="468">
        <v>0.77615833000000001</v>
      </c>
      <c r="AM20" s="468">
        <v>1.139880934</v>
      </c>
      <c r="AN20" s="468">
        <v>1.039621116</v>
      </c>
      <c r="AO20" s="468">
        <v>1.1527556130000001</v>
      </c>
      <c r="AP20" s="468">
        <v>1.1750524360000001</v>
      </c>
      <c r="AQ20" s="468">
        <v>1.251832555</v>
      </c>
      <c r="AR20" s="468">
        <v>1.141649844</v>
      </c>
      <c r="AS20" s="468">
        <v>0.98760482699999996</v>
      </c>
      <c r="AT20" s="468">
        <v>1.0329690359999999</v>
      </c>
      <c r="AU20" s="468">
        <v>0.758156371</v>
      </c>
      <c r="AV20" s="468">
        <v>0.85839703000000001</v>
      </c>
      <c r="AW20" s="468">
        <v>0.965394321</v>
      </c>
      <c r="AX20" s="468">
        <v>1.2695472759999999</v>
      </c>
      <c r="AY20" s="468">
        <v>1.4702647390000001</v>
      </c>
      <c r="AZ20" s="913">
        <v>1.2116819999999999</v>
      </c>
      <c r="BA20" s="913">
        <v>1.248815</v>
      </c>
      <c r="BB20" s="456">
        <v>1.3258080000000001</v>
      </c>
      <c r="BC20" s="456">
        <v>1.457392</v>
      </c>
      <c r="BD20" s="456">
        <v>1.347842</v>
      </c>
      <c r="BE20" s="456">
        <v>1.3191900000000001</v>
      </c>
      <c r="BF20" s="456">
        <v>1.1777219999999999</v>
      </c>
      <c r="BG20" s="456">
        <v>1.0366489999999999</v>
      </c>
      <c r="BH20" s="456">
        <v>0.98349370000000003</v>
      </c>
      <c r="BI20" s="456">
        <v>0.96369910000000003</v>
      </c>
      <c r="BJ20" s="456">
        <v>0.99649290000000001</v>
      </c>
      <c r="BK20" s="456">
        <v>1.1592150000000001</v>
      </c>
      <c r="BL20" s="456">
        <v>1.0448839999999999</v>
      </c>
      <c r="BM20" s="456">
        <v>1.140449</v>
      </c>
      <c r="BN20" s="456">
        <v>1.2668759999999999</v>
      </c>
      <c r="BO20" s="456">
        <v>1.4253039999999999</v>
      </c>
      <c r="BP20" s="456">
        <v>1.3327910000000001</v>
      </c>
      <c r="BQ20" s="456">
        <v>1.3133760000000001</v>
      </c>
      <c r="BR20" s="456">
        <v>1.1770659999999999</v>
      </c>
      <c r="BS20" s="456">
        <v>1.03888</v>
      </c>
      <c r="BT20" s="456">
        <v>0.98741429999999997</v>
      </c>
      <c r="BU20" s="456">
        <v>0.96891419999999995</v>
      </c>
      <c r="BV20" s="456">
        <v>0.99522080000000002</v>
      </c>
    </row>
    <row r="21" spans="1:74" ht="11.1" customHeight="1" x14ac:dyDescent="0.2">
      <c r="A21" s="234" t="s">
        <v>1574</v>
      </c>
      <c r="B21" s="446" t="s">
        <v>1016</v>
      </c>
      <c r="C21" s="468">
        <v>9.7044836720000003</v>
      </c>
      <c r="D21" s="468">
        <v>9.7151796350000001</v>
      </c>
      <c r="E21" s="468">
        <v>11.072441570000001</v>
      </c>
      <c r="F21" s="468">
        <v>11.805044412999999</v>
      </c>
      <c r="G21" s="468">
        <v>10.219502455000001</v>
      </c>
      <c r="H21" s="468">
        <v>8.7599183370000002</v>
      </c>
      <c r="I21" s="468">
        <v>7.6742326319999998</v>
      </c>
      <c r="J21" s="468">
        <v>6.6012249159999996</v>
      </c>
      <c r="K21" s="468">
        <v>7.9518348730000001</v>
      </c>
      <c r="L21" s="468">
        <v>8.3633585840000002</v>
      </c>
      <c r="M21" s="468">
        <v>10.879855011</v>
      </c>
      <c r="N21" s="468">
        <v>10.074771877</v>
      </c>
      <c r="O21" s="468">
        <v>9.9049866889999993</v>
      </c>
      <c r="P21" s="468">
        <v>10.39929661</v>
      </c>
      <c r="Q21" s="468">
        <v>11.150472756999999</v>
      </c>
      <c r="R21" s="468">
        <v>11.269968872</v>
      </c>
      <c r="S21" s="468">
        <v>7.9380825359999996</v>
      </c>
      <c r="T21" s="468">
        <v>6.1410166840000002</v>
      </c>
      <c r="U21" s="468">
        <v>7.3369954420000001</v>
      </c>
      <c r="V21" s="468">
        <v>7.3699279170000001</v>
      </c>
      <c r="W21" s="468">
        <v>7.947075248</v>
      </c>
      <c r="X21" s="468">
        <v>10.078034690000001</v>
      </c>
      <c r="Y21" s="468">
        <v>9.2978978940000001</v>
      </c>
      <c r="Z21" s="468">
        <v>10.408451958000001</v>
      </c>
      <c r="AA21" s="468">
        <v>8.0314508040000003</v>
      </c>
      <c r="AB21" s="468">
        <v>10.348206384999999</v>
      </c>
      <c r="AC21" s="468">
        <v>11.131247838</v>
      </c>
      <c r="AD21" s="468">
        <v>11.285544348</v>
      </c>
      <c r="AE21" s="468">
        <v>9.0762861959999999</v>
      </c>
      <c r="AF21" s="468">
        <v>9.8061238179999997</v>
      </c>
      <c r="AG21" s="468">
        <v>7.8793596040000002</v>
      </c>
      <c r="AH21" s="468">
        <v>8.0452075650000001</v>
      </c>
      <c r="AI21" s="468">
        <v>8.0538282120000009</v>
      </c>
      <c r="AJ21" s="468">
        <v>10.168920947</v>
      </c>
      <c r="AK21" s="468">
        <v>9.5009209719999994</v>
      </c>
      <c r="AL21" s="468">
        <v>9.4689636149999998</v>
      </c>
      <c r="AM21" s="468">
        <v>9.7638966230000008</v>
      </c>
      <c r="AN21" s="468">
        <v>9.314171923</v>
      </c>
      <c r="AO21" s="468">
        <v>11.861930773999999</v>
      </c>
      <c r="AP21" s="468">
        <v>10.970441900000001</v>
      </c>
      <c r="AQ21" s="468">
        <v>8.4278080109999998</v>
      </c>
      <c r="AR21" s="468">
        <v>8.9119145369999995</v>
      </c>
      <c r="AS21" s="468">
        <v>8.609542544</v>
      </c>
      <c r="AT21" s="468">
        <v>7.5768394350000001</v>
      </c>
      <c r="AU21" s="468">
        <v>7.0852681510000002</v>
      </c>
      <c r="AV21" s="468">
        <v>10.039585344000001</v>
      </c>
      <c r="AW21" s="468">
        <v>9.6051990949999997</v>
      </c>
      <c r="AX21" s="468">
        <v>11.327800326</v>
      </c>
      <c r="AY21" s="468">
        <v>10.796637743</v>
      </c>
      <c r="AZ21" s="913">
        <v>9.7461500000000001</v>
      </c>
      <c r="BA21" s="913">
        <v>12.3866</v>
      </c>
      <c r="BB21" s="456">
        <v>11.72203</v>
      </c>
      <c r="BC21" s="456">
        <v>9.0559899999999995</v>
      </c>
      <c r="BD21" s="456">
        <v>9.3726789999999998</v>
      </c>
      <c r="BE21" s="456">
        <v>8.762435</v>
      </c>
      <c r="BF21" s="456">
        <v>8.1511619999999994</v>
      </c>
      <c r="BG21" s="456">
        <v>7.9111979999999997</v>
      </c>
      <c r="BH21" s="456">
        <v>10.663209999999999</v>
      </c>
      <c r="BI21" s="456">
        <v>10.019270000000001</v>
      </c>
      <c r="BJ21" s="456">
        <v>11.00325</v>
      </c>
      <c r="BK21" s="456">
        <v>10.496829999999999</v>
      </c>
      <c r="BL21" s="456">
        <v>10.164720000000001</v>
      </c>
      <c r="BM21" s="456">
        <v>12.31677</v>
      </c>
      <c r="BN21" s="456">
        <v>11.75379</v>
      </c>
      <c r="BO21" s="456">
        <v>9.1040620000000008</v>
      </c>
      <c r="BP21" s="456">
        <v>9.5156890000000001</v>
      </c>
      <c r="BQ21" s="456">
        <v>8.8242159999999998</v>
      </c>
      <c r="BR21" s="456">
        <v>8.1396479999999993</v>
      </c>
      <c r="BS21" s="456">
        <v>7.8424930000000002</v>
      </c>
      <c r="BT21" s="456">
        <v>10.781929999999999</v>
      </c>
      <c r="BU21" s="456">
        <v>10.14334</v>
      </c>
      <c r="BV21" s="456">
        <v>11.204129999999999</v>
      </c>
    </row>
    <row r="22" spans="1:74" ht="11.1" customHeight="1" x14ac:dyDescent="0.2">
      <c r="A22" s="234" t="s">
        <v>1575</v>
      </c>
      <c r="B22" s="446" t="s">
        <v>1017</v>
      </c>
      <c r="C22" s="468">
        <v>5.4627269999999999E-2</v>
      </c>
      <c r="D22" s="468">
        <v>6.2482006E-2</v>
      </c>
      <c r="E22" s="468">
        <v>7.5161932000000001E-2</v>
      </c>
      <c r="F22" s="468">
        <v>8.9517614999999995E-2</v>
      </c>
      <c r="G22" s="468">
        <v>0.10061006</v>
      </c>
      <c r="H22" s="468">
        <v>0.100426608</v>
      </c>
      <c r="I22" s="468">
        <v>0.11057886</v>
      </c>
      <c r="J22" s="468">
        <v>9.1535697999999999E-2</v>
      </c>
      <c r="K22" s="468">
        <v>8.9650702999999998E-2</v>
      </c>
      <c r="L22" s="468">
        <v>6.9128041000000001E-2</v>
      </c>
      <c r="M22" s="468">
        <v>4.8691352E-2</v>
      </c>
      <c r="N22" s="468">
        <v>4.0828854999999997E-2</v>
      </c>
      <c r="O22" s="468">
        <v>4.7264075000000003E-2</v>
      </c>
      <c r="P22" s="468">
        <v>5.4492477999999997E-2</v>
      </c>
      <c r="Q22" s="468">
        <v>7.2300507E-2</v>
      </c>
      <c r="R22" s="468">
        <v>9.7070282999999993E-2</v>
      </c>
      <c r="S22" s="468">
        <v>0.106543604</v>
      </c>
      <c r="T22" s="468">
        <v>0.11356465</v>
      </c>
      <c r="U22" s="468">
        <v>0.117527694</v>
      </c>
      <c r="V22" s="468">
        <v>0.112292057</v>
      </c>
      <c r="W22" s="468">
        <v>0.10910594899999999</v>
      </c>
      <c r="X22" s="468">
        <v>9.0758089E-2</v>
      </c>
      <c r="Y22" s="468">
        <v>6.8980505999999997E-2</v>
      </c>
      <c r="Z22" s="468">
        <v>5.9983390999999997E-2</v>
      </c>
      <c r="AA22" s="468">
        <v>6.9685999999999998E-2</v>
      </c>
      <c r="AB22" s="468">
        <v>8.4358000000000002E-2</v>
      </c>
      <c r="AC22" s="468">
        <v>0.108893</v>
      </c>
      <c r="AD22" s="468">
        <v>0.118474</v>
      </c>
      <c r="AE22" s="468">
        <v>0.18923300000000001</v>
      </c>
      <c r="AF22" s="468">
        <v>0.20019700000000001</v>
      </c>
      <c r="AG22" s="468">
        <v>0.20429</v>
      </c>
      <c r="AH22" s="468">
        <v>0.190855</v>
      </c>
      <c r="AI22" s="468">
        <v>0.17105899999999999</v>
      </c>
      <c r="AJ22" s="468">
        <v>0.15174499999999999</v>
      </c>
      <c r="AK22" s="468">
        <v>9.2620999999999995E-2</v>
      </c>
      <c r="AL22" s="468">
        <v>8.6782999999999999E-2</v>
      </c>
      <c r="AM22" s="468">
        <v>0.108131954</v>
      </c>
      <c r="AN22" s="468">
        <v>0.114597349</v>
      </c>
      <c r="AO22" s="468">
        <v>0.18080132900000001</v>
      </c>
      <c r="AP22" s="468">
        <v>0.18283313100000001</v>
      </c>
      <c r="AQ22" s="468">
        <v>0.25989558299999999</v>
      </c>
      <c r="AR22" s="468">
        <v>0.28708022700000002</v>
      </c>
      <c r="AS22" s="468">
        <v>0.30762339599999999</v>
      </c>
      <c r="AT22" s="468">
        <v>0.29396138799999999</v>
      </c>
      <c r="AU22" s="468">
        <v>0.25092473199999998</v>
      </c>
      <c r="AV22" s="468">
        <v>0.23335094100000001</v>
      </c>
      <c r="AW22" s="468">
        <v>0.201007306</v>
      </c>
      <c r="AX22" s="468">
        <v>0.17428675800000001</v>
      </c>
      <c r="AY22" s="468">
        <v>0.19688060700000001</v>
      </c>
      <c r="AZ22" s="913">
        <v>0.1849132</v>
      </c>
      <c r="BA22" s="913">
        <v>0.29514020000000002</v>
      </c>
      <c r="BB22" s="456">
        <v>0.3398526</v>
      </c>
      <c r="BC22" s="456">
        <v>0.40473179999999997</v>
      </c>
      <c r="BD22" s="456">
        <v>0.47861979999999998</v>
      </c>
      <c r="BE22" s="456">
        <v>0.58011159999999995</v>
      </c>
      <c r="BF22" s="456">
        <v>0.52856219999999998</v>
      </c>
      <c r="BG22" s="456">
        <v>0.47669630000000002</v>
      </c>
      <c r="BH22" s="456">
        <v>0.43234499999999998</v>
      </c>
      <c r="BI22" s="456">
        <v>0.3429007</v>
      </c>
      <c r="BJ22" s="456">
        <v>0.30919570000000002</v>
      </c>
      <c r="BK22" s="456">
        <v>0.36043259999999999</v>
      </c>
      <c r="BL22" s="456">
        <v>0.33547759999999999</v>
      </c>
      <c r="BM22" s="456">
        <v>0.49330279999999999</v>
      </c>
      <c r="BN22" s="456">
        <v>0.5350355</v>
      </c>
      <c r="BO22" s="456">
        <v>0.6513198</v>
      </c>
      <c r="BP22" s="456">
        <v>0.80617030000000001</v>
      </c>
      <c r="BQ22" s="456">
        <v>0.8510624</v>
      </c>
      <c r="BR22" s="456">
        <v>0.77419970000000005</v>
      </c>
      <c r="BS22" s="456">
        <v>0.66825789999999996</v>
      </c>
      <c r="BT22" s="456">
        <v>0.60898300000000005</v>
      </c>
      <c r="BU22" s="456">
        <v>0.47722290000000001</v>
      </c>
      <c r="BV22" s="456">
        <v>0.40757589999999999</v>
      </c>
    </row>
    <row r="23" spans="1:74" ht="11.1" customHeight="1" x14ac:dyDescent="0.2">
      <c r="A23" s="234" t="s">
        <v>698</v>
      </c>
      <c r="B23" s="478" t="s">
        <v>1558</v>
      </c>
      <c r="C23" s="468">
        <v>5.3876731999999997E-2</v>
      </c>
      <c r="D23" s="468">
        <v>5.5099059999999998E-2</v>
      </c>
      <c r="E23" s="468">
        <v>8.0498017000000005E-2</v>
      </c>
      <c r="F23" s="468">
        <v>8.3793724999999999E-2</v>
      </c>
      <c r="G23" s="468">
        <v>0.13154975599999999</v>
      </c>
      <c r="H23" s="468">
        <v>0.13048963799999999</v>
      </c>
      <c r="I23" s="468">
        <v>5.8531695000000002E-2</v>
      </c>
      <c r="J23" s="468">
        <v>5.3914992000000002E-2</v>
      </c>
      <c r="K23" s="468">
        <v>3.7480549000000002E-2</v>
      </c>
      <c r="L23" s="468">
        <v>4.1634962999999997E-2</v>
      </c>
      <c r="M23" s="468">
        <v>4.0942263E-2</v>
      </c>
      <c r="N23" s="468">
        <v>7.6369101999999994E-2</v>
      </c>
      <c r="O23" s="468">
        <v>8.4257297999999994E-2</v>
      </c>
      <c r="P23" s="468">
        <v>6.5152318000000001E-2</v>
      </c>
      <c r="Q23" s="468">
        <v>7.7828685999999994E-2</v>
      </c>
      <c r="R23" s="468">
        <v>5.4068816999999998E-2</v>
      </c>
      <c r="S23" s="468">
        <v>6.0224104000000001E-2</v>
      </c>
      <c r="T23" s="468">
        <v>8.5965335000000004E-2</v>
      </c>
      <c r="U23" s="468">
        <v>8.0124315000000002E-2</v>
      </c>
      <c r="V23" s="468">
        <v>9.2211330999999994E-2</v>
      </c>
      <c r="W23" s="468">
        <v>7.3520159000000002E-2</v>
      </c>
      <c r="X23" s="468">
        <v>6.8007209999999998E-2</v>
      </c>
      <c r="Y23" s="468">
        <v>6.5153186000000002E-2</v>
      </c>
      <c r="Z23" s="468">
        <v>8.0510437000000004E-2</v>
      </c>
      <c r="AA23" s="468">
        <v>0.178471507</v>
      </c>
      <c r="AB23" s="468">
        <v>5.9752221000000001E-2</v>
      </c>
      <c r="AC23" s="468">
        <v>7.9677368999999998E-2</v>
      </c>
      <c r="AD23" s="468">
        <v>7.3490933999999994E-2</v>
      </c>
      <c r="AE23" s="468">
        <v>0.188902243</v>
      </c>
      <c r="AF23" s="468">
        <v>0.13419302999999999</v>
      </c>
      <c r="AG23" s="468">
        <v>0.11625305900000001</v>
      </c>
      <c r="AH23" s="468">
        <v>9.5894966999999998E-2</v>
      </c>
      <c r="AI23" s="468">
        <v>7.0379109999999995E-2</v>
      </c>
      <c r="AJ23" s="468">
        <v>7.5852533999999999E-2</v>
      </c>
      <c r="AK23" s="468">
        <v>7.0285799999999996E-2</v>
      </c>
      <c r="AL23" s="468">
        <v>7.3850945000000001E-2</v>
      </c>
      <c r="AM23" s="468">
        <v>0.157051618</v>
      </c>
      <c r="AN23" s="468">
        <v>0.107418008</v>
      </c>
      <c r="AO23" s="468">
        <v>8.9916529999999995E-2</v>
      </c>
      <c r="AP23" s="468">
        <v>0.127456663</v>
      </c>
      <c r="AQ23" s="468">
        <v>0.15091948099999999</v>
      </c>
      <c r="AR23" s="468">
        <v>0.161826585</v>
      </c>
      <c r="AS23" s="468">
        <v>0.118990779</v>
      </c>
      <c r="AT23" s="468">
        <v>8.9961650000000004E-2</v>
      </c>
      <c r="AU23" s="468">
        <v>6.4378539999999998E-2</v>
      </c>
      <c r="AV23" s="468">
        <v>7.5527935000000004E-2</v>
      </c>
      <c r="AW23" s="468">
        <v>8.7421661999999997E-2</v>
      </c>
      <c r="AX23" s="468">
        <v>0.10563460199999999</v>
      </c>
      <c r="AY23" s="468">
        <v>0.32597249499999997</v>
      </c>
      <c r="AZ23" s="913">
        <v>8.6657899999999996E-2</v>
      </c>
      <c r="BA23" s="913">
        <v>9.6070000000000003E-2</v>
      </c>
      <c r="BB23" s="456">
        <v>0.1233905</v>
      </c>
      <c r="BC23" s="456">
        <v>0.13966439999999999</v>
      </c>
      <c r="BD23" s="456">
        <v>0.14647679999999999</v>
      </c>
      <c r="BE23" s="456">
        <v>0.1067033</v>
      </c>
      <c r="BF23" s="456">
        <v>8.2362599999999994E-2</v>
      </c>
      <c r="BG23" s="456">
        <v>2.38412E-2</v>
      </c>
      <c r="BH23" s="456">
        <v>4.1859399999999998E-2</v>
      </c>
      <c r="BI23" s="456">
        <v>7.6959600000000003E-2</v>
      </c>
      <c r="BJ23" s="456">
        <v>7.2916400000000006E-2</v>
      </c>
      <c r="BK23" s="456">
        <v>0.19740189999999999</v>
      </c>
      <c r="BL23" s="456">
        <v>8.4306099999999995E-2</v>
      </c>
      <c r="BM23" s="456">
        <v>9.8285499999999998E-2</v>
      </c>
      <c r="BN23" s="456">
        <v>0.12652969999999999</v>
      </c>
      <c r="BO23" s="456">
        <v>0.14615629999999999</v>
      </c>
      <c r="BP23" s="456">
        <v>0.14660889999999999</v>
      </c>
      <c r="BQ23" s="456">
        <v>0.1026053</v>
      </c>
      <c r="BR23" s="456">
        <v>7.9024399999999995E-2</v>
      </c>
      <c r="BS23" s="456">
        <v>2.06153E-2</v>
      </c>
      <c r="BT23" s="456">
        <v>3.72194E-2</v>
      </c>
      <c r="BU23" s="456">
        <v>7.0858099999999993E-2</v>
      </c>
      <c r="BV23" s="456">
        <v>7.54745E-2</v>
      </c>
    </row>
    <row r="24" spans="1:74" ht="11.1" customHeight="1" x14ac:dyDescent="0.2">
      <c r="A24" s="234" t="s">
        <v>700</v>
      </c>
      <c r="B24" s="476" t="s">
        <v>1559</v>
      </c>
      <c r="C24" s="468">
        <v>26.894694000000001</v>
      </c>
      <c r="D24" s="468">
        <v>23.932072999999999</v>
      </c>
      <c r="E24" s="468">
        <v>23.572406999999998</v>
      </c>
      <c r="F24" s="468">
        <v>21.495021999999999</v>
      </c>
      <c r="G24" s="468">
        <v>24.103294000000002</v>
      </c>
      <c r="H24" s="468">
        <v>27.835146000000002</v>
      </c>
      <c r="I24" s="468">
        <v>32.196185</v>
      </c>
      <c r="J24" s="468">
        <v>30.815873</v>
      </c>
      <c r="K24" s="468">
        <v>25.352544000000002</v>
      </c>
      <c r="L24" s="468">
        <v>22.19426</v>
      </c>
      <c r="M24" s="468">
        <v>23.453824999999998</v>
      </c>
      <c r="N24" s="468">
        <v>26.710846</v>
      </c>
      <c r="O24" s="468">
        <v>25.934895690000001</v>
      </c>
      <c r="P24" s="468">
        <v>23.019347109999998</v>
      </c>
      <c r="Q24" s="468">
        <v>24.13329499</v>
      </c>
      <c r="R24" s="468">
        <v>21.602514939999999</v>
      </c>
      <c r="S24" s="468">
        <v>23.68858384</v>
      </c>
      <c r="T24" s="468">
        <v>26.789900029999998</v>
      </c>
      <c r="U24" s="468">
        <v>30.480676119999998</v>
      </c>
      <c r="V24" s="468">
        <v>31.924169989999999</v>
      </c>
      <c r="W24" s="468">
        <v>25.87700873</v>
      </c>
      <c r="X24" s="468">
        <v>23.087856819999999</v>
      </c>
      <c r="Y24" s="468">
        <v>23.106208930000001</v>
      </c>
      <c r="Z24" s="468">
        <v>25.16756723</v>
      </c>
      <c r="AA24" s="468">
        <v>29.062832799999999</v>
      </c>
      <c r="AB24" s="468">
        <v>22.782253059999999</v>
      </c>
      <c r="AC24" s="468">
        <v>23.266503920000002</v>
      </c>
      <c r="AD24" s="468">
        <v>22.18917137</v>
      </c>
      <c r="AE24" s="468">
        <v>24.368835260000001</v>
      </c>
      <c r="AF24" s="468">
        <v>28.594126500000002</v>
      </c>
      <c r="AG24" s="468">
        <v>31.148357350000001</v>
      </c>
      <c r="AH24" s="468">
        <v>31.495178379999999</v>
      </c>
      <c r="AI24" s="468">
        <v>26.069154526999998</v>
      </c>
      <c r="AJ24" s="468">
        <v>24.092071889</v>
      </c>
      <c r="AK24" s="468">
        <v>22.87427164</v>
      </c>
      <c r="AL24" s="468">
        <v>26.11755952</v>
      </c>
      <c r="AM24" s="468">
        <v>29.892983966999999</v>
      </c>
      <c r="AN24" s="468">
        <v>25.562676345</v>
      </c>
      <c r="AO24" s="468">
        <v>24.107062169999999</v>
      </c>
      <c r="AP24" s="468">
        <v>22.980612863000001</v>
      </c>
      <c r="AQ24" s="468">
        <v>24.445712519000001</v>
      </c>
      <c r="AR24" s="468">
        <v>27.912048350999999</v>
      </c>
      <c r="AS24" s="468">
        <v>32.549387586000002</v>
      </c>
      <c r="AT24" s="468">
        <v>31.202365814</v>
      </c>
      <c r="AU24" s="468">
        <v>26.325970871999999</v>
      </c>
      <c r="AV24" s="468">
        <v>25.112939092000001</v>
      </c>
      <c r="AW24" s="468">
        <v>23.921791613</v>
      </c>
      <c r="AX24" s="468">
        <v>28.207809071</v>
      </c>
      <c r="AY24" s="468">
        <v>29.220035196000001</v>
      </c>
      <c r="AZ24" s="913">
        <v>23.631311287999999</v>
      </c>
      <c r="BA24" s="913">
        <v>24.44463</v>
      </c>
      <c r="BB24" s="456">
        <v>23.153040000000001</v>
      </c>
      <c r="BC24" s="456">
        <v>24.83362</v>
      </c>
      <c r="BD24" s="456">
        <v>29.185500000000001</v>
      </c>
      <c r="BE24" s="456">
        <v>33.903120000000001</v>
      </c>
      <c r="BF24" s="456">
        <v>33.422440000000002</v>
      </c>
      <c r="BG24" s="456">
        <v>27.123850000000001</v>
      </c>
      <c r="BH24" s="456">
        <v>24.927879999999998</v>
      </c>
      <c r="BI24" s="456">
        <v>24.694980000000001</v>
      </c>
      <c r="BJ24" s="456">
        <v>27.972740000000002</v>
      </c>
      <c r="BK24" s="456">
        <v>29.281269999999999</v>
      </c>
      <c r="BL24" s="456">
        <v>26.619</v>
      </c>
      <c r="BM24" s="456">
        <v>25.893540000000002</v>
      </c>
      <c r="BN24" s="456">
        <v>23.860499999999998</v>
      </c>
      <c r="BO24" s="456">
        <v>25.445640000000001</v>
      </c>
      <c r="BP24" s="456">
        <v>29.955259999999999</v>
      </c>
      <c r="BQ24" s="456">
        <v>34.779429999999998</v>
      </c>
      <c r="BR24" s="456">
        <v>34.427660000000003</v>
      </c>
      <c r="BS24" s="456">
        <v>27.98452</v>
      </c>
      <c r="BT24" s="456">
        <v>25.605609999999999</v>
      </c>
      <c r="BU24" s="456">
        <v>25.465820000000001</v>
      </c>
      <c r="BV24" s="456">
        <v>28.588760000000001</v>
      </c>
    </row>
    <row r="25" spans="1:74" ht="11.1" customHeight="1" x14ac:dyDescent="0.2">
      <c r="A25" s="229"/>
      <c r="B25" s="67" t="s">
        <v>736</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942"/>
      <c r="BA25" s="942"/>
      <c r="BB25" s="474"/>
      <c r="BC25" s="474"/>
      <c r="BD25" s="474"/>
      <c r="BE25" s="474"/>
      <c r="BF25" s="474"/>
      <c r="BG25" s="474"/>
      <c r="BH25" s="474"/>
      <c r="BI25" s="474"/>
      <c r="BJ25" s="474"/>
      <c r="BK25" s="474"/>
      <c r="BL25" s="474"/>
      <c r="BM25" s="474"/>
      <c r="BN25" s="474"/>
      <c r="BO25" s="474"/>
      <c r="BP25" s="474"/>
      <c r="BQ25" s="474"/>
      <c r="BR25" s="474"/>
      <c r="BS25" s="474"/>
      <c r="BT25" s="474"/>
      <c r="BU25" s="474"/>
      <c r="BV25" s="474"/>
    </row>
    <row r="26" spans="1:74" s="285" customFormat="1" ht="11.1" customHeight="1" x14ac:dyDescent="0.2">
      <c r="A26" s="475" t="s">
        <v>706</v>
      </c>
      <c r="B26" s="477" t="s">
        <v>1027</v>
      </c>
      <c r="C26" s="301">
        <v>32.765949270999997</v>
      </c>
      <c r="D26" s="301">
        <v>30.771387408999999</v>
      </c>
      <c r="E26" s="301">
        <v>29.649456473000001</v>
      </c>
      <c r="F26" s="301">
        <v>30.312881377</v>
      </c>
      <c r="G26" s="301">
        <v>37.352008542</v>
      </c>
      <c r="H26" s="301">
        <v>40.966588672</v>
      </c>
      <c r="I26" s="301">
        <v>44.781147541000003</v>
      </c>
      <c r="J26" s="301">
        <v>42.026627112</v>
      </c>
      <c r="K26" s="301">
        <v>36.843352361999997</v>
      </c>
      <c r="L26" s="301">
        <v>32.017403401999999</v>
      </c>
      <c r="M26" s="301">
        <v>30.703249409000001</v>
      </c>
      <c r="N26" s="301">
        <v>33.452880706999998</v>
      </c>
      <c r="O26" s="301">
        <v>32.556571155999997</v>
      </c>
      <c r="P26" s="301">
        <v>30.234568586000002</v>
      </c>
      <c r="Q26" s="301">
        <v>31.500015078000001</v>
      </c>
      <c r="R26" s="301">
        <v>30.494505856</v>
      </c>
      <c r="S26" s="301">
        <v>36.107470847999998</v>
      </c>
      <c r="T26" s="301">
        <v>41.927261035999997</v>
      </c>
      <c r="U26" s="301">
        <v>46.553052043999998</v>
      </c>
      <c r="V26" s="301">
        <v>48.948410287000002</v>
      </c>
      <c r="W26" s="301">
        <v>42.16486467</v>
      </c>
      <c r="X26" s="301">
        <v>35.492897337000002</v>
      </c>
      <c r="Y26" s="301">
        <v>31.153509483000001</v>
      </c>
      <c r="Z26" s="301">
        <v>33.449906495</v>
      </c>
      <c r="AA26" s="301">
        <v>38.754723669999997</v>
      </c>
      <c r="AB26" s="301">
        <v>31.115234157</v>
      </c>
      <c r="AC26" s="301">
        <v>32.486795278000002</v>
      </c>
      <c r="AD26" s="301">
        <v>33.381145017999998</v>
      </c>
      <c r="AE26" s="301">
        <v>39.700702376000002</v>
      </c>
      <c r="AF26" s="301">
        <v>44.040943703000003</v>
      </c>
      <c r="AG26" s="301">
        <v>44.345328004000002</v>
      </c>
      <c r="AH26" s="301">
        <v>48.248589733999999</v>
      </c>
      <c r="AI26" s="301">
        <v>40.695158489000001</v>
      </c>
      <c r="AJ26" s="301">
        <v>38.803175000000003</v>
      </c>
      <c r="AK26" s="301">
        <v>33.887793420000001</v>
      </c>
      <c r="AL26" s="301">
        <v>35.766399579999998</v>
      </c>
      <c r="AM26" s="301">
        <v>40.975374287000001</v>
      </c>
      <c r="AN26" s="301">
        <v>35.054883449000002</v>
      </c>
      <c r="AO26" s="301">
        <v>34.901147807000001</v>
      </c>
      <c r="AP26" s="301">
        <v>36.215878988999997</v>
      </c>
      <c r="AQ26" s="301">
        <v>40.994275326999997</v>
      </c>
      <c r="AR26" s="301">
        <v>44.292525328000004</v>
      </c>
      <c r="AS26" s="301">
        <v>47.504431676000003</v>
      </c>
      <c r="AT26" s="301">
        <v>47.866559608000003</v>
      </c>
      <c r="AU26" s="301">
        <v>43.132430509000002</v>
      </c>
      <c r="AV26" s="301">
        <v>40.314903710000003</v>
      </c>
      <c r="AW26" s="301">
        <v>35.175622429000001</v>
      </c>
      <c r="AX26" s="301">
        <v>37.238343337000003</v>
      </c>
      <c r="AY26" s="301">
        <v>39.683447543</v>
      </c>
      <c r="AZ26" s="912">
        <v>33.468319999999999</v>
      </c>
      <c r="BA26" s="912">
        <v>38.039619999999999</v>
      </c>
      <c r="BB26" s="462">
        <v>37.696179999999998</v>
      </c>
      <c r="BC26" s="462">
        <v>42.492939999999997</v>
      </c>
      <c r="BD26" s="462">
        <v>47.967770000000002</v>
      </c>
      <c r="BE26" s="462">
        <v>52.285290000000003</v>
      </c>
      <c r="BF26" s="462">
        <v>53.102519999999998</v>
      </c>
      <c r="BG26" s="462">
        <v>47.150640000000003</v>
      </c>
      <c r="BH26" s="462">
        <v>42.944980000000001</v>
      </c>
      <c r="BI26" s="462">
        <v>38.915089999999999</v>
      </c>
      <c r="BJ26" s="462">
        <v>43.725490000000001</v>
      </c>
      <c r="BK26" s="462">
        <v>45.853760000000001</v>
      </c>
      <c r="BL26" s="462">
        <v>40.560389999999998</v>
      </c>
      <c r="BM26" s="462">
        <v>42.936279999999996</v>
      </c>
      <c r="BN26" s="462">
        <v>42.723129999999998</v>
      </c>
      <c r="BO26" s="462">
        <v>47.860190000000003</v>
      </c>
      <c r="BP26" s="462">
        <v>53.807639999999999</v>
      </c>
      <c r="BQ26" s="462">
        <v>58.192079999999997</v>
      </c>
      <c r="BR26" s="462">
        <v>58.623860000000001</v>
      </c>
      <c r="BS26" s="462">
        <v>52.928139999999999</v>
      </c>
      <c r="BT26" s="462">
        <v>49.220739999999999</v>
      </c>
      <c r="BU26" s="462">
        <v>43.4756</v>
      </c>
      <c r="BV26" s="462">
        <v>50.35286</v>
      </c>
    </row>
    <row r="27" spans="1:74" ht="11.1" customHeight="1" x14ac:dyDescent="0.2">
      <c r="A27" s="234" t="s">
        <v>701</v>
      </c>
      <c r="B27" s="478" t="s">
        <v>1021</v>
      </c>
      <c r="C27" s="468">
        <v>13.135705736</v>
      </c>
      <c r="D27" s="468">
        <v>11.872165623000001</v>
      </c>
      <c r="E27" s="468">
        <v>8.6650341350000009</v>
      </c>
      <c r="F27" s="468">
        <v>9.0365804989999994</v>
      </c>
      <c r="G27" s="468">
        <v>14.971069265000001</v>
      </c>
      <c r="H27" s="468">
        <v>18.889151267999999</v>
      </c>
      <c r="I27" s="468">
        <v>22.759790037999998</v>
      </c>
      <c r="J27" s="468">
        <v>23.168114469999999</v>
      </c>
      <c r="K27" s="468">
        <v>19.349760621000001</v>
      </c>
      <c r="L27" s="468">
        <v>14.277176170000001</v>
      </c>
      <c r="M27" s="468">
        <v>11.997335791999999</v>
      </c>
      <c r="N27" s="468">
        <v>14.659372419</v>
      </c>
      <c r="O27" s="468">
        <v>12.55206244</v>
      </c>
      <c r="P27" s="468">
        <v>12.046923393</v>
      </c>
      <c r="Q27" s="468">
        <v>11.822222249999999</v>
      </c>
      <c r="R27" s="468">
        <v>11.525473924</v>
      </c>
      <c r="S27" s="468">
        <v>17.957761860000002</v>
      </c>
      <c r="T27" s="468">
        <v>21.321700529000001</v>
      </c>
      <c r="U27" s="468">
        <v>23.881803517000002</v>
      </c>
      <c r="V27" s="468">
        <v>27.282707216999999</v>
      </c>
      <c r="W27" s="468">
        <v>22.490610853</v>
      </c>
      <c r="X27" s="468">
        <v>15.996497279</v>
      </c>
      <c r="Y27" s="468">
        <v>13.555833457</v>
      </c>
      <c r="Z27" s="468">
        <v>13.787453403000001</v>
      </c>
      <c r="AA27" s="468">
        <v>18.524192882000001</v>
      </c>
      <c r="AB27" s="468">
        <v>11.205034921999999</v>
      </c>
      <c r="AC27" s="468">
        <v>13.265815292999999</v>
      </c>
      <c r="AD27" s="468">
        <v>12.617437132999999</v>
      </c>
      <c r="AE27" s="468">
        <v>18.877665211</v>
      </c>
      <c r="AF27" s="468">
        <v>21.281523708000002</v>
      </c>
      <c r="AG27" s="468">
        <v>22.426815209000001</v>
      </c>
      <c r="AH27" s="468">
        <v>25.846248653</v>
      </c>
      <c r="AI27" s="468">
        <v>20.995296630999999</v>
      </c>
      <c r="AJ27" s="468">
        <v>17.576885661999999</v>
      </c>
      <c r="AK27" s="468">
        <v>13.880163146999999</v>
      </c>
      <c r="AL27" s="468">
        <v>14.694443714</v>
      </c>
      <c r="AM27" s="468">
        <v>18.015267447999999</v>
      </c>
      <c r="AN27" s="468">
        <v>14.329407424999999</v>
      </c>
      <c r="AO27" s="468">
        <v>10.230471957000001</v>
      </c>
      <c r="AP27" s="468">
        <v>12.03380836</v>
      </c>
      <c r="AQ27" s="468">
        <v>17.975025241000001</v>
      </c>
      <c r="AR27" s="468">
        <v>18.763513896999999</v>
      </c>
      <c r="AS27" s="468">
        <v>22.013965668000001</v>
      </c>
      <c r="AT27" s="468">
        <v>24.281334251000001</v>
      </c>
      <c r="AU27" s="468">
        <v>21.276465539</v>
      </c>
      <c r="AV27" s="468">
        <v>17.758591224</v>
      </c>
      <c r="AW27" s="468">
        <v>13.186881351</v>
      </c>
      <c r="AX27" s="468">
        <v>14.84177624</v>
      </c>
      <c r="AY27" s="468">
        <v>16.569625435999999</v>
      </c>
      <c r="AZ27" s="913">
        <v>11.814730000000001</v>
      </c>
      <c r="BA27" s="913">
        <v>11.29782</v>
      </c>
      <c r="BB27" s="456">
        <v>12.870799999999999</v>
      </c>
      <c r="BC27" s="456">
        <v>18.01118</v>
      </c>
      <c r="BD27" s="456">
        <v>20.345659999999999</v>
      </c>
      <c r="BE27" s="456">
        <v>24.476790000000001</v>
      </c>
      <c r="BF27" s="456">
        <v>26.636050000000001</v>
      </c>
      <c r="BG27" s="456">
        <v>23.342569999999998</v>
      </c>
      <c r="BH27" s="456">
        <v>18.29016</v>
      </c>
      <c r="BI27" s="456">
        <v>15.991569999999999</v>
      </c>
      <c r="BJ27" s="456">
        <v>19.614529999999998</v>
      </c>
      <c r="BK27" s="456">
        <v>20.665980000000001</v>
      </c>
      <c r="BL27" s="456">
        <v>16.790870000000002</v>
      </c>
      <c r="BM27" s="456">
        <v>14.90803</v>
      </c>
      <c r="BN27" s="456">
        <v>15.451560000000001</v>
      </c>
      <c r="BO27" s="456">
        <v>20.1921</v>
      </c>
      <c r="BP27" s="456">
        <v>23.249559999999999</v>
      </c>
      <c r="BQ27" s="456">
        <v>27.322009999999999</v>
      </c>
      <c r="BR27" s="456">
        <v>28.978359999999999</v>
      </c>
      <c r="BS27" s="456">
        <v>26.40558</v>
      </c>
      <c r="BT27" s="456">
        <v>22.251110000000001</v>
      </c>
      <c r="BU27" s="456">
        <v>18.411100000000001</v>
      </c>
      <c r="BV27" s="456">
        <v>23.993079999999999</v>
      </c>
    </row>
    <row r="28" spans="1:74" ht="11.1" customHeight="1" x14ac:dyDescent="0.2">
      <c r="A28" s="234" t="s">
        <v>702</v>
      </c>
      <c r="B28" s="478" t="s">
        <v>473</v>
      </c>
      <c r="C28" s="468">
        <v>6.318822666</v>
      </c>
      <c r="D28" s="468">
        <v>5.8018356530000004</v>
      </c>
      <c r="E28" s="468">
        <v>5.0575384330000004</v>
      </c>
      <c r="F28" s="468">
        <v>4.8647099100000002</v>
      </c>
      <c r="G28" s="468">
        <v>4.872242526</v>
      </c>
      <c r="H28" s="468">
        <v>6.4456614090000004</v>
      </c>
      <c r="I28" s="468">
        <v>6.8473142810000001</v>
      </c>
      <c r="J28" s="468">
        <v>6.5753620049999997</v>
      </c>
      <c r="K28" s="468">
        <v>6.0836350149999996</v>
      </c>
      <c r="L28" s="468">
        <v>5.387533436</v>
      </c>
      <c r="M28" s="468">
        <v>5.2873696690000003</v>
      </c>
      <c r="N28" s="468">
        <v>5.238248349</v>
      </c>
      <c r="O28" s="468">
        <v>4.0693688689999998</v>
      </c>
      <c r="P28" s="468">
        <v>3.3995431900000002</v>
      </c>
      <c r="Q28" s="468">
        <v>3.4780546299999999</v>
      </c>
      <c r="R28" s="468">
        <v>3.7160707249999998</v>
      </c>
      <c r="S28" s="468">
        <v>4.9415683570000004</v>
      </c>
      <c r="T28" s="468">
        <v>5.9416158750000001</v>
      </c>
      <c r="U28" s="468">
        <v>6.4599275220000001</v>
      </c>
      <c r="V28" s="468">
        <v>6.5971131270000001</v>
      </c>
      <c r="W28" s="468">
        <v>5.9464896779999998</v>
      </c>
      <c r="X28" s="468">
        <v>5.0245793409999999</v>
      </c>
      <c r="Y28" s="468">
        <v>4.7996569600000001</v>
      </c>
      <c r="Z28" s="468">
        <v>4.6521391579999998</v>
      </c>
      <c r="AA28" s="468">
        <v>6.025678214</v>
      </c>
      <c r="AB28" s="468">
        <v>3.1082411759999999</v>
      </c>
      <c r="AC28" s="468">
        <v>2.8970355539999999</v>
      </c>
      <c r="AD28" s="468">
        <v>3.433539852</v>
      </c>
      <c r="AE28" s="468">
        <v>4.1873160069999997</v>
      </c>
      <c r="AF28" s="468">
        <v>4.7975103020000001</v>
      </c>
      <c r="AG28" s="468">
        <v>5.9325670989999999</v>
      </c>
      <c r="AH28" s="468">
        <v>6.3336071489999997</v>
      </c>
      <c r="AI28" s="468">
        <v>5.9778595140000004</v>
      </c>
      <c r="AJ28" s="468">
        <v>5.0695416709999996</v>
      </c>
      <c r="AK28" s="468">
        <v>4.4610491989999996</v>
      </c>
      <c r="AL28" s="468">
        <v>5.3929814970000001</v>
      </c>
      <c r="AM28" s="468">
        <v>6.4649320870000002</v>
      </c>
      <c r="AN28" s="468">
        <v>4.7462686420000004</v>
      </c>
      <c r="AO28" s="468">
        <v>4.1612777269999999</v>
      </c>
      <c r="AP28" s="468">
        <v>4.1141224980000004</v>
      </c>
      <c r="AQ28" s="468">
        <v>4.6356416290000002</v>
      </c>
      <c r="AR28" s="468">
        <v>5.4201148349999997</v>
      </c>
      <c r="AS28" s="468">
        <v>6.0008194609999999</v>
      </c>
      <c r="AT28" s="468">
        <v>6.1984598719999999</v>
      </c>
      <c r="AU28" s="468">
        <v>5.9446704940000004</v>
      </c>
      <c r="AV28" s="468">
        <v>5.4941569689999996</v>
      </c>
      <c r="AW28" s="468">
        <v>4.4476753999999996</v>
      </c>
      <c r="AX28" s="468">
        <v>4.5861468219999999</v>
      </c>
      <c r="AY28" s="468">
        <v>5.4005256050000003</v>
      </c>
      <c r="AZ28" s="913">
        <v>4.6824969999999997</v>
      </c>
      <c r="BA28" s="913">
        <v>4.0374429999999997</v>
      </c>
      <c r="BB28" s="456">
        <v>3.8018209999999999</v>
      </c>
      <c r="BC28" s="456">
        <v>4.1628480000000003</v>
      </c>
      <c r="BD28" s="456">
        <v>5.2482509999999998</v>
      </c>
      <c r="BE28" s="456">
        <v>6.0339510000000001</v>
      </c>
      <c r="BF28" s="456">
        <v>6.2767030000000004</v>
      </c>
      <c r="BG28" s="456">
        <v>5.9444340000000002</v>
      </c>
      <c r="BH28" s="456">
        <v>5.1158789999999996</v>
      </c>
      <c r="BI28" s="456">
        <v>4.6027269999999998</v>
      </c>
      <c r="BJ28" s="456">
        <v>5.188974</v>
      </c>
      <c r="BK28" s="456">
        <v>5.8827699999999998</v>
      </c>
      <c r="BL28" s="456">
        <v>4.3468109999999998</v>
      </c>
      <c r="BM28" s="456">
        <v>4.1897270000000004</v>
      </c>
      <c r="BN28" s="456">
        <v>3.964477</v>
      </c>
      <c r="BO28" s="456">
        <v>4.3038590000000001</v>
      </c>
      <c r="BP28" s="456">
        <v>5.6131289999999998</v>
      </c>
      <c r="BQ28" s="456">
        <v>6.3884080000000001</v>
      </c>
      <c r="BR28" s="456">
        <v>6.5426010000000003</v>
      </c>
      <c r="BS28" s="456">
        <v>6.3949550000000004</v>
      </c>
      <c r="BT28" s="456">
        <v>5.7583229999999999</v>
      </c>
      <c r="BU28" s="456">
        <v>4.8477969999999999</v>
      </c>
      <c r="BV28" s="456">
        <v>5.8447300000000002</v>
      </c>
    </row>
    <row r="29" spans="1:74" ht="11.1" customHeight="1" x14ac:dyDescent="0.2">
      <c r="A29" s="234" t="s">
        <v>703</v>
      </c>
      <c r="B29" s="446" t="s">
        <v>1022</v>
      </c>
      <c r="C29" s="468">
        <v>3.8017599999999998</v>
      </c>
      <c r="D29" s="468">
        <v>3.436429</v>
      </c>
      <c r="E29" s="468">
        <v>3.7768609999999998</v>
      </c>
      <c r="F29" s="468">
        <v>3.0412110000000001</v>
      </c>
      <c r="G29" s="468">
        <v>3.2358560000000001</v>
      </c>
      <c r="H29" s="468">
        <v>3.5916060000000001</v>
      </c>
      <c r="I29" s="468">
        <v>3.6884830000000002</v>
      </c>
      <c r="J29" s="468">
        <v>3.693044</v>
      </c>
      <c r="K29" s="468">
        <v>3.339127</v>
      </c>
      <c r="L29" s="468">
        <v>2.9391880000000001</v>
      </c>
      <c r="M29" s="468">
        <v>3.274051</v>
      </c>
      <c r="N29" s="468">
        <v>3.789339</v>
      </c>
      <c r="O29" s="468">
        <v>3.7845529999999998</v>
      </c>
      <c r="P29" s="468">
        <v>3.424328</v>
      </c>
      <c r="Q29" s="468">
        <v>3.2895500000000002</v>
      </c>
      <c r="R29" s="468">
        <v>2.6939980000000001</v>
      </c>
      <c r="S29" s="468">
        <v>2.9067599999999998</v>
      </c>
      <c r="T29" s="468">
        <v>3.4186960000000002</v>
      </c>
      <c r="U29" s="468">
        <v>3.6608830000000001</v>
      </c>
      <c r="V29" s="468">
        <v>3.6597909999999998</v>
      </c>
      <c r="W29" s="468">
        <v>3.5594450000000002</v>
      </c>
      <c r="X29" s="468">
        <v>3.2362950000000001</v>
      </c>
      <c r="Y29" s="468">
        <v>3.258429</v>
      </c>
      <c r="Z29" s="468">
        <v>3.7871419999999998</v>
      </c>
      <c r="AA29" s="468">
        <v>3.437319</v>
      </c>
      <c r="AB29" s="468">
        <v>3.499822</v>
      </c>
      <c r="AC29" s="468">
        <v>3.056362</v>
      </c>
      <c r="AD29" s="468">
        <v>2.6479370000000002</v>
      </c>
      <c r="AE29" s="468">
        <v>2.8821430000000001</v>
      </c>
      <c r="AF29" s="468">
        <v>3.5296569999999998</v>
      </c>
      <c r="AG29" s="468">
        <v>3.4075139999999999</v>
      </c>
      <c r="AH29" s="468">
        <v>3.6099359999999998</v>
      </c>
      <c r="AI29" s="468">
        <v>3.5639379999999998</v>
      </c>
      <c r="AJ29" s="468">
        <v>2.5138780000000001</v>
      </c>
      <c r="AK29" s="468">
        <v>2.6799770000000001</v>
      </c>
      <c r="AL29" s="468">
        <v>3.7846350000000002</v>
      </c>
      <c r="AM29" s="468">
        <v>3.5891540000000002</v>
      </c>
      <c r="AN29" s="468">
        <v>3.4143870000000001</v>
      </c>
      <c r="AO29" s="468">
        <v>3.769469</v>
      </c>
      <c r="AP29" s="468">
        <v>3.304449</v>
      </c>
      <c r="AQ29" s="468">
        <v>3.2981280000000002</v>
      </c>
      <c r="AR29" s="468">
        <v>3.5992120000000001</v>
      </c>
      <c r="AS29" s="468">
        <v>3.6990059999999998</v>
      </c>
      <c r="AT29" s="468">
        <v>3.6835740000000001</v>
      </c>
      <c r="AU29" s="468">
        <v>3.3808340000000001</v>
      </c>
      <c r="AV29" s="468">
        <v>2.8280599999999998</v>
      </c>
      <c r="AW29" s="468">
        <v>3.2732770000000002</v>
      </c>
      <c r="AX29" s="468">
        <v>3.7921100000000001</v>
      </c>
      <c r="AY29" s="468">
        <v>3.79373</v>
      </c>
      <c r="AZ29" s="913">
        <v>3.36951</v>
      </c>
      <c r="BA29" s="913">
        <v>3.3152900000000001</v>
      </c>
      <c r="BB29" s="456">
        <v>2.49152</v>
      </c>
      <c r="BC29" s="456">
        <v>3.0638000000000001</v>
      </c>
      <c r="BD29" s="456">
        <v>3.5565500000000001</v>
      </c>
      <c r="BE29" s="456">
        <v>3.6751</v>
      </c>
      <c r="BF29" s="456">
        <v>3.6751</v>
      </c>
      <c r="BG29" s="456">
        <v>3.5565500000000001</v>
      </c>
      <c r="BH29" s="456">
        <v>3.3350300000000002</v>
      </c>
      <c r="BI29" s="456">
        <v>3.1587700000000001</v>
      </c>
      <c r="BJ29" s="456">
        <v>3.6751</v>
      </c>
      <c r="BK29" s="456">
        <v>3.6751</v>
      </c>
      <c r="BL29" s="456">
        <v>3.3194400000000002</v>
      </c>
      <c r="BM29" s="456">
        <v>3.6751</v>
      </c>
      <c r="BN29" s="456">
        <v>2.7086399999999999</v>
      </c>
      <c r="BO29" s="456">
        <v>3.50081</v>
      </c>
      <c r="BP29" s="456">
        <v>3.5565500000000001</v>
      </c>
      <c r="BQ29" s="456">
        <v>3.6751</v>
      </c>
      <c r="BR29" s="456">
        <v>3.6751</v>
      </c>
      <c r="BS29" s="456">
        <v>3.2157800000000001</v>
      </c>
      <c r="BT29" s="456">
        <v>2.5451899999999998</v>
      </c>
      <c r="BU29" s="456">
        <v>2.9758200000000001</v>
      </c>
      <c r="BV29" s="456">
        <v>3.6751</v>
      </c>
    </row>
    <row r="30" spans="1:74" ht="11.1" customHeight="1" x14ac:dyDescent="0.2">
      <c r="A30" s="235" t="s">
        <v>704</v>
      </c>
      <c r="B30" s="446" t="s">
        <v>1015</v>
      </c>
      <c r="C30" s="468">
        <v>1.841166E-2</v>
      </c>
      <c r="D30" s="468">
        <v>2.1084678999999999E-2</v>
      </c>
      <c r="E30" s="468">
        <v>2.6995412999999999E-2</v>
      </c>
      <c r="F30" s="468">
        <v>5.1024903000000003E-2</v>
      </c>
      <c r="G30" s="468">
        <v>4.0160186E-2</v>
      </c>
      <c r="H30" s="468">
        <v>3.9382013E-2</v>
      </c>
      <c r="I30" s="468">
        <v>2.6326324000000002E-2</v>
      </c>
      <c r="J30" s="468">
        <v>2.354844E-2</v>
      </c>
      <c r="K30" s="468">
        <v>2.5319065000000002E-2</v>
      </c>
      <c r="L30" s="468">
        <v>1.9280802999999999E-2</v>
      </c>
      <c r="M30" s="468">
        <v>2.3441131E-2</v>
      </c>
      <c r="N30" s="468">
        <v>3.5867613E-2</v>
      </c>
      <c r="O30" s="468">
        <v>1.7274999999999999E-2</v>
      </c>
      <c r="P30" s="468">
        <v>2.4573000000000001E-2</v>
      </c>
      <c r="Q30" s="468">
        <v>6.1385000000000002E-2</v>
      </c>
      <c r="R30" s="468">
        <v>5.407E-2</v>
      </c>
      <c r="S30" s="468">
        <v>1.4540000000000001E-2</v>
      </c>
      <c r="T30" s="468">
        <v>2.0326E-2</v>
      </c>
      <c r="U30" s="468">
        <v>3.5473999999999999E-2</v>
      </c>
      <c r="V30" s="468">
        <v>4.6496000000000003E-2</v>
      </c>
      <c r="W30" s="468">
        <v>3.2079000000000003E-2</v>
      </c>
      <c r="X30" s="468">
        <v>2.1815000000000001E-2</v>
      </c>
      <c r="Y30" s="468">
        <v>1.3121000000000001E-2</v>
      </c>
      <c r="Z30" s="468">
        <v>7.9260000000000008E-3</v>
      </c>
      <c r="AA30" s="468">
        <v>1.7680000000000001E-2</v>
      </c>
      <c r="AB30" s="468">
        <v>4.4889999999999999E-2</v>
      </c>
      <c r="AC30" s="468">
        <v>3.024E-2</v>
      </c>
      <c r="AD30" s="468">
        <v>2.6724000000000001E-2</v>
      </c>
      <c r="AE30" s="468">
        <v>8.9604000000000003E-2</v>
      </c>
      <c r="AF30" s="468">
        <v>9.4273999999999997E-2</v>
      </c>
      <c r="AG30" s="468">
        <v>3.5078999999999999E-2</v>
      </c>
      <c r="AH30" s="468">
        <v>2.9500999999999999E-2</v>
      </c>
      <c r="AI30" s="468">
        <v>2.0730999999999999E-2</v>
      </c>
      <c r="AJ30" s="468">
        <v>1.7756000000000001E-2</v>
      </c>
      <c r="AK30" s="468">
        <v>2.9141E-2</v>
      </c>
      <c r="AL30" s="468">
        <v>2.7607E-2</v>
      </c>
      <c r="AM30" s="468">
        <v>3.9306129000000002E-2</v>
      </c>
      <c r="AN30" s="468">
        <v>7.8193288999999999E-2</v>
      </c>
      <c r="AO30" s="468">
        <v>6.2633418999999996E-2</v>
      </c>
      <c r="AP30" s="468">
        <v>4.9923812999999997E-2</v>
      </c>
      <c r="AQ30" s="468">
        <v>7.1481638E-2</v>
      </c>
      <c r="AR30" s="468">
        <v>5.5282728000000003E-2</v>
      </c>
      <c r="AS30" s="468">
        <v>4.3832317000000003E-2</v>
      </c>
      <c r="AT30" s="468">
        <v>4.7680444000000002E-2</v>
      </c>
      <c r="AU30" s="468">
        <v>3.0390975000000001E-2</v>
      </c>
      <c r="AV30" s="468">
        <v>3.2894313000000001E-2</v>
      </c>
      <c r="AW30" s="468">
        <v>2.8134981999999999E-2</v>
      </c>
      <c r="AX30" s="468">
        <v>2.9280823000000001E-2</v>
      </c>
      <c r="AY30" s="468">
        <v>3.7935507E-2</v>
      </c>
      <c r="AZ30" s="913">
        <v>4.0907899999999997E-2</v>
      </c>
      <c r="BA30" s="913">
        <v>5.5441900000000002E-2</v>
      </c>
      <c r="BB30" s="456">
        <v>6.6246899999999997E-2</v>
      </c>
      <c r="BC30" s="456">
        <v>6.9918499999999995E-2</v>
      </c>
      <c r="BD30" s="456">
        <v>6.2287000000000002E-2</v>
      </c>
      <c r="BE30" s="456">
        <v>4.8997300000000001E-2</v>
      </c>
      <c r="BF30" s="456">
        <v>4.3019399999999999E-2</v>
      </c>
      <c r="BG30" s="456">
        <v>3.8837200000000002E-2</v>
      </c>
      <c r="BH30" s="456">
        <v>3.1549199999999999E-2</v>
      </c>
      <c r="BI30" s="456">
        <v>3.1851299999999999E-2</v>
      </c>
      <c r="BJ30" s="456">
        <v>3.21865E-2</v>
      </c>
      <c r="BK30" s="456">
        <v>4.30841E-2</v>
      </c>
      <c r="BL30" s="456">
        <v>4.3249099999999999E-2</v>
      </c>
      <c r="BM30" s="456">
        <v>5.6746900000000003E-2</v>
      </c>
      <c r="BN30" s="456">
        <v>6.6882700000000003E-2</v>
      </c>
      <c r="BO30" s="456">
        <v>7.0249300000000001E-2</v>
      </c>
      <c r="BP30" s="456">
        <v>6.2448099999999999E-2</v>
      </c>
      <c r="BQ30" s="456">
        <v>4.9081100000000003E-2</v>
      </c>
      <c r="BR30" s="456">
        <v>4.3061599999999998E-2</v>
      </c>
      <c r="BS30" s="456">
        <v>3.8857799999999998E-2</v>
      </c>
      <c r="BT30" s="456">
        <v>3.1559900000000002E-2</v>
      </c>
      <c r="BU30" s="456">
        <v>3.1856500000000003E-2</v>
      </c>
      <c r="BV30" s="456">
        <v>3.2189200000000001E-2</v>
      </c>
    </row>
    <row r="31" spans="1:74" ht="11.1" customHeight="1" x14ac:dyDescent="0.2">
      <c r="A31" s="234" t="s">
        <v>1576</v>
      </c>
      <c r="B31" s="446" t="s">
        <v>1016</v>
      </c>
      <c r="C31" s="468">
        <v>8.0011363459999991</v>
      </c>
      <c r="D31" s="468">
        <v>7.982501697</v>
      </c>
      <c r="E31" s="468">
        <v>10.307684921</v>
      </c>
      <c r="F31" s="468">
        <v>11.405401997</v>
      </c>
      <c r="G31" s="468">
        <v>11.908788270000001</v>
      </c>
      <c r="H31" s="468">
        <v>9.3312624989999993</v>
      </c>
      <c r="I31" s="468">
        <v>8.5278983180000001</v>
      </c>
      <c r="J31" s="468">
        <v>6.1291055529999996</v>
      </c>
      <c r="K31" s="468">
        <v>5.4800390370000001</v>
      </c>
      <c r="L31" s="468">
        <v>7.3147081079999996</v>
      </c>
      <c r="M31" s="468">
        <v>8.8010054110000002</v>
      </c>
      <c r="N31" s="468">
        <v>8.4184664149999993</v>
      </c>
      <c r="O31" s="468">
        <v>10.601408893</v>
      </c>
      <c r="P31" s="468">
        <v>9.8981180000000002</v>
      </c>
      <c r="Q31" s="468">
        <v>10.860535</v>
      </c>
      <c r="R31" s="468">
        <v>10.080762</v>
      </c>
      <c r="S31" s="468">
        <v>7.3842780000000001</v>
      </c>
      <c r="T31" s="468">
        <v>8.0937859999999997</v>
      </c>
      <c r="U31" s="468">
        <v>8.9368479999999995</v>
      </c>
      <c r="V31" s="468">
        <v>7.869472</v>
      </c>
      <c r="W31" s="468">
        <v>7.1850389999999997</v>
      </c>
      <c r="X31" s="468">
        <v>8.7862310000000008</v>
      </c>
      <c r="Y31" s="468">
        <v>7.771242</v>
      </c>
      <c r="Z31" s="468">
        <v>9.2123559999999998</v>
      </c>
      <c r="AA31" s="468">
        <v>8.5759659999999993</v>
      </c>
      <c r="AB31" s="468">
        <v>10.907519000000001</v>
      </c>
      <c r="AC31" s="468">
        <v>10.281771000000001</v>
      </c>
      <c r="AD31" s="468">
        <v>11.662008999999999</v>
      </c>
      <c r="AE31" s="468">
        <v>10.196414000000001</v>
      </c>
      <c r="AF31" s="468">
        <v>10.037879999999999</v>
      </c>
      <c r="AG31" s="468">
        <v>8.1656270000000006</v>
      </c>
      <c r="AH31" s="468">
        <v>7.5860469999999998</v>
      </c>
      <c r="AI31" s="468">
        <v>5.9883705200000001</v>
      </c>
      <c r="AJ31" s="468">
        <v>9.4166310000000006</v>
      </c>
      <c r="AK31" s="468">
        <v>9.8395609999999998</v>
      </c>
      <c r="AL31" s="468">
        <v>9.2210549999999998</v>
      </c>
      <c r="AM31" s="468">
        <v>9.8428132349999995</v>
      </c>
      <c r="AN31" s="468">
        <v>9.202928</v>
      </c>
      <c r="AO31" s="468">
        <v>12.295459562</v>
      </c>
      <c r="AP31" s="468">
        <v>12.156648943</v>
      </c>
      <c r="AQ31" s="468">
        <v>9.5246168870000005</v>
      </c>
      <c r="AR31" s="468">
        <v>10.519323665</v>
      </c>
      <c r="AS31" s="468">
        <v>9.5344005159999998</v>
      </c>
      <c r="AT31" s="468">
        <v>7.3586925829999998</v>
      </c>
      <c r="AU31" s="468">
        <v>6.7087720019999999</v>
      </c>
      <c r="AV31" s="468">
        <v>9.0047050169999991</v>
      </c>
      <c r="AW31" s="468">
        <v>10.036032884000001</v>
      </c>
      <c r="AX31" s="468">
        <v>10.549769459</v>
      </c>
      <c r="AY31" s="468">
        <v>10.006010764999999</v>
      </c>
      <c r="AZ31" s="913">
        <v>9.4521049999999995</v>
      </c>
      <c r="BA31" s="913">
        <v>13.507989999999999</v>
      </c>
      <c r="BB31" s="456">
        <v>12.454280000000001</v>
      </c>
      <c r="BC31" s="456">
        <v>10.01132</v>
      </c>
      <c r="BD31" s="456">
        <v>10.654999999999999</v>
      </c>
      <c r="BE31" s="456">
        <v>9.4706449999999993</v>
      </c>
      <c r="BF31" s="456">
        <v>7.8057489999999996</v>
      </c>
      <c r="BG31" s="456">
        <v>6.8239710000000002</v>
      </c>
      <c r="BH31" s="456">
        <v>9.4323650000000008</v>
      </c>
      <c r="BI31" s="456">
        <v>10.08135</v>
      </c>
      <c r="BJ31" s="456">
        <v>10.61923</v>
      </c>
      <c r="BK31" s="456">
        <v>10.39723</v>
      </c>
      <c r="BL31" s="456">
        <v>10.649839999999999</v>
      </c>
      <c r="BM31" s="456">
        <v>12.904999999999999</v>
      </c>
      <c r="BN31" s="456">
        <v>13.084899999999999</v>
      </c>
      <c r="BO31" s="456">
        <v>10.567030000000001</v>
      </c>
      <c r="BP31" s="456">
        <v>11.278560000000001</v>
      </c>
      <c r="BQ31" s="456">
        <v>9.976362</v>
      </c>
      <c r="BR31" s="456">
        <v>8.1489949999999993</v>
      </c>
      <c r="BS31" s="456">
        <v>7.1418509999999999</v>
      </c>
      <c r="BT31" s="456">
        <v>9.8786889999999996</v>
      </c>
      <c r="BU31" s="456">
        <v>10.665229999999999</v>
      </c>
      <c r="BV31" s="456">
        <v>11.067170000000001</v>
      </c>
    </row>
    <row r="32" spans="1:74" ht="11.1" customHeight="1" x14ac:dyDescent="0.2">
      <c r="A32" s="234" t="s">
        <v>1577</v>
      </c>
      <c r="B32" s="446" t="s">
        <v>1017</v>
      </c>
      <c r="C32" s="468">
        <v>1.3166010859999999</v>
      </c>
      <c r="D32" s="468">
        <v>1.414704296</v>
      </c>
      <c r="E32" s="468">
        <v>1.689579975</v>
      </c>
      <c r="F32" s="468">
        <v>1.753984016</v>
      </c>
      <c r="G32" s="468">
        <v>2.090828503</v>
      </c>
      <c r="H32" s="468">
        <v>2.4790063980000001</v>
      </c>
      <c r="I32" s="468">
        <v>2.729170694</v>
      </c>
      <c r="J32" s="468">
        <v>2.269880202</v>
      </c>
      <c r="K32" s="468">
        <v>2.3872233569999999</v>
      </c>
      <c r="L32" s="468">
        <v>1.921033744</v>
      </c>
      <c r="M32" s="468">
        <v>1.225775767</v>
      </c>
      <c r="N32" s="468">
        <v>1.1158264309999999</v>
      </c>
      <c r="O32" s="468">
        <v>1.42085683</v>
      </c>
      <c r="P32" s="468">
        <v>1.3280698399999999</v>
      </c>
      <c r="Q32" s="468">
        <v>1.88715082</v>
      </c>
      <c r="R32" s="468">
        <v>2.3085935100000001</v>
      </c>
      <c r="S32" s="468">
        <v>2.7540915500000001</v>
      </c>
      <c r="T32" s="468">
        <v>2.9746272199999999</v>
      </c>
      <c r="U32" s="468">
        <v>3.4116298</v>
      </c>
      <c r="V32" s="468">
        <v>3.2942235100000001</v>
      </c>
      <c r="W32" s="468">
        <v>2.79222831</v>
      </c>
      <c r="X32" s="468">
        <v>2.3319562450000002</v>
      </c>
      <c r="Y32" s="468">
        <v>1.6661969599999999</v>
      </c>
      <c r="Z32" s="468">
        <v>1.8741289999999999</v>
      </c>
      <c r="AA32" s="468">
        <v>1.9967746799999999</v>
      </c>
      <c r="AB32" s="468">
        <v>2.298149</v>
      </c>
      <c r="AC32" s="468">
        <v>2.8428542399999999</v>
      </c>
      <c r="AD32" s="468">
        <v>2.88762338</v>
      </c>
      <c r="AE32" s="468">
        <v>3.3648744499999999</v>
      </c>
      <c r="AF32" s="468">
        <v>4.1496599999999999</v>
      </c>
      <c r="AG32" s="468">
        <v>4.26853908</v>
      </c>
      <c r="AH32" s="468">
        <v>4.7056079999999998</v>
      </c>
      <c r="AI32" s="468">
        <v>4.0551752969999999</v>
      </c>
      <c r="AJ32" s="468">
        <v>4.096285</v>
      </c>
      <c r="AK32" s="468">
        <v>2.9302272710000001</v>
      </c>
      <c r="AL32" s="468">
        <v>2.547248175</v>
      </c>
      <c r="AM32" s="468">
        <v>2.8745365779999998</v>
      </c>
      <c r="AN32" s="468">
        <v>3.1564686069999999</v>
      </c>
      <c r="AO32" s="468">
        <v>4.3263063180000003</v>
      </c>
      <c r="AP32" s="468">
        <v>4.5055206400000003</v>
      </c>
      <c r="AQ32" s="468">
        <v>5.4690369680000002</v>
      </c>
      <c r="AR32" s="468">
        <v>5.8659972189999996</v>
      </c>
      <c r="AS32" s="468">
        <v>6.1389261670000002</v>
      </c>
      <c r="AT32" s="468">
        <v>6.3122347110000003</v>
      </c>
      <c r="AU32" s="468">
        <v>5.7602953299999999</v>
      </c>
      <c r="AV32" s="468">
        <v>5.1465290489999997</v>
      </c>
      <c r="AW32" s="468">
        <v>4.1369190140000001</v>
      </c>
      <c r="AX32" s="468">
        <v>3.3921914279999998</v>
      </c>
      <c r="AY32" s="468">
        <v>3.7871810899999998</v>
      </c>
      <c r="AZ32" s="913">
        <v>4.0828930000000003</v>
      </c>
      <c r="BA32" s="913">
        <v>5.8101500000000001</v>
      </c>
      <c r="BB32" s="456">
        <v>6.0047649999999999</v>
      </c>
      <c r="BC32" s="456">
        <v>7.1844999999999999</v>
      </c>
      <c r="BD32" s="456">
        <v>8.083164</v>
      </c>
      <c r="BE32" s="456">
        <v>8.5742499999999993</v>
      </c>
      <c r="BF32" s="456">
        <v>8.6921839999999992</v>
      </c>
      <c r="BG32" s="456">
        <v>7.5107980000000003</v>
      </c>
      <c r="BH32" s="456">
        <v>6.8242760000000002</v>
      </c>
      <c r="BI32" s="456">
        <v>5.1004290000000001</v>
      </c>
      <c r="BJ32" s="456">
        <v>4.6362719999999999</v>
      </c>
      <c r="BK32" s="456">
        <v>5.176247</v>
      </c>
      <c r="BL32" s="456">
        <v>5.4644069999999996</v>
      </c>
      <c r="BM32" s="456">
        <v>7.2504179999999998</v>
      </c>
      <c r="BN32" s="456">
        <v>7.4977559999999999</v>
      </c>
      <c r="BO32" s="456">
        <v>9.2989189999999997</v>
      </c>
      <c r="BP32" s="456">
        <v>10.08498</v>
      </c>
      <c r="BQ32" s="456">
        <v>10.852980000000001</v>
      </c>
      <c r="BR32" s="456">
        <v>11.32714</v>
      </c>
      <c r="BS32" s="456">
        <v>9.8840640000000004</v>
      </c>
      <c r="BT32" s="456">
        <v>8.9296810000000004</v>
      </c>
      <c r="BU32" s="456">
        <v>6.7145000000000001</v>
      </c>
      <c r="BV32" s="456">
        <v>5.8895299999999997</v>
      </c>
    </row>
    <row r="33" spans="1:74" ht="11.1" customHeight="1" x14ac:dyDescent="0.2">
      <c r="A33" s="234" t="s">
        <v>705</v>
      </c>
      <c r="B33" s="478" t="s">
        <v>1558</v>
      </c>
      <c r="C33" s="468">
        <v>0.17351177700000001</v>
      </c>
      <c r="D33" s="468">
        <v>0.242666461</v>
      </c>
      <c r="E33" s="468">
        <v>0.125762596</v>
      </c>
      <c r="F33" s="468">
        <v>0.159969052</v>
      </c>
      <c r="G33" s="468">
        <v>0.23306379199999999</v>
      </c>
      <c r="H33" s="468">
        <v>0.190519085</v>
      </c>
      <c r="I33" s="468">
        <v>0.20216488599999999</v>
      </c>
      <c r="J33" s="468">
        <v>0.16757244199999999</v>
      </c>
      <c r="K33" s="468">
        <v>0.17824826699999999</v>
      </c>
      <c r="L33" s="468">
        <v>0.15848314099999999</v>
      </c>
      <c r="M33" s="468">
        <v>9.4270639000000003E-2</v>
      </c>
      <c r="N33" s="468">
        <v>0.19576047999999999</v>
      </c>
      <c r="O33" s="468">
        <v>0.111046124</v>
      </c>
      <c r="P33" s="468">
        <v>0.113013163</v>
      </c>
      <c r="Q33" s="468">
        <v>0.10111737799999999</v>
      </c>
      <c r="R33" s="468">
        <v>0.11553769699999999</v>
      </c>
      <c r="S33" s="468">
        <v>0.148471081</v>
      </c>
      <c r="T33" s="468">
        <v>0.15650941199999999</v>
      </c>
      <c r="U33" s="468">
        <v>0.166486205</v>
      </c>
      <c r="V33" s="468">
        <v>0.198607433</v>
      </c>
      <c r="W33" s="468">
        <v>0.15897282900000001</v>
      </c>
      <c r="X33" s="468">
        <v>9.5523471999999998E-2</v>
      </c>
      <c r="Y33" s="468">
        <v>8.9030105999999998E-2</v>
      </c>
      <c r="Z33" s="468">
        <v>0.12876093399999999</v>
      </c>
      <c r="AA33" s="468">
        <v>0.17711289399999999</v>
      </c>
      <c r="AB33" s="468">
        <v>5.1578059000000002E-2</v>
      </c>
      <c r="AC33" s="468">
        <v>0.11271719099999999</v>
      </c>
      <c r="AD33" s="468">
        <v>0.105874653</v>
      </c>
      <c r="AE33" s="468">
        <v>0.102685708</v>
      </c>
      <c r="AF33" s="468">
        <v>0.15043869300000001</v>
      </c>
      <c r="AG33" s="468">
        <v>0.109186616</v>
      </c>
      <c r="AH33" s="468">
        <v>0.13764193199999999</v>
      </c>
      <c r="AI33" s="468">
        <v>9.3787526999999996E-2</v>
      </c>
      <c r="AJ33" s="468">
        <v>0.112197667</v>
      </c>
      <c r="AK33" s="468">
        <v>6.7674803000000006E-2</v>
      </c>
      <c r="AL33" s="468">
        <v>9.8429193999999998E-2</v>
      </c>
      <c r="AM33" s="468">
        <v>0.14936480999999999</v>
      </c>
      <c r="AN33" s="468">
        <v>0.127230486</v>
      </c>
      <c r="AO33" s="468">
        <v>5.5529823999999998E-2</v>
      </c>
      <c r="AP33" s="468">
        <v>5.1405735000000001E-2</v>
      </c>
      <c r="AQ33" s="468">
        <v>2.0344964E-2</v>
      </c>
      <c r="AR33" s="468">
        <v>6.9080983999999998E-2</v>
      </c>
      <c r="AS33" s="468">
        <v>7.3481546999999994E-2</v>
      </c>
      <c r="AT33" s="468">
        <v>-1.5416253E-2</v>
      </c>
      <c r="AU33" s="468">
        <v>3.1002169E-2</v>
      </c>
      <c r="AV33" s="468">
        <v>4.9967138000000001E-2</v>
      </c>
      <c r="AW33" s="468">
        <v>6.6701798000000007E-2</v>
      </c>
      <c r="AX33" s="468">
        <v>4.7068565E-2</v>
      </c>
      <c r="AY33" s="468">
        <v>8.8439139999999999E-2</v>
      </c>
      <c r="AZ33" s="913">
        <v>2.56756E-2</v>
      </c>
      <c r="BA33" s="913">
        <v>1.5493699999999999E-2</v>
      </c>
      <c r="BB33" s="456">
        <v>6.7460200000000001E-3</v>
      </c>
      <c r="BC33" s="456">
        <v>-1.06176E-2</v>
      </c>
      <c r="BD33" s="456">
        <v>1.6862599999999998E-2</v>
      </c>
      <c r="BE33" s="456">
        <v>5.5525699999999997E-3</v>
      </c>
      <c r="BF33" s="456">
        <v>-2.6284700000000001E-2</v>
      </c>
      <c r="BG33" s="456">
        <v>-6.6519099999999998E-2</v>
      </c>
      <c r="BH33" s="456">
        <v>-8.4284399999999995E-2</v>
      </c>
      <c r="BI33" s="456">
        <v>-5.1597700000000003E-2</v>
      </c>
      <c r="BJ33" s="456">
        <v>-4.0806500000000002E-2</v>
      </c>
      <c r="BK33" s="456">
        <v>1.33417E-2</v>
      </c>
      <c r="BL33" s="456">
        <v>-5.4223500000000001E-2</v>
      </c>
      <c r="BM33" s="456">
        <v>-4.8750500000000002E-2</v>
      </c>
      <c r="BN33" s="456">
        <v>-5.1081500000000002E-2</v>
      </c>
      <c r="BO33" s="456">
        <v>-7.2775199999999998E-2</v>
      </c>
      <c r="BP33" s="456">
        <v>-3.7584699999999999E-2</v>
      </c>
      <c r="BQ33" s="456">
        <v>-7.1862999999999996E-2</v>
      </c>
      <c r="BR33" s="456">
        <v>-9.1398599999999997E-2</v>
      </c>
      <c r="BS33" s="456">
        <v>-0.1529462</v>
      </c>
      <c r="BT33" s="456">
        <v>-0.17380880000000001</v>
      </c>
      <c r="BU33" s="456">
        <v>-0.17069799999999999</v>
      </c>
      <c r="BV33" s="456">
        <v>-0.1489317</v>
      </c>
    </row>
    <row r="34" spans="1:74" ht="11.1" customHeight="1" x14ac:dyDescent="0.2">
      <c r="A34" s="234" t="s">
        <v>707</v>
      </c>
      <c r="B34" s="476" t="s">
        <v>1559</v>
      </c>
      <c r="C34" s="468">
        <v>33.388903999999997</v>
      </c>
      <c r="D34" s="468">
        <v>31.269724</v>
      </c>
      <c r="E34" s="468">
        <v>30.479234999999999</v>
      </c>
      <c r="F34" s="468">
        <v>30.784697000000001</v>
      </c>
      <c r="G34" s="468">
        <v>38.454478000000002</v>
      </c>
      <c r="H34" s="468">
        <v>42.032294999999998</v>
      </c>
      <c r="I34" s="468">
        <v>45.973782</v>
      </c>
      <c r="J34" s="468">
        <v>42.980438999999997</v>
      </c>
      <c r="K34" s="468">
        <v>37.405346000000002</v>
      </c>
      <c r="L34" s="468">
        <v>32.164444000000003</v>
      </c>
      <c r="M34" s="468">
        <v>31.167998999999998</v>
      </c>
      <c r="N34" s="468">
        <v>33.783067000000003</v>
      </c>
      <c r="O34" s="468">
        <v>32.159939151000003</v>
      </c>
      <c r="P34" s="468">
        <v>30.222638588999999</v>
      </c>
      <c r="Q34" s="468">
        <v>31.752755211</v>
      </c>
      <c r="R34" s="468">
        <v>30.665596739000001</v>
      </c>
      <c r="S34" s="468">
        <v>36.448542756999998</v>
      </c>
      <c r="T34" s="468">
        <v>42.661311380000001</v>
      </c>
      <c r="U34" s="468">
        <v>47.422301642000001</v>
      </c>
      <c r="V34" s="468">
        <v>50.241383749999997</v>
      </c>
      <c r="W34" s="468">
        <v>42.949535140000002</v>
      </c>
      <c r="X34" s="468">
        <v>35.385555740999997</v>
      </c>
      <c r="Y34" s="468">
        <v>31.332419676000001</v>
      </c>
      <c r="Z34" s="468">
        <v>33.271041646</v>
      </c>
      <c r="AA34" s="468">
        <v>38.180347415999996</v>
      </c>
      <c r="AB34" s="468">
        <v>30.625006802000001</v>
      </c>
      <c r="AC34" s="468">
        <v>32.243196632</v>
      </c>
      <c r="AD34" s="468">
        <v>33.461922217000001</v>
      </c>
      <c r="AE34" s="468">
        <v>39.971881758000002</v>
      </c>
      <c r="AF34" s="468">
        <v>44.390528310000001</v>
      </c>
      <c r="AG34" s="468">
        <v>44.542524606000001</v>
      </c>
      <c r="AH34" s="468">
        <v>49.262875469000001</v>
      </c>
      <c r="AI34" s="468">
        <v>40.990693215999997</v>
      </c>
      <c r="AJ34" s="468">
        <v>39.220296279000003</v>
      </c>
      <c r="AK34" s="468">
        <v>33.712000185999997</v>
      </c>
      <c r="AL34" s="468">
        <v>34.890418883000002</v>
      </c>
      <c r="AM34" s="468">
        <v>40.481518045000001</v>
      </c>
      <c r="AN34" s="468">
        <v>34.700207094</v>
      </c>
      <c r="AO34" s="468">
        <v>34.742650105999999</v>
      </c>
      <c r="AP34" s="468">
        <v>36.505126683999997</v>
      </c>
      <c r="AQ34" s="468">
        <v>41.186470116999999</v>
      </c>
      <c r="AR34" s="468">
        <v>45.168695421999999</v>
      </c>
      <c r="AS34" s="468">
        <v>47.856132541000001</v>
      </c>
      <c r="AT34" s="468">
        <v>49.407308536000002</v>
      </c>
      <c r="AU34" s="468">
        <v>43.976700700999999</v>
      </c>
      <c r="AV34" s="468">
        <v>40.939187580000002</v>
      </c>
      <c r="AW34" s="468">
        <v>35.497227918</v>
      </c>
      <c r="AX34" s="468">
        <v>36.623319350000003</v>
      </c>
      <c r="AY34" s="468">
        <v>39.810446395</v>
      </c>
      <c r="AZ34" s="913">
        <v>33.468319999999999</v>
      </c>
      <c r="BA34" s="913">
        <v>38.039619999999999</v>
      </c>
      <c r="BB34" s="456">
        <v>37.696179999999998</v>
      </c>
      <c r="BC34" s="456">
        <v>42.492939999999997</v>
      </c>
      <c r="BD34" s="456">
        <v>47.967770000000002</v>
      </c>
      <c r="BE34" s="456">
        <v>52.285290000000003</v>
      </c>
      <c r="BF34" s="456">
        <v>53.102519999999998</v>
      </c>
      <c r="BG34" s="456">
        <v>47.150640000000003</v>
      </c>
      <c r="BH34" s="456">
        <v>42.944980000000001</v>
      </c>
      <c r="BI34" s="456">
        <v>38.915089999999999</v>
      </c>
      <c r="BJ34" s="456">
        <v>43.725490000000001</v>
      </c>
      <c r="BK34" s="456">
        <v>45.853760000000001</v>
      </c>
      <c r="BL34" s="456">
        <v>40.560389999999998</v>
      </c>
      <c r="BM34" s="456">
        <v>42.936279999999996</v>
      </c>
      <c r="BN34" s="456">
        <v>42.723129999999998</v>
      </c>
      <c r="BO34" s="456">
        <v>47.860190000000003</v>
      </c>
      <c r="BP34" s="456">
        <v>53.807639999999999</v>
      </c>
      <c r="BQ34" s="456">
        <v>58.192079999999997</v>
      </c>
      <c r="BR34" s="456">
        <v>58.623860000000001</v>
      </c>
      <c r="BS34" s="456">
        <v>52.928139999999999</v>
      </c>
      <c r="BT34" s="456">
        <v>49.220739999999999</v>
      </c>
      <c r="BU34" s="456">
        <v>43.4756</v>
      </c>
      <c r="BV34" s="456">
        <v>50.35286</v>
      </c>
    </row>
    <row r="35" spans="1:74" ht="11.1" customHeight="1" x14ac:dyDescent="0.2">
      <c r="A35" s="229"/>
      <c r="B35" s="67" t="s">
        <v>742</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469"/>
      <c r="AZ35" s="942"/>
      <c r="BA35" s="942"/>
      <c r="BB35" s="474"/>
      <c r="BC35" s="474"/>
      <c r="BD35" s="474"/>
      <c r="BE35" s="474"/>
      <c r="BF35" s="474"/>
      <c r="BG35" s="474"/>
      <c r="BH35" s="474"/>
      <c r="BI35" s="474"/>
      <c r="BJ35" s="474"/>
      <c r="BK35" s="474"/>
      <c r="BL35" s="474"/>
      <c r="BM35" s="474"/>
      <c r="BN35" s="474"/>
      <c r="BO35" s="474"/>
      <c r="BP35" s="474"/>
      <c r="BQ35" s="474"/>
      <c r="BR35" s="474"/>
      <c r="BS35" s="474"/>
      <c r="BT35" s="474"/>
      <c r="BU35" s="474"/>
      <c r="BV35" s="474"/>
    </row>
    <row r="36" spans="1:74" s="285" customFormat="1" ht="11.1" customHeight="1" x14ac:dyDescent="0.2">
      <c r="A36" s="475" t="s">
        <v>713</v>
      </c>
      <c r="B36" s="477" t="s">
        <v>1027</v>
      </c>
      <c r="C36" s="301">
        <v>36.38484837</v>
      </c>
      <c r="D36" s="301">
        <v>32.48664625</v>
      </c>
      <c r="E36" s="301">
        <v>33.150928886999999</v>
      </c>
      <c r="F36" s="301">
        <v>29.093965176000001</v>
      </c>
      <c r="G36" s="301">
        <v>31.293890866000002</v>
      </c>
      <c r="H36" s="301">
        <v>33.492102787999997</v>
      </c>
      <c r="I36" s="301">
        <v>38.822236959000001</v>
      </c>
      <c r="J36" s="301">
        <v>37.902866232000001</v>
      </c>
      <c r="K36" s="301">
        <v>32.435741812000003</v>
      </c>
      <c r="L36" s="301">
        <v>29.491044142</v>
      </c>
      <c r="M36" s="301">
        <v>32.197268033</v>
      </c>
      <c r="N36" s="301">
        <v>34.412505070000002</v>
      </c>
      <c r="O36" s="301">
        <v>34.544550739999998</v>
      </c>
      <c r="P36" s="301">
        <v>30.767058542000001</v>
      </c>
      <c r="Q36" s="301">
        <v>31.618171748000002</v>
      </c>
      <c r="R36" s="301">
        <v>27.341642968999999</v>
      </c>
      <c r="S36" s="301">
        <v>30.692543715999999</v>
      </c>
      <c r="T36" s="301">
        <v>29.534976774</v>
      </c>
      <c r="U36" s="301">
        <v>36.791284666999999</v>
      </c>
      <c r="V36" s="301">
        <v>36.124275036999997</v>
      </c>
      <c r="W36" s="301">
        <v>30.169090626999999</v>
      </c>
      <c r="X36" s="301">
        <v>29.235700480999999</v>
      </c>
      <c r="Y36" s="301">
        <v>30.44991984</v>
      </c>
      <c r="Z36" s="301">
        <v>33.088877232000002</v>
      </c>
      <c r="AA36" s="301">
        <v>32.931024903999997</v>
      </c>
      <c r="AB36" s="301">
        <v>30.146380020999999</v>
      </c>
      <c r="AC36" s="301">
        <v>30.443216796000002</v>
      </c>
      <c r="AD36" s="301">
        <v>28.049403705</v>
      </c>
      <c r="AE36" s="301">
        <v>29.030153218999999</v>
      </c>
      <c r="AF36" s="301">
        <v>32.717953411000003</v>
      </c>
      <c r="AG36" s="301">
        <v>36.764427343999998</v>
      </c>
      <c r="AH36" s="301">
        <v>34.919012355</v>
      </c>
      <c r="AI36" s="301">
        <v>30.214963170000001</v>
      </c>
      <c r="AJ36" s="301">
        <v>28.631455628000001</v>
      </c>
      <c r="AK36" s="301">
        <v>30.334749988999999</v>
      </c>
      <c r="AL36" s="301">
        <v>33.309052520999998</v>
      </c>
      <c r="AM36" s="301">
        <v>35.931206993000004</v>
      </c>
      <c r="AN36" s="301">
        <v>30.514621251000001</v>
      </c>
      <c r="AO36" s="301">
        <v>31.792722435000002</v>
      </c>
      <c r="AP36" s="301">
        <v>29.509920705999999</v>
      </c>
      <c r="AQ36" s="301">
        <v>29.648926528000001</v>
      </c>
      <c r="AR36" s="301">
        <v>32.384391162999997</v>
      </c>
      <c r="AS36" s="301">
        <v>35.191108540999998</v>
      </c>
      <c r="AT36" s="301">
        <v>35.000701702000001</v>
      </c>
      <c r="AU36" s="301">
        <v>29.725331518000001</v>
      </c>
      <c r="AV36" s="301">
        <v>30.198696214000002</v>
      </c>
      <c r="AW36" s="301">
        <v>31.072342758000001</v>
      </c>
      <c r="AX36" s="301">
        <v>36.424730982</v>
      </c>
      <c r="AY36" s="301">
        <v>38.285990048999999</v>
      </c>
      <c r="AZ36" s="912">
        <v>31.00929</v>
      </c>
      <c r="BA36" s="912">
        <v>32.212009999999999</v>
      </c>
      <c r="BB36" s="462">
        <v>28.38505</v>
      </c>
      <c r="BC36" s="462">
        <v>28.84075</v>
      </c>
      <c r="BD36" s="462">
        <v>30.805099999999999</v>
      </c>
      <c r="BE36" s="462">
        <v>35.222430000000003</v>
      </c>
      <c r="BF36" s="462">
        <v>34.558590000000002</v>
      </c>
      <c r="BG36" s="462">
        <v>30.42315</v>
      </c>
      <c r="BH36" s="462">
        <v>28.83747</v>
      </c>
      <c r="BI36" s="462">
        <v>30.029140000000002</v>
      </c>
      <c r="BJ36" s="462">
        <v>33.639069999999997</v>
      </c>
      <c r="BK36" s="462">
        <v>35.318240000000003</v>
      </c>
      <c r="BL36" s="462">
        <v>30.84667</v>
      </c>
      <c r="BM36" s="462">
        <v>32.121929999999999</v>
      </c>
      <c r="BN36" s="462">
        <v>29.000800000000002</v>
      </c>
      <c r="BO36" s="462">
        <v>29.776890000000002</v>
      </c>
      <c r="BP36" s="462">
        <v>32.032440000000001</v>
      </c>
      <c r="BQ36" s="462">
        <v>36.712919999999997</v>
      </c>
      <c r="BR36" s="462">
        <v>35.72739</v>
      </c>
      <c r="BS36" s="462">
        <v>30.979019999999998</v>
      </c>
      <c r="BT36" s="462">
        <v>29.13749</v>
      </c>
      <c r="BU36" s="462">
        <v>30.584399999999999</v>
      </c>
      <c r="BV36" s="462">
        <v>33.865499999999997</v>
      </c>
    </row>
    <row r="37" spans="1:74" ht="11.1" customHeight="1" x14ac:dyDescent="0.2">
      <c r="A37" s="234" t="s">
        <v>708</v>
      </c>
      <c r="B37" s="478" t="s">
        <v>1021</v>
      </c>
      <c r="C37" s="468">
        <v>7.5859346490000004</v>
      </c>
      <c r="D37" s="468">
        <v>6.7361877229999996</v>
      </c>
      <c r="E37" s="468">
        <v>5.8662121029999996</v>
      </c>
      <c r="F37" s="468">
        <v>5.899921215</v>
      </c>
      <c r="G37" s="468">
        <v>4.7123450079999998</v>
      </c>
      <c r="H37" s="468">
        <v>4.8228631709999998</v>
      </c>
      <c r="I37" s="468">
        <v>8.4887887650000007</v>
      </c>
      <c r="J37" s="468">
        <v>9.8591362270000005</v>
      </c>
      <c r="K37" s="468">
        <v>9.367711087</v>
      </c>
      <c r="L37" s="468">
        <v>8.3393546379999997</v>
      </c>
      <c r="M37" s="468">
        <v>8.3430160079999993</v>
      </c>
      <c r="N37" s="468">
        <v>9.5703877070000001</v>
      </c>
      <c r="O37" s="468">
        <v>9.8173880709999999</v>
      </c>
      <c r="P37" s="468">
        <v>8.2987965599999995</v>
      </c>
      <c r="Q37" s="468">
        <v>9.4811761749999999</v>
      </c>
      <c r="R37" s="468">
        <v>6.9533880180000001</v>
      </c>
      <c r="S37" s="468">
        <v>4.9970098370000002</v>
      </c>
      <c r="T37" s="468">
        <v>6.7766913500000001</v>
      </c>
      <c r="U37" s="468">
        <v>10.793222001</v>
      </c>
      <c r="V37" s="468">
        <v>10.709464176999999</v>
      </c>
      <c r="W37" s="468">
        <v>9.3253722159999999</v>
      </c>
      <c r="X37" s="468">
        <v>8.6803831959999993</v>
      </c>
      <c r="Y37" s="468">
        <v>8.4389023739999995</v>
      </c>
      <c r="Z37" s="468">
        <v>9.8059654520000006</v>
      </c>
      <c r="AA37" s="468">
        <v>10.340894273</v>
      </c>
      <c r="AB37" s="468">
        <v>9.0909883310000001</v>
      </c>
      <c r="AC37" s="468">
        <v>8.6160249350000004</v>
      </c>
      <c r="AD37" s="468">
        <v>6.6961648089999999</v>
      </c>
      <c r="AE37" s="468">
        <v>5.2138664979999998</v>
      </c>
      <c r="AF37" s="468">
        <v>7.9533418280000001</v>
      </c>
      <c r="AG37" s="468">
        <v>11.627345868000001</v>
      </c>
      <c r="AH37" s="468">
        <v>11.127203929</v>
      </c>
      <c r="AI37" s="468">
        <v>9.3984484259999999</v>
      </c>
      <c r="AJ37" s="468">
        <v>8.4100576690000004</v>
      </c>
      <c r="AK37" s="468">
        <v>8.5700491910000007</v>
      </c>
      <c r="AL37" s="468">
        <v>9.3843007679999992</v>
      </c>
      <c r="AM37" s="468">
        <v>9.4154630630000007</v>
      </c>
      <c r="AN37" s="468">
        <v>7.746866303</v>
      </c>
      <c r="AO37" s="468">
        <v>6.3753042459999998</v>
      </c>
      <c r="AP37" s="468">
        <v>5.4527761750000003</v>
      </c>
      <c r="AQ37" s="468">
        <v>6.0706912219999998</v>
      </c>
      <c r="AR37" s="468">
        <v>8.5790701330000001</v>
      </c>
      <c r="AS37" s="468">
        <v>10.707558912</v>
      </c>
      <c r="AT37" s="468">
        <v>10.991432801</v>
      </c>
      <c r="AU37" s="468">
        <v>9.814336162</v>
      </c>
      <c r="AV37" s="468">
        <v>7.697015897</v>
      </c>
      <c r="AW37" s="468">
        <v>8.1059077160000008</v>
      </c>
      <c r="AX37" s="468">
        <v>8.2156914459999992</v>
      </c>
      <c r="AY37" s="468">
        <v>8.4556814639999995</v>
      </c>
      <c r="AZ37" s="913">
        <v>7.1443547470000004</v>
      </c>
      <c r="BA37" s="913">
        <v>5.9393180059999997</v>
      </c>
      <c r="BB37" s="456">
        <v>4.5306600000000001</v>
      </c>
      <c r="BC37" s="456">
        <v>4.4112419999999997</v>
      </c>
      <c r="BD37" s="456">
        <v>5.563828</v>
      </c>
      <c r="BE37" s="456">
        <v>9.6226400000000005</v>
      </c>
      <c r="BF37" s="456">
        <v>10.32694</v>
      </c>
      <c r="BG37" s="456">
        <v>9.0283829999999998</v>
      </c>
      <c r="BH37" s="456">
        <v>6.9279450000000002</v>
      </c>
      <c r="BI37" s="456">
        <v>7.2240310000000001</v>
      </c>
      <c r="BJ37" s="456">
        <v>8.9457679999999993</v>
      </c>
      <c r="BK37" s="456">
        <v>9.7326099999999993</v>
      </c>
      <c r="BL37" s="456">
        <v>7.4702679999999999</v>
      </c>
      <c r="BM37" s="456">
        <v>6.6143470000000004</v>
      </c>
      <c r="BN37" s="456">
        <v>5.4126339999999997</v>
      </c>
      <c r="BO37" s="456">
        <v>4.0588649999999999</v>
      </c>
      <c r="BP37" s="456">
        <v>5.1101999999999999</v>
      </c>
      <c r="BQ37" s="456">
        <v>9.3727319999999992</v>
      </c>
      <c r="BR37" s="456">
        <v>10.59371</v>
      </c>
      <c r="BS37" s="456">
        <v>9.4232929999999993</v>
      </c>
      <c r="BT37" s="456">
        <v>7.0364630000000004</v>
      </c>
      <c r="BU37" s="456">
        <v>7.5297900000000002</v>
      </c>
      <c r="BV37" s="456">
        <v>8.8914720000000003</v>
      </c>
    </row>
    <row r="38" spans="1:74" ht="11.1" customHeight="1" x14ac:dyDescent="0.2">
      <c r="A38" s="234" t="s">
        <v>709</v>
      </c>
      <c r="B38" s="478" t="s">
        <v>473</v>
      </c>
      <c r="C38" s="468">
        <v>8.7431164950000007</v>
      </c>
      <c r="D38" s="468">
        <v>7.5986228320000002</v>
      </c>
      <c r="E38" s="468">
        <v>7.7727127539999996</v>
      </c>
      <c r="F38" s="468">
        <v>6.390132983</v>
      </c>
      <c r="G38" s="468">
        <v>6.7555069249999997</v>
      </c>
      <c r="H38" s="468">
        <v>7.3375753450000003</v>
      </c>
      <c r="I38" s="468">
        <v>9.9951739340000003</v>
      </c>
      <c r="J38" s="468">
        <v>10.615330370000001</v>
      </c>
      <c r="K38" s="468">
        <v>9.1324222380000002</v>
      </c>
      <c r="L38" s="468">
        <v>8.385279251</v>
      </c>
      <c r="M38" s="468">
        <v>7.8326144319999997</v>
      </c>
      <c r="N38" s="468">
        <v>8.4508815269999999</v>
      </c>
      <c r="O38" s="468">
        <v>8.6759351759999994</v>
      </c>
      <c r="P38" s="468">
        <v>6.6597801490000004</v>
      </c>
      <c r="Q38" s="468">
        <v>6.8842867180000002</v>
      </c>
      <c r="R38" s="468">
        <v>5.4293321050000003</v>
      </c>
      <c r="S38" s="468">
        <v>4.3934957529999998</v>
      </c>
      <c r="T38" s="468">
        <v>5.9778961580000001</v>
      </c>
      <c r="U38" s="468">
        <v>9.1332900890000008</v>
      </c>
      <c r="V38" s="468">
        <v>9.0872809770000007</v>
      </c>
      <c r="W38" s="468">
        <v>7.4334908259999999</v>
      </c>
      <c r="X38" s="468">
        <v>7.635243548</v>
      </c>
      <c r="Y38" s="468">
        <v>7.1257202729999998</v>
      </c>
      <c r="Z38" s="468">
        <v>7.5749830950000003</v>
      </c>
      <c r="AA38" s="468">
        <v>6.9219535460000001</v>
      </c>
      <c r="AB38" s="468">
        <v>5.8782389889999997</v>
      </c>
      <c r="AC38" s="468">
        <v>4.6703509219999999</v>
      </c>
      <c r="AD38" s="468">
        <v>3.469405176</v>
      </c>
      <c r="AE38" s="468">
        <v>3.1684617720000001</v>
      </c>
      <c r="AF38" s="468">
        <v>4.4609534330000002</v>
      </c>
      <c r="AG38" s="468">
        <v>6.4940825159999997</v>
      </c>
      <c r="AH38" s="468">
        <v>6.5643834539999997</v>
      </c>
      <c r="AI38" s="468">
        <v>6.0095055430000004</v>
      </c>
      <c r="AJ38" s="468">
        <v>5.9277338909999999</v>
      </c>
      <c r="AK38" s="468">
        <v>5.7077841249999999</v>
      </c>
      <c r="AL38" s="468">
        <v>6.4607289750000003</v>
      </c>
      <c r="AM38" s="468">
        <v>7.258841544</v>
      </c>
      <c r="AN38" s="468">
        <v>6.5213028050000004</v>
      </c>
      <c r="AO38" s="468">
        <v>5.8095443790000001</v>
      </c>
      <c r="AP38" s="468">
        <v>4.317882311</v>
      </c>
      <c r="AQ38" s="468">
        <v>4.387993475</v>
      </c>
      <c r="AR38" s="468">
        <v>5.5270412689999997</v>
      </c>
      <c r="AS38" s="468">
        <v>6.9685800699999998</v>
      </c>
      <c r="AT38" s="468">
        <v>6.6459762260000002</v>
      </c>
      <c r="AU38" s="468">
        <v>6.055330337</v>
      </c>
      <c r="AV38" s="468">
        <v>5.99965364</v>
      </c>
      <c r="AW38" s="468">
        <v>5.7789091939999997</v>
      </c>
      <c r="AX38" s="468">
        <v>5.0215347330000002</v>
      </c>
      <c r="AY38" s="468">
        <v>4.6273376490000002</v>
      </c>
      <c r="AZ38" s="913">
        <v>4.2791519999999998</v>
      </c>
      <c r="BA38" s="913">
        <v>3.216024</v>
      </c>
      <c r="BB38" s="456">
        <v>2.4613990000000001</v>
      </c>
      <c r="BC38" s="456">
        <v>3.2064509999999999</v>
      </c>
      <c r="BD38" s="456">
        <v>3.9020320000000002</v>
      </c>
      <c r="BE38" s="456">
        <v>5.9447939999999999</v>
      </c>
      <c r="BF38" s="456">
        <v>5.8474050000000002</v>
      </c>
      <c r="BG38" s="456">
        <v>5.3505180000000001</v>
      </c>
      <c r="BH38" s="456">
        <v>5.3958019999999998</v>
      </c>
      <c r="BI38" s="456">
        <v>5.1532109999999998</v>
      </c>
      <c r="BJ38" s="456">
        <v>4.8568239999999996</v>
      </c>
      <c r="BK38" s="456">
        <v>4.7735890000000003</v>
      </c>
      <c r="BL38" s="456">
        <v>4.4433769999999999</v>
      </c>
      <c r="BM38" s="456">
        <v>4.0669440000000003</v>
      </c>
      <c r="BN38" s="456">
        <v>2.9518870000000001</v>
      </c>
      <c r="BO38" s="456">
        <v>2.5227819999999999</v>
      </c>
      <c r="BP38" s="456">
        <v>3.3154669999999999</v>
      </c>
      <c r="BQ38" s="456">
        <v>5.4062539999999997</v>
      </c>
      <c r="BR38" s="456">
        <v>5.5477100000000004</v>
      </c>
      <c r="BS38" s="456">
        <v>5.108949</v>
      </c>
      <c r="BT38" s="456">
        <v>5.0226449999999998</v>
      </c>
      <c r="BU38" s="456">
        <v>4.898682</v>
      </c>
      <c r="BV38" s="456">
        <v>4.4940309999999997</v>
      </c>
    </row>
    <row r="39" spans="1:74" ht="11.1" customHeight="1" x14ac:dyDescent="0.2">
      <c r="A39" s="234" t="s">
        <v>710</v>
      </c>
      <c r="B39" s="446" t="s">
        <v>1022</v>
      </c>
      <c r="C39" s="468">
        <v>0.86758400000000002</v>
      </c>
      <c r="D39" s="468">
        <v>0.75590000000000002</v>
      </c>
      <c r="E39" s="468">
        <v>0.85374899999999998</v>
      </c>
      <c r="F39" s="468">
        <v>0.82738299999999998</v>
      </c>
      <c r="G39" s="468">
        <v>0.84770000000000001</v>
      </c>
      <c r="H39" s="468">
        <v>0.65011600000000003</v>
      </c>
      <c r="I39" s="468">
        <v>0.84089499999999995</v>
      </c>
      <c r="J39" s="468">
        <v>0.83744300000000005</v>
      </c>
      <c r="K39" s="468">
        <v>0.82007600000000003</v>
      </c>
      <c r="L39" s="468">
        <v>0.85456600000000005</v>
      </c>
      <c r="M39" s="468">
        <v>0.836503</v>
      </c>
      <c r="N39" s="468">
        <v>0.85962000000000005</v>
      </c>
      <c r="O39" s="468">
        <v>0.83122499999999999</v>
      </c>
      <c r="P39" s="468">
        <v>0.77454000000000001</v>
      </c>
      <c r="Q39" s="468">
        <v>0.83724699999999996</v>
      </c>
      <c r="R39" s="468">
        <v>0.68923800000000002</v>
      </c>
      <c r="S39" s="468">
        <v>9.3605999999999995E-2</v>
      </c>
      <c r="T39" s="468">
        <v>0.26156499999999999</v>
      </c>
      <c r="U39" s="468">
        <v>0.83072100000000004</v>
      </c>
      <c r="V39" s="468">
        <v>0.83983600000000003</v>
      </c>
      <c r="W39" s="468">
        <v>0.82006299999999999</v>
      </c>
      <c r="X39" s="468">
        <v>0.82575900000000002</v>
      </c>
      <c r="Y39" s="468">
        <v>0.81478600000000001</v>
      </c>
      <c r="Z39" s="468">
        <v>0.81643200000000005</v>
      </c>
      <c r="AA39" s="468">
        <v>0.85842499999999999</v>
      </c>
      <c r="AB39" s="468">
        <v>0.80249899999999996</v>
      </c>
      <c r="AC39" s="468">
        <v>0.84143400000000002</v>
      </c>
      <c r="AD39" s="468">
        <v>0.82582299999999997</v>
      </c>
      <c r="AE39" s="468">
        <v>0.84636800000000001</v>
      </c>
      <c r="AF39" s="468">
        <v>0.80575600000000003</v>
      </c>
      <c r="AG39" s="468">
        <v>0.83313499999999996</v>
      </c>
      <c r="AH39" s="468">
        <v>0.84156799999999998</v>
      </c>
      <c r="AI39" s="468">
        <v>0.79703599999999997</v>
      </c>
      <c r="AJ39" s="468">
        <v>0.85308799999999996</v>
      </c>
      <c r="AK39" s="468">
        <v>0.82161600000000001</v>
      </c>
      <c r="AL39" s="468">
        <v>0.840391</v>
      </c>
      <c r="AM39" s="468">
        <v>0.851742</v>
      </c>
      <c r="AN39" s="468">
        <v>0.76475499999999996</v>
      </c>
      <c r="AO39" s="468">
        <v>0.76521499999999998</v>
      </c>
      <c r="AP39" s="468">
        <v>0.23291899999999999</v>
      </c>
      <c r="AQ39" s="468">
        <v>-3.3170000000000001E-3</v>
      </c>
      <c r="AR39" s="468">
        <v>0.103162</v>
      </c>
      <c r="AS39" s="468">
        <v>0.838731</v>
      </c>
      <c r="AT39" s="468">
        <v>0.84047700000000003</v>
      </c>
      <c r="AU39" s="468">
        <v>0.81954700000000003</v>
      </c>
      <c r="AV39" s="468">
        <v>0.85873699999999997</v>
      </c>
      <c r="AW39" s="468">
        <v>0.83337000000000006</v>
      </c>
      <c r="AX39" s="468">
        <v>0.84277599999999997</v>
      </c>
      <c r="AY39" s="468">
        <v>0.86205200000000004</v>
      </c>
      <c r="AZ39" s="913">
        <v>0.62329999999999997</v>
      </c>
      <c r="BA39" s="913">
        <v>0.85858999999999996</v>
      </c>
      <c r="BB39" s="456">
        <v>0.79725999999999997</v>
      </c>
      <c r="BC39" s="456">
        <v>0.82384000000000002</v>
      </c>
      <c r="BD39" s="456">
        <v>0.79725999999999997</v>
      </c>
      <c r="BE39" s="456">
        <v>0.82384000000000002</v>
      </c>
      <c r="BF39" s="456">
        <v>0.82384000000000002</v>
      </c>
      <c r="BG39" s="456">
        <v>0.79725999999999997</v>
      </c>
      <c r="BH39" s="456">
        <v>0.82384000000000002</v>
      </c>
      <c r="BI39" s="456">
        <v>0.79725999999999997</v>
      </c>
      <c r="BJ39" s="456">
        <v>0.82384000000000002</v>
      </c>
      <c r="BK39" s="456">
        <v>0.82384000000000002</v>
      </c>
      <c r="BL39" s="456">
        <v>0.74411000000000005</v>
      </c>
      <c r="BM39" s="456">
        <v>0.82384000000000002</v>
      </c>
      <c r="BN39" s="456">
        <v>0.21890000000000001</v>
      </c>
      <c r="BO39" s="456">
        <v>0.12701000000000001</v>
      </c>
      <c r="BP39" s="456">
        <v>0.79725999999999997</v>
      </c>
      <c r="BQ39" s="456">
        <v>0.82384000000000002</v>
      </c>
      <c r="BR39" s="456">
        <v>0.82384000000000002</v>
      </c>
      <c r="BS39" s="456">
        <v>0.79725999999999997</v>
      </c>
      <c r="BT39" s="456">
        <v>0.82384000000000002</v>
      </c>
      <c r="BU39" s="456">
        <v>0.79725999999999997</v>
      </c>
      <c r="BV39" s="456">
        <v>0.82384000000000002</v>
      </c>
    </row>
    <row r="40" spans="1:74" ht="11.1" customHeight="1" x14ac:dyDescent="0.2">
      <c r="A40" s="235" t="s">
        <v>711</v>
      </c>
      <c r="B40" s="446" t="s">
        <v>1015</v>
      </c>
      <c r="C40" s="468">
        <v>13.598125175</v>
      </c>
      <c r="D40" s="468">
        <v>11.3260217</v>
      </c>
      <c r="E40" s="468">
        <v>12.188713533</v>
      </c>
      <c r="F40" s="468">
        <v>8.787450904</v>
      </c>
      <c r="G40" s="468">
        <v>11.970655131999999</v>
      </c>
      <c r="H40" s="468">
        <v>14.719814896000001</v>
      </c>
      <c r="I40" s="468">
        <v>13.993031886000001</v>
      </c>
      <c r="J40" s="468">
        <v>11.182899983</v>
      </c>
      <c r="K40" s="468">
        <v>7.8584555270000003</v>
      </c>
      <c r="L40" s="468">
        <v>6.8197950699999996</v>
      </c>
      <c r="M40" s="468">
        <v>9.4030789759999998</v>
      </c>
      <c r="N40" s="468">
        <v>9.6318691320000003</v>
      </c>
      <c r="O40" s="468">
        <v>9.7925876029999994</v>
      </c>
      <c r="P40" s="468">
        <v>8.3793018830000001</v>
      </c>
      <c r="Q40" s="468">
        <v>7.887113652</v>
      </c>
      <c r="R40" s="468">
        <v>7.3952429940000002</v>
      </c>
      <c r="S40" s="468">
        <v>14.960927971</v>
      </c>
      <c r="T40" s="468">
        <v>10.312402050999999</v>
      </c>
      <c r="U40" s="468">
        <v>9.557622233</v>
      </c>
      <c r="V40" s="468">
        <v>9.2098063440000004</v>
      </c>
      <c r="W40" s="468">
        <v>6.7662964600000004</v>
      </c>
      <c r="X40" s="468">
        <v>6.7722454599999997</v>
      </c>
      <c r="Y40" s="468">
        <v>8.4202624539999995</v>
      </c>
      <c r="Z40" s="468">
        <v>9.1007076579999993</v>
      </c>
      <c r="AA40" s="468">
        <v>9.1816481319999994</v>
      </c>
      <c r="AB40" s="468">
        <v>8.2209680509999998</v>
      </c>
      <c r="AC40" s="468">
        <v>9.4871364289999995</v>
      </c>
      <c r="AD40" s="468">
        <v>8.9341582759999998</v>
      </c>
      <c r="AE40" s="468">
        <v>10.750627817</v>
      </c>
      <c r="AF40" s="468">
        <v>11.124403449000001</v>
      </c>
      <c r="AG40" s="468">
        <v>10.551704622999999</v>
      </c>
      <c r="AH40" s="468">
        <v>9.1848687909999995</v>
      </c>
      <c r="AI40" s="468">
        <v>6.8814124320000003</v>
      </c>
      <c r="AJ40" s="468">
        <v>6.7543437969999998</v>
      </c>
      <c r="AK40" s="468">
        <v>8.6703366249999991</v>
      </c>
      <c r="AL40" s="468">
        <v>9.9700332770000006</v>
      </c>
      <c r="AM40" s="468">
        <v>11.178012497999999</v>
      </c>
      <c r="AN40" s="468">
        <v>8.6801378549999999</v>
      </c>
      <c r="AO40" s="468">
        <v>10.287851810999999</v>
      </c>
      <c r="AP40" s="468">
        <v>11.158243257000001</v>
      </c>
      <c r="AQ40" s="468">
        <v>10.873966544</v>
      </c>
      <c r="AR40" s="468">
        <v>10.000502999</v>
      </c>
      <c r="AS40" s="468">
        <v>8.6301150339999992</v>
      </c>
      <c r="AT40" s="468">
        <v>9.3333547009999993</v>
      </c>
      <c r="AU40" s="468">
        <v>6.5879232029999999</v>
      </c>
      <c r="AV40" s="468">
        <v>7.9175268980000002</v>
      </c>
      <c r="AW40" s="468">
        <v>9.3167642669999999</v>
      </c>
      <c r="AX40" s="468">
        <v>13.884295002</v>
      </c>
      <c r="AY40" s="468">
        <v>16.423326841000002</v>
      </c>
      <c r="AZ40" s="913">
        <v>11.718</v>
      </c>
      <c r="BA40" s="913">
        <v>13.58</v>
      </c>
      <c r="BB40" s="456">
        <v>11.635289999999999</v>
      </c>
      <c r="BC40" s="456">
        <v>11.1</v>
      </c>
      <c r="BD40" s="456">
        <v>11.6</v>
      </c>
      <c r="BE40" s="456">
        <v>10.3</v>
      </c>
      <c r="BF40" s="456">
        <v>9.5139999999999993</v>
      </c>
      <c r="BG40" s="456">
        <v>7.8260050000000003</v>
      </c>
      <c r="BH40" s="456">
        <v>7.7722930000000003</v>
      </c>
      <c r="BI40" s="456">
        <v>9.4351559999999992</v>
      </c>
      <c r="BJ40" s="456">
        <v>10.6822</v>
      </c>
      <c r="BK40" s="456">
        <v>11.795809999999999</v>
      </c>
      <c r="BL40" s="456">
        <v>10.48034</v>
      </c>
      <c r="BM40" s="456">
        <v>11.22878</v>
      </c>
      <c r="BN40" s="456">
        <v>10.493740000000001</v>
      </c>
      <c r="BO40" s="456">
        <v>12.839600000000001</v>
      </c>
      <c r="BP40" s="456">
        <v>12.65821</v>
      </c>
      <c r="BQ40" s="456">
        <v>11.379479999999999</v>
      </c>
      <c r="BR40" s="456">
        <v>9.8193099999999998</v>
      </c>
      <c r="BS40" s="456">
        <v>7.5008889999999999</v>
      </c>
      <c r="BT40" s="456">
        <v>7.6560990000000002</v>
      </c>
      <c r="BU40" s="456">
        <v>9.4299929999999996</v>
      </c>
      <c r="BV40" s="456">
        <v>10.59108</v>
      </c>
    </row>
    <row r="41" spans="1:74" ht="11.1" customHeight="1" x14ac:dyDescent="0.2">
      <c r="A41" s="234" t="s">
        <v>1578</v>
      </c>
      <c r="B41" s="446" t="s">
        <v>1016</v>
      </c>
      <c r="C41" s="468">
        <v>4.2249729790000004</v>
      </c>
      <c r="D41" s="468">
        <v>4.5667380949999998</v>
      </c>
      <c r="E41" s="468">
        <v>4.7565886409999996</v>
      </c>
      <c r="F41" s="468">
        <v>5.2365305590000002</v>
      </c>
      <c r="G41" s="468">
        <v>4.8722915479999998</v>
      </c>
      <c r="H41" s="468">
        <v>3.8501008429999999</v>
      </c>
      <c r="I41" s="468">
        <v>3.4096328640000002</v>
      </c>
      <c r="J41" s="468">
        <v>3.3762375590000002</v>
      </c>
      <c r="K41" s="468">
        <v>3.3675559609999999</v>
      </c>
      <c r="L41" s="468">
        <v>3.3922249099999999</v>
      </c>
      <c r="M41" s="468">
        <v>4.3675596890000001</v>
      </c>
      <c r="N41" s="468">
        <v>4.5938347650000004</v>
      </c>
      <c r="O41" s="468">
        <v>4.0861861910000004</v>
      </c>
      <c r="P41" s="468">
        <v>5.1080136759999997</v>
      </c>
      <c r="Q41" s="468">
        <v>4.713026953</v>
      </c>
      <c r="R41" s="468">
        <v>4.6717805889999999</v>
      </c>
      <c r="S41" s="468">
        <v>3.9137824050000001</v>
      </c>
      <c r="T41" s="468">
        <v>3.6612254430000002</v>
      </c>
      <c r="U41" s="468">
        <v>3.7537564400000001</v>
      </c>
      <c r="V41" s="468">
        <v>3.8199812689999999</v>
      </c>
      <c r="W41" s="468">
        <v>3.5787636319999998</v>
      </c>
      <c r="X41" s="468">
        <v>3.1929117699999998</v>
      </c>
      <c r="Y41" s="468">
        <v>4.0046305530000001</v>
      </c>
      <c r="Z41" s="468">
        <v>4.3065478270000002</v>
      </c>
      <c r="AA41" s="468">
        <v>4.0524073100000004</v>
      </c>
      <c r="AB41" s="468">
        <v>4.4272173779999999</v>
      </c>
      <c r="AC41" s="468">
        <v>4.5197586310000002</v>
      </c>
      <c r="AD41" s="468">
        <v>5.4137641329999999</v>
      </c>
      <c r="AE41" s="468">
        <v>5.7787770490000003</v>
      </c>
      <c r="AF41" s="468">
        <v>4.9750167679999997</v>
      </c>
      <c r="AG41" s="468">
        <v>3.8315497280000002</v>
      </c>
      <c r="AH41" s="468">
        <v>4.0871540419999999</v>
      </c>
      <c r="AI41" s="468">
        <v>4.273084484</v>
      </c>
      <c r="AJ41" s="468">
        <v>4.2474674730000004</v>
      </c>
      <c r="AK41" s="468">
        <v>4.7471678900000001</v>
      </c>
      <c r="AL41" s="468">
        <v>4.9128632120000004</v>
      </c>
      <c r="AM41" s="468">
        <v>5.3058658019999996</v>
      </c>
      <c r="AN41" s="468">
        <v>4.7430431830000002</v>
      </c>
      <c r="AO41" s="468">
        <v>5.824028599</v>
      </c>
      <c r="AP41" s="468">
        <v>5.202948449</v>
      </c>
      <c r="AQ41" s="468">
        <v>4.9206925300000002</v>
      </c>
      <c r="AR41" s="468">
        <v>4.4632386740000003</v>
      </c>
      <c r="AS41" s="468">
        <v>4.2362320430000002</v>
      </c>
      <c r="AT41" s="468">
        <v>3.6830806119999999</v>
      </c>
      <c r="AU41" s="468">
        <v>3.4094493300000002</v>
      </c>
      <c r="AV41" s="468">
        <v>5.06100233</v>
      </c>
      <c r="AW41" s="468">
        <v>5.0709746300000003</v>
      </c>
      <c r="AX41" s="468">
        <v>6.5956686979999999</v>
      </c>
      <c r="AY41" s="468">
        <v>5.8764197339999997</v>
      </c>
      <c r="AZ41" s="913">
        <v>4.9740549999999999</v>
      </c>
      <c r="BA41" s="913">
        <v>5.6741700000000002</v>
      </c>
      <c r="BB41" s="456">
        <v>5.5762869999999998</v>
      </c>
      <c r="BC41" s="456">
        <v>5.4337439999999999</v>
      </c>
      <c r="BD41" s="456">
        <v>4.8258470000000004</v>
      </c>
      <c r="BE41" s="456">
        <v>4.3180990000000001</v>
      </c>
      <c r="BF41" s="456">
        <v>4.1758519999999999</v>
      </c>
      <c r="BG41" s="456">
        <v>4.0094450000000004</v>
      </c>
      <c r="BH41" s="456">
        <v>4.9949029999999999</v>
      </c>
      <c r="BI41" s="456">
        <v>5.2654670000000001</v>
      </c>
      <c r="BJ41" s="456">
        <v>6.3207259999999996</v>
      </c>
      <c r="BK41" s="456">
        <v>5.9311309999999997</v>
      </c>
      <c r="BL41" s="456">
        <v>5.201981</v>
      </c>
      <c r="BM41" s="456">
        <v>6.0241670000000003</v>
      </c>
      <c r="BN41" s="456">
        <v>5.8615180000000002</v>
      </c>
      <c r="BO41" s="456">
        <v>5.7208909999999999</v>
      </c>
      <c r="BP41" s="456">
        <v>5.0788469999999997</v>
      </c>
      <c r="BQ41" s="456">
        <v>4.5516949999999996</v>
      </c>
      <c r="BR41" s="456">
        <v>4.2340809999999998</v>
      </c>
      <c r="BS41" s="456">
        <v>4.0517799999999999</v>
      </c>
      <c r="BT41" s="456">
        <v>5.1856340000000003</v>
      </c>
      <c r="BU41" s="456">
        <v>5.4125930000000002</v>
      </c>
      <c r="BV41" s="456">
        <v>6.5794730000000001</v>
      </c>
    </row>
    <row r="42" spans="1:74" ht="11.1" customHeight="1" x14ac:dyDescent="0.2">
      <c r="A42" s="234" t="s">
        <v>1579</v>
      </c>
      <c r="B42" s="446" t="s">
        <v>1017</v>
      </c>
      <c r="C42" s="468">
        <v>0.77321335099999999</v>
      </c>
      <c r="D42" s="468">
        <v>0.96963618799999995</v>
      </c>
      <c r="E42" s="468">
        <v>1.1989119210000001</v>
      </c>
      <c r="F42" s="468">
        <v>1.468727868</v>
      </c>
      <c r="G42" s="468">
        <v>1.680463896</v>
      </c>
      <c r="H42" s="468">
        <v>1.648922792</v>
      </c>
      <c r="I42" s="468">
        <v>1.641957766</v>
      </c>
      <c r="J42" s="468">
        <v>1.5171514559999999</v>
      </c>
      <c r="K42" s="468">
        <v>1.3858017789999999</v>
      </c>
      <c r="L42" s="468">
        <v>1.2322747940000001</v>
      </c>
      <c r="M42" s="468">
        <v>0.83881948799999995</v>
      </c>
      <c r="N42" s="468">
        <v>0.67433191100000001</v>
      </c>
      <c r="O42" s="468">
        <v>0.75029131599999999</v>
      </c>
      <c r="P42" s="468">
        <v>1.01470934</v>
      </c>
      <c r="Q42" s="468">
        <v>1.2484344469999999</v>
      </c>
      <c r="R42" s="468">
        <v>1.7065235430000001</v>
      </c>
      <c r="S42" s="468">
        <v>1.8568144900000001</v>
      </c>
      <c r="T42" s="468">
        <v>2.073526244</v>
      </c>
      <c r="U42" s="468">
        <v>2.2888854350000001</v>
      </c>
      <c r="V42" s="468">
        <v>1.9888325309999999</v>
      </c>
      <c r="W42" s="468">
        <v>1.7573058260000001</v>
      </c>
      <c r="X42" s="468">
        <v>1.577677878</v>
      </c>
      <c r="Y42" s="468">
        <v>1.054905282</v>
      </c>
      <c r="Z42" s="468">
        <v>0.85516407900000002</v>
      </c>
      <c r="AA42" s="468">
        <v>0.91712863600000005</v>
      </c>
      <c r="AB42" s="468">
        <v>1.149626319</v>
      </c>
      <c r="AC42" s="468">
        <v>1.7020277349999999</v>
      </c>
      <c r="AD42" s="468">
        <v>2.234171575</v>
      </c>
      <c r="AE42" s="468">
        <v>2.8180959589999999</v>
      </c>
      <c r="AF42" s="468">
        <v>2.9773134319999999</v>
      </c>
      <c r="AG42" s="468">
        <v>3.0092812800000002</v>
      </c>
      <c r="AH42" s="468">
        <v>2.6872750079999999</v>
      </c>
      <c r="AI42" s="468">
        <v>2.4141869659999999</v>
      </c>
      <c r="AJ42" s="468">
        <v>1.9814897339999999</v>
      </c>
      <c r="AK42" s="468">
        <v>1.3324682130000001</v>
      </c>
      <c r="AL42" s="468">
        <v>1.1913385110000001</v>
      </c>
      <c r="AM42" s="468">
        <v>1.3952375159999999</v>
      </c>
      <c r="AN42" s="468">
        <v>1.5687943680000001</v>
      </c>
      <c r="AO42" s="468">
        <v>2.186235575</v>
      </c>
      <c r="AP42" s="468">
        <v>2.6684376990000001</v>
      </c>
      <c r="AQ42" s="468">
        <v>2.946663069</v>
      </c>
      <c r="AR42" s="468">
        <v>3.2320597850000001</v>
      </c>
      <c r="AS42" s="468">
        <v>3.3736034940000001</v>
      </c>
      <c r="AT42" s="468">
        <v>3.0388167699999999</v>
      </c>
      <c r="AU42" s="468">
        <v>2.5860854369999999</v>
      </c>
      <c r="AV42" s="468">
        <v>2.22824483</v>
      </c>
      <c r="AW42" s="468">
        <v>1.496777448</v>
      </c>
      <c r="AX42" s="468">
        <v>1.346828436</v>
      </c>
      <c r="AY42" s="468">
        <v>1.5017409429999999</v>
      </c>
      <c r="AZ42" s="913">
        <v>1.771031</v>
      </c>
      <c r="BA42" s="913">
        <v>2.3964979999999998</v>
      </c>
      <c r="BB42" s="456">
        <v>2.977322</v>
      </c>
      <c r="BC42" s="456">
        <v>3.476191</v>
      </c>
      <c r="BD42" s="456">
        <v>3.6873239999999998</v>
      </c>
      <c r="BE42" s="456">
        <v>3.795531</v>
      </c>
      <c r="BF42" s="456">
        <v>3.3962620000000001</v>
      </c>
      <c r="BG42" s="456">
        <v>2.9416630000000001</v>
      </c>
      <c r="BH42" s="456">
        <v>2.532143</v>
      </c>
      <c r="BI42" s="456">
        <v>1.692016</v>
      </c>
      <c r="BJ42" s="456">
        <v>1.4988710000000001</v>
      </c>
      <c r="BK42" s="456">
        <v>1.721211</v>
      </c>
      <c r="BL42" s="456">
        <v>2.0206919999999999</v>
      </c>
      <c r="BM42" s="456">
        <v>2.8672270000000002</v>
      </c>
      <c r="BN42" s="456">
        <v>3.704755</v>
      </c>
      <c r="BO42" s="456">
        <v>4.1687950000000003</v>
      </c>
      <c r="BP42" s="456">
        <v>4.6670090000000002</v>
      </c>
      <c r="BQ42" s="456">
        <v>4.7604800000000003</v>
      </c>
      <c r="BR42" s="456">
        <v>4.2425170000000003</v>
      </c>
      <c r="BS42" s="456">
        <v>3.6332059999999999</v>
      </c>
      <c r="BT42" s="456">
        <v>3.0431089999999998</v>
      </c>
      <c r="BU42" s="456">
        <v>2.0506280000000001</v>
      </c>
      <c r="BV42" s="456">
        <v>2.0327790000000001</v>
      </c>
    </row>
    <row r="43" spans="1:74" ht="11.1" customHeight="1" x14ac:dyDescent="0.2">
      <c r="A43" s="234" t="s">
        <v>712</v>
      </c>
      <c r="B43" s="478" t="s">
        <v>1558</v>
      </c>
      <c r="C43" s="468">
        <v>0.59190172100000005</v>
      </c>
      <c r="D43" s="468">
        <v>0.53353971200000005</v>
      </c>
      <c r="E43" s="468">
        <v>0.51404093500000003</v>
      </c>
      <c r="F43" s="468">
        <v>0.48381864699999999</v>
      </c>
      <c r="G43" s="468">
        <v>0.45492835700000001</v>
      </c>
      <c r="H43" s="468">
        <v>0.46270974100000001</v>
      </c>
      <c r="I43" s="468">
        <v>0.45275674399999999</v>
      </c>
      <c r="J43" s="468">
        <v>0.51466763699999996</v>
      </c>
      <c r="K43" s="468">
        <v>0.50371922000000002</v>
      </c>
      <c r="L43" s="468">
        <v>0.46754947899999999</v>
      </c>
      <c r="M43" s="468">
        <v>0.57567643999999996</v>
      </c>
      <c r="N43" s="468">
        <v>0.63158002800000002</v>
      </c>
      <c r="O43" s="468">
        <v>0.59093738299999998</v>
      </c>
      <c r="P43" s="468">
        <v>0.53191693399999995</v>
      </c>
      <c r="Q43" s="468">
        <v>0.56688680300000005</v>
      </c>
      <c r="R43" s="468">
        <v>0.49613772</v>
      </c>
      <c r="S43" s="468">
        <v>0.47690726</v>
      </c>
      <c r="T43" s="468">
        <v>0.47167052799999998</v>
      </c>
      <c r="U43" s="468">
        <v>0.43378746899999998</v>
      </c>
      <c r="V43" s="468">
        <v>0.46907373899999999</v>
      </c>
      <c r="W43" s="468">
        <v>0.48779866700000002</v>
      </c>
      <c r="X43" s="468">
        <v>0.55147962900000003</v>
      </c>
      <c r="Y43" s="468">
        <v>0.59071290399999998</v>
      </c>
      <c r="Z43" s="468">
        <v>0.62907712100000002</v>
      </c>
      <c r="AA43" s="468">
        <v>0.65856800699999996</v>
      </c>
      <c r="AB43" s="468">
        <v>0.57684195299999996</v>
      </c>
      <c r="AC43" s="468">
        <v>0.60648414399999995</v>
      </c>
      <c r="AD43" s="468">
        <v>0.47591673600000001</v>
      </c>
      <c r="AE43" s="468">
        <v>0.45395612400000002</v>
      </c>
      <c r="AF43" s="468">
        <v>0.42116850099999997</v>
      </c>
      <c r="AG43" s="468">
        <v>0.417328329</v>
      </c>
      <c r="AH43" s="468">
        <v>0.42655913099999998</v>
      </c>
      <c r="AI43" s="468">
        <v>0.44128931900000001</v>
      </c>
      <c r="AJ43" s="468">
        <v>0.45727506400000001</v>
      </c>
      <c r="AK43" s="468">
        <v>0.48532794499999998</v>
      </c>
      <c r="AL43" s="468">
        <v>0.54939677799999997</v>
      </c>
      <c r="AM43" s="468">
        <v>0.52604457000000004</v>
      </c>
      <c r="AN43" s="468">
        <v>0.48972173699999999</v>
      </c>
      <c r="AO43" s="468">
        <v>0.54454282499999995</v>
      </c>
      <c r="AP43" s="468">
        <v>0.47671381499999999</v>
      </c>
      <c r="AQ43" s="468">
        <v>0.452236688</v>
      </c>
      <c r="AR43" s="468">
        <v>0.479316303</v>
      </c>
      <c r="AS43" s="468">
        <v>0.43628798800000002</v>
      </c>
      <c r="AT43" s="468">
        <v>0.46756359199999997</v>
      </c>
      <c r="AU43" s="468">
        <v>0.45266004900000001</v>
      </c>
      <c r="AV43" s="468">
        <v>0.43651561900000002</v>
      </c>
      <c r="AW43" s="468">
        <v>0.46963950300000001</v>
      </c>
      <c r="AX43" s="468">
        <v>0.51793666699999996</v>
      </c>
      <c r="AY43" s="468">
        <v>0.53943141800000005</v>
      </c>
      <c r="AZ43" s="913">
        <v>0.49939749999999999</v>
      </c>
      <c r="BA43" s="913">
        <v>0.54740940000000005</v>
      </c>
      <c r="BB43" s="456">
        <v>0.40683029999999998</v>
      </c>
      <c r="BC43" s="456">
        <v>0.38927790000000001</v>
      </c>
      <c r="BD43" s="456">
        <v>0.42881019999999997</v>
      </c>
      <c r="BE43" s="456">
        <v>0.41752299999999998</v>
      </c>
      <c r="BF43" s="456">
        <v>0.47429159999999998</v>
      </c>
      <c r="BG43" s="456">
        <v>0.46987319999999999</v>
      </c>
      <c r="BH43" s="456">
        <v>0.39054870000000003</v>
      </c>
      <c r="BI43" s="456">
        <v>0.46199699999999999</v>
      </c>
      <c r="BJ43" s="456">
        <v>0.51083520000000004</v>
      </c>
      <c r="BK43" s="456">
        <v>0.54005689999999995</v>
      </c>
      <c r="BL43" s="456">
        <v>0.48591190000000001</v>
      </c>
      <c r="BM43" s="456">
        <v>0.4966237</v>
      </c>
      <c r="BN43" s="456">
        <v>0.3573653</v>
      </c>
      <c r="BO43" s="456">
        <v>0.33895009999999998</v>
      </c>
      <c r="BP43" s="456">
        <v>0.40544940000000002</v>
      </c>
      <c r="BQ43" s="456">
        <v>0.41843570000000002</v>
      </c>
      <c r="BR43" s="456">
        <v>0.46621659999999998</v>
      </c>
      <c r="BS43" s="456">
        <v>0.46364620000000001</v>
      </c>
      <c r="BT43" s="456">
        <v>0.36969659999999999</v>
      </c>
      <c r="BU43" s="456">
        <v>0.46545520000000001</v>
      </c>
      <c r="BV43" s="456">
        <v>0.4528239</v>
      </c>
    </row>
    <row r="44" spans="1:74" ht="11.1" customHeight="1" x14ac:dyDescent="0.2">
      <c r="A44" s="234" t="s">
        <v>714</v>
      </c>
      <c r="B44" s="476" t="s">
        <v>1559</v>
      </c>
      <c r="C44" s="468">
        <v>32.399546000000001</v>
      </c>
      <c r="D44" s="468">
        <v>28.387915</v>
      </c>
      <c r="E44" s="468">
        <v>28.746583999999999</v>
      </c>
      <c r="F44" s="468">
        <v>27.002652000000001</v>
      </c>
      <c r="G44" s="468">
        <v>27.434919000000001</v>
      </c>
      <c r="H44" s="468">
        <v>29.100542000000001</v>
      </c>
      <c r="I44" s="468">
        <v>34.241660000000003</v>
      </c>
      <c r="J44" s="468">
        <v>33.535984999999997</v>
      </c>
      <c r="K44" s="468">
        <v>28.235617000000001</v>
      </c>
      <c r="L44" s="468">
        <v>26.714389000000001</v>
      </c>
      <c r="M44" s="468">
        <v>30.252144000000001</v>
      </c>
      <c r="N44" s="468">
        <v>33.806263999999999</v>
      </c>
      <c r="O44" s="468">
        <v>32.373379040000003</v>
      </c>
      <c r="P44" s="468">
        <v>29.250390790000001</v>
      </c>
      <c r="Q44" s="468">
        <v>30.442627640000001</v>
      </c>
      <c r="R44" s="468">
        <v>27.003236990000001</v>
      </c>
      <c r="S44" s="468">
        <v>27.34811809</v>
      </c>
      <c r="T44" s="468">
        <v>27.723520780000001</v>
      </c>
      <c r="U44" s="468">
        <v>33.643691189999998</v>
      </c>
      <c r="V44" s="468">
        <v>32.413022320000003</v>
      </c>
      <c r="W44" s="468">
        <v>27.21788763</v>
      </c>
      <c r="X44" s="468">
        <v>27.407106089999999</v>
      </c>
      <c r="Y44" s="468">
        <v>29.029825079999998</v>
      </c>
      <c r="Z44" s="468">
        <v>31.52996606</v>
      </c>
      <c r="AA44" s="468">
        <v>33.549410379999998</v>
      </c>
      <c r="AB44" s="468">
        <v>29.154791790000001</v>
      </c>
      <c r="AC44" s="468">
        <v>29.350706800000001</v>
      </c>
      <c r="AD44" s="468">
        <v>26.819150539999999</v>
      </c>
      <c r="AE44" s="468">
        <v>27.870403599999999</v>
      </c>
      <c r="AF44" s="468">
        <v>30.62046569</v>
      </c>
      <c r="AG44" s="468">
        <v>35.077326710000001</v>
      </c>
      <c r="AH44" s="468">
        <v>33.041549519999997</v>
      </c>
      <c r="AI44" s="468">
        <v>28.700086559999999</v>
      </c>
      <c r="AJ44" s="468">
        <v>27.933450780000001</v>
      </c>
      <c r="AK44" s="468">
        <v>29.24949852</v>
      </c>
      <c r="AL44" s="468">
        <v>32.323727740000002</v>
      </c>
      <c r="AM44" s="468">
        <v>34.398067875000002</v>
      </c>
      <c r="AN44" s="468">
        <v>30.346069143000001</v>
      </c>
      <c r="AO44" s="468">
        <v>29.452096595</v>
      </c>
      <c r="AP44" s="468">
        <v>27.157338940999999</v>
      </c>
      <c r="AQ44" s="468">
        <v>28.298207327</v>
      </c>
      <c r="AR44" s="468">
        <v>30.915552446</v>
      </c>
      <c r="AS44" s="468">
        <v>34.771053948000002</v>
      </c>
      <c r="AT44" s="468">
        <v>33.845470454000001</v>
      </c>
      <c r="AU44" s="468">
        <v>28.836056459999998</v>
      </c>
      <c r="AV44" s="468">
        <v>28.210173659999999</v>
      </c>
      <c r="AW44" s="468">
        <v>28.700480507999998</v>
      </c>
      <c r="AX44" s="468">
        <v>32.127587814999998</v>
      </c>
      <c r="AY44" s="468">
        <v>33.520208515</v>
      </c>
      <c r="AZ44" s="913">
        <v>28.731045900000002</v>
      </c>
      <c r="BA44" s="913">
        <v>28.794419999999999</v>
      </c>
      <c r="BB44" s="456">
        <v>26.219010000000001</v>
      </c>
      <c r="BC44" s="456">
        <v>26.792359999999999</v>
      </c>
      <c r="BD44" s="456">
        <v>29.158359999999998</v>
      </c>
      <c r="BE44" s="456">
        <v>33.673459999999999</v>
      </c>
      <c r="BF44" s="456">
        <v>32.613480000000003</v>
      </c>
      <c r="BG44" s="456">
        <v>28.3369</v>
      </c>
      <c r="BH44" s="456">
        <v>27.68365</v>
      </c>
      <c r="BI44" s="456">
        <v>28.81606</v>
      </c>
      <c r="BJ44" s="456">
        <v>32.258789999999998</v>
      </c>
      <c r="BK44" s="456">
        <v>33.048639999999999</v>
      </c>
      <c r="BL44" s="456">
        <v>28.941790000000001</v>
      </c>
      <c r="BM44" s="456">
        <v>29.91825</v>
      </c>
      <c r="BN44" s="456">
        <v>27.243189999999998</v>
      </c>
      <c r="BO44" s="456">
        <v>27.81297</v>
      </c>
      <c r="BP44" s="456">
        <v>30.19896</v>
      </c>
      <c r="BQ44" s="456">
        <v>34.851509999999998</v>
      </c>
      <c r="BR44" s="456">
        <v>33.707619999999999</v>
      </c>
      <c r="BS44" s="456">
        <v>29.069099999999999</v>
      </c>
      <c r="BT44" s="456">
        <v>28.274760000000001</v>
      </c>
      <c r="BU44" s="456">
        <v>29.535959999999999</v>
      </c>
      <c r="BV44" s="456">
        <v>32.845210000000002</v>
      </c>
    </row>
    <row r="45" spans="1:74" ht="11.1" customHeight="1" x14ac:dyDescent="0.2">
      <c r="A45" s="229"/>
      <c r="B45" s="67" t="s">
        <v>715</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469"/>
      <c r="AZ45" s="942"/>
      <c r="BA45" s="942"/>
      <c r="BB45" s="474"/>
      <c r="BC45" s="474"/>
      <c r="BD45" s="474"/>
      <c r="BE45" s="474"/>
      <c r="BF45" s="474"/>
      <c r="BG45" s="474"/>
      <c r="BH45" s="474"/>
      <c r="BI45" s="474"/>
      <c r="BJ45" s="474"/>
      <c r="BK45" s="474"/>
      <c r="BL45" s="474"/>
      <c r="BM45" s="474"/>
      <c r="BN45" s="474"/>
      <c r="BO45" s="474"/>
      <c r="BP45" s="474"/>
      <c r="BQ45" s="474"/>
      <c r="BR45" s="474"/>
      <c r="BS45" s="474"/>
      <c r="BT45" s="474"/>
      <c r="BU45" s="474"/>
      <c r="BV45" s="474"/>
    </row>
    <row r="46" spans="1:74" s="285" customFormat="1" ht="11.1" customHeight="1" x14ac:dyDescent="0.2">
      <c r="A46" s="475" t="s">
        <v>721</v>
      </c>
      <c r="B46" s="477" t="s">
        <v>1027</v>
      </c>
      <c r="C46" s="301">
        <v>11.404198940000001</v>
      </c>
      <c r="D46" s="301">
        <v>10.143285562000001</v>
      </c>
      <c r="E46" s="301">
        <v>10.572162090000001</v>
      </c>
      <c r="F46" s="301">
        <v>10.818175795</v>
      </c>
      <c r="G46" s="301">
        <v>11.987602676</v>
      </c>
      <c r="H46" s="301">
        <v>13.794262742000001</v>
      </c>
      <c r="I46" s="301">
        <v>14.633014744</v>
      </c>
      <c r="J46" s="301">
        <v>14.698317957</v>
      </c>
      <c r="K46" s="301">
        <v>13.967562001999999</v>
      </c>
      <c r="L46" s="301">
        <v>11.796231561000001</v>
      </c>
      <c r="M46" s="301">
        <v>11.069506042</v>
      </c>
      <c r="N46" s="301">
        <v>12.518020931000001</v>
      </c>
      <c r="O46" s="301">
        <v>11.784599512</v>
      </c>
      <c r="P46" s="301">
        <v>10.931355989</v>
      </c>
      <c r="Q46" s="301">
        <v>11.620485376</v>
      </c>
      <c r="R46" s="301">
        <v>10.805586891000001</v>
      </c>
      <c r="S46" s="301">
        <v>11.780946385</v>
      </c>
      <c r="T46" s="301">
        <v>13.315404751000001</v>
      </c>
      <c r="U46" s="301">
        <v>16.196234897</v>
      </c>
      <c r="V46" s="301">
        <v>15.763978835</v>
      </c>
      <c r="W46" s="301">
        <v>13.918330602999999</v>
      </c>
      <c r="X46" s="301">
        <v>12.459455669</v>
      </c>
      <c r="Y46" s="301">
        <v>11.210001214</v>
      </c>
      <c r="Z46" s="301">
        <v>12.208286948</v>
      </c>
      <c r="AA46" s="301">
        <v>12.245961754</v>
      </c>
      <c r="AB46" s="301">
        <v>11.074161618</v>
      </c>
      <c r="AC46" s="301">
        <v>11.009474075</v>
      </c>
      <c r="AD46" s="301">
        <v>10.660925258000001</v>
      </c>
      <c r="AE46" s="301">
        <v>11.950288596</v>
      </c>
      <c r="AF46" s="301">
        <v>14.503505452000001</v>
      </c>
      <c r="AG46" s="301">
        <v>16.176688108</v>
      </c>
      <c r="AH46" s="301">
        <v>15.672837152</v>
      </c>
      <c r="AI46" s="301">
        <v>14.060587126</v>
      </c>
      <c r="AJ46" s="301">
        <v>13.064922309</v>
      </c>
      <c r="AK46" s="301">
        <v>11.041380333999999</v>
      </c>
      <c r="AL46" s="301">
        <v>12.271741361</v>
      </c>
      <c r="AM46" s="301">
        <v>12.233567696</v>
      </c>
      <c r="AN46" s="301">
        <v>10.470385112000001</v>
      </c>
      <c r="AO46" s="301">
        <v>10.797708193</v>
      </c>
      <c r="AP46" s="301">
        <v>10.197550688</v>
      </c>
      <c r="AQ46" s="301">
        <v>12.309261940000001</v>
      </c>
      <c r="AR46" s="301">
        <v>14.239462071</v>
      </c>
      <c r="AS46" s="301">
        <v>15.786267806</v>
      </c>
      <c r="AT46" s="301">
        <v>16.75965935</v>
      </c>
      <c r="AU46" s="301">
        <v>14.73761069</v>
      </c>
      <c r="AV46" s="301">
        <v>12.469138711999999</v>
      </c>
      <c r="AW46" s="301">
        <v>11.304408317</v>
      </c>
      <c r="AX46" s="301">
        <v>12.303515682</v>
      </c>
      <c r="AY46" s="301">
        <v>12.409929979999999</v>
      </c>
      <c r="AZ46" s="912">
        <v>10.58371</v>
      </c>
      <c r="BA46" s="912">
        <v>10.986039999999999</v>
      </c>
      <c r="BB46" s="462">
        <v>10.36572</v>
      </c>
      <c r="BC46" s="462">
        <v>12.140969999999999</v>
      </c>
      <c r="BD46" s="462">
        <v>14.33583</v>
      </c>
      <c r="BE46" s="462">
        <v>16.501529999999999</v>
      </c>
      <c r="BF46" s="462">
        <v>16.51013</v>
      </c>
      <c r="BG46" s="462">
        <v>14.877039999999999</v>
      </c>
      <c r="BH46" s="462">
        <v>12.723380000000001</v>
      </c>
      <c r="BI46" s="462">
        <v>11.63763</v>
      </c>
      <c r="BJ46" s="462">
        <v>12.866400000000001</v>
      </c>
      <c r="BK46" s="462">
        <v>12.208</v>
      </c>
      <c r="BL46" s="462">
        <v>10.700609999999999</v>
      </c>
      <c r="BM46" s="462">
        <v>11.406180000000001</v>
      </c>
      <c r="BN46" s="462">
        <v>11.00067</v>
      </c>
      <c r="BO46" s="462">
        <v>12.694039999999999</v>
      </c>
      <c r="BP46" s="462">
        <v>14.7806</v>
      </c>
      <c r="BQ46" s="462">
        <v>16.90155</v>
      </c>
      <c r="BR46" s="462">
        <v>17.108049999999999</v>
      </c>
      <c r="BS46" s="462">
        <v>15.37485</v>
      </c>
      <c r="BT46" s="462">
        <v>13.173410000000001</v>
      </c>
      <c r="BU46" s="462">
        <v>12.01755</v>
      </c>
      <c r="BV46" s="462">
        <v>13.33202</v>
      </c>
    </row>
    <row r="47" spans="1:74" ht="11.1" customHeight="1" x14ac:dyDescent="0.2">
      <c r="A47" s="234" t="s">
        <v>716</v>
      </c>
      <c r="B47" s="478" t="s">
        <v>1021</v>
      </c>
      <c r="C47" s="468">
        <v>3.2942378990000001</v>
      </c>
      <c r="D47" s="468">
        <v>3.170174539</v>
      </c>
      <c r="E47" s="468">
        <v>3.2605770239999998</v>
      </c>
      <c r="F47" s="468">
        <v>3.8989014389999999</v>
      </c>
      <c r="G47" s="468">
        <v>4.1716778210000003</v>
      </c>
      <c r="H47" s="468">
        <v>4.9728162989999998</v>
      </c>
      <c r="I47" s="468">
        <v>6.4084500159999997</v>
      </c>
      <c r="J47" s="468">
        <v>6.4097442229999997</v>
      </c>
      <c r="K47" s="468">
        <v>5.9845953429999996</v>
      </c>
      <c r="L47" s="468">
        <v>5.3369016460000003</v>
      </c>
      <c r="M47" s="468">
        <v>4.0146744869999997</v>
      </c>
      <c r="N47" s="468">
        <v>4.5973195320000002</v>
      </c>
      <c r="O47" s="468">
        <v>4.1724081560000004</v>
      </c>
      <c r="P47" s="468">
        <v>3.7634268980000001</v>
      </c>
      <c r="Q47" s="468">
        <v>3.8916584009999999</v>
      </c>
      <c r="R47" s="468">
        <v>5.3206129249999998</v>
      </c>
      <c r="S47" s="468">
        <v>5.1806797769999999</v>
      </c>
      <c r="T47" s="468">
        <v>5.4811823549999996</v>
      </c>
      <c r="U47" s="468">
        <v>7.5495422569999997</v>
      </c>
      <c r="V47" s="468">
        <v>7.7676093780000004</v>
      </c>
      <c r="W47" s="468">
        <v>6.6707970110000003</v>
      </c>
      <c r="X47" s="468">
        <v>6.0985714900000003</v>
      </c>
      <c r="Y47" s="468">
        <v>4.9574945870000002</v>
      </c>
      <c r="Z47" s="468">
        <v>5.144756986</v>
      </c>
      <c r="AA47" s="468">
        <v>4.5602727319999996</v>
      </c>
      <c r="AB47" s="468">
        <v>3.8851968170000002</v>
      </c>
      <c r="AC47" s="468">
        <v>3.8508503940000001</v>
      </c>
      <c r="AD47" s="468">
        <v>4.2144154880000002</v>
      </c>
      <c r="AE47" s="468">
        <v>4.5740372200000001</v>
      </c>
      <c r="AF47" s="468">
        <v>6.4870241760000003</v>
      </c>
      <c r="AG47" s="468">
        <v>8.038751371</v>
      </c>
      <c r="AH47" s="468">
        <v>8.0461265789999992</v>
      </c>
      <c r="AI47" s="468">
        <v>6.7285552490000002</v>
      </c>
      <c r="AJ47" s="468">
        <v>6.6645460639999996</v>
      </c>
      <c r="AK47" s="468">
        <v>4.642683012</v>
      </c>
      <c r="AL47" s="468">
        <v>5.1807019859999999</v>
      </c>
      <c r="AM47" s="468">
        <v>5.0221820949999998</v>
      </c>
      <c r="AN47" s="468">
        <v>3.4537286690000002</v>
      </c>
      <c r="AO47" s="468">
        <v>2.8304578760000001</v>
      </c>
      <c r="AP47" s="468">
        <v>3.8520966680000002</v>
      </c>
      <c r="AQ47" s="468">
        <v>4.7281075299999999</v>
      </c>
      <c r="AR47" s="468">
        <v>5.7665804060000001</v>
      </c>
      <c r="AS47" s="468">
        <v>7.3552994890000001</v>
      </c>
      <c r="AT47" s="468">
        <v>8.1235391630000002</v>
      </c>
      <c r="AU47" s="468">
        <v>7.052381005</v>
      </c>
      <c r="AV47" s="468">
        <v>5.6725803050000003</v>
      </c>
      <c r="AW47" s="468">
        <v>4.73632863</v>
      </c>
      <c r="AX47" s="468">
        <v>4.3637189950000002</v>
      </c>
      <c r="AY47" s="468">
        <v>4.2885547730000004</v>
      </c>
      <c r="AZ47" s="913">
        <v>3.5083280000000001</v>
      </c>
      <c r="BA47" s="913">
        <v>3.4071910000000001</v>
      </c>
      <c r="BB47" s="456">
        <v>3.207497</v>
      </c>
      <c r="BC47" s="456">
        <v>3.681848</v>
      </c>
      <c r="BD47" s="456">
        <v>4.7081210000000002</v>
      </c>
      <c r="BE47" s="456">
        <v>6.7805970000000002</v>
      </c>
      <c r="BF47" s="456">
        <v>6.9439529999999996</v>
      </c>
      <c r="BG47" s="456">
        <v>6.1451539999999998</v>
      </c>
      <c r="BH47" s="456">
        <v>4.8769179999999999</v>
      </c>
      <c r="BI47" s="456">
        <v>3.1017700000000001</v>
      </c>
      <c r="BJ47" s="456">
        <v>3.6296379999999999</v>
      </c>
      <c r="BK47" s="456">
        <v>3.537677</v>
      </c>
      <c r="BL47" s="456">
        <v>2.6675490000000002</v>
      </c>
      <c r="BM47" s="456">
        <v>2.0327480000000002</v>
      </c>
      <c r="BN47" s="456">
        <v>2.8176060000000001</v>
      </c>
      <c r="BO47" s="456">
        <v>3.4620639999999998</v>
      </c>
      <c r="BP47" s="456">
        <v>4.7337449999999999</v>
      </c>
      <c r="BQ47" s="456">
        <v>6.791188</v>
      </c>
      <c r="BR47" s="456">
        <v>7.0217099999999997</v>
      </c>
      <c r="BS47" s="456">
        <v>6.5333769999999998</v>
      </c>
      <c r="BT47" s="456">
        <v>4.7089109999999996</v>
      </c>
      <c r="BU47" s="456">
        <v>3.2455940000000001</v>
      </c>
      <c r="BV47" s="456">
        <v>3.8786299999999998</v>
      </c>
    </row>
    <row r="48" spans="1:74" ht="11.1" customHeight="1" x14ac:dyDescent="0.2">
      <c r="A48" s="234" t="s">
        <v>717</v>
      </c>
      <c r="B48" s="478" t="s">
        <v>473</v>
      </c>
      <c r="C48" s="468">
        <v>2.8944094140000001</v>
      </c>
      <c r="D48" s="468">
        <v>2.1204946680000001</v>
      </c>
      <c r="E48" s="468">
        <v>1.6109645779999999</v>
      </c>
      <c r="F48" s="468">
        <v>1.593317911</v>
      </c>
      <c r="G48" s="468">
        <v>2.1926497330000001</v>
      </c>
      <c r="H48" s="468">
        <v>3.1011827140000001</v>
      </c>
      <c r="I48" s="468">
        <v>2.7679871330000001</v>
      </c>
      <c r="J48" s="468">
        <v>3.1462146949999998</v>
      </c>
      <c r="K48" s="468">
        <v>2.8670908179999999</v>
      </c>
      <c r="L48" s="468">
        <v>2.162914555</v>
      </c>
      <c r="M48" s="468">
        <v>2.2051205500000002</v>
      </c>
      <c r="N48" s="468">
        <v>2.5161485610000001</v>
      </c>
      <c r="O48" s="468">
        <v>2.1171433290000001</v>
      </c>
      <c r="P48" s="468">
        <v>2.0992355460000001</v>
      </c>
      <c r="Q48" s="468">
        <v>1.812793004</v>
      </c>
      <c r="R48" s="468">
        <v>0.44893692499999999</v>
      </c>
      <c r="S48" s="468">
        <v>1.258611478</v>
      </c>
      <c r="T48" s="468">
        <v>1.962946241</v>
      </c>
      <c r="U48" s="468">
        <v>2.7232095489999999</v>
      </c>
      <c r="V48" s="468">
        <v>2.4571242230000001</v>
      </c>
      <c r="W48" s="468">
        <v>1.9340046769999999</v>
      </c>
      <c r="X48" s="468">
        <v>1.721433985</v>
      </c>
      <c r="Y48" s="468">
        <v>1.4367416340000001</v>
      </c>
      <c r="Z48" s="468">
        <v>1.784214011</v>
      </c>
      <c r="AA48" s="468">
        <v>2.304816245</v>
      </c>
      <c r="AB48" s="468">
        <v>1.7866740210000001</v>
      </c>
      <c r="AC48" s="468">
        <v>0.96345018800000004</v>
      </c>
      <c r="AD48" s="468">
        <v>1.038261603</v>
      </c>
      <c r="AE48" s="468">
        <v>1.2189206880000001</v>
      </c>
      <c r="AF48" s="468">
        <v>1.706260874</v>
      </c>
      <c r="AG48" s="468">
        <v>2.0509847630000002</v>
      </c>
      <c r="AH48" s="468">
        <v>1.76777183</v>
      </c>
      <c r="AI48" s="468">
        <v>1.7461978060000001</v>
      </c>
      <c r="AJ48" s="468">
        <v>1.3697998149999999</v>
      </c>
      <c r="AK48" s="468">
        <v>1.0662766130000001</v>
      </c>
      <c r="AL48" s="468">
        <v>1.227083785</v>
      </c>
      <c r="AM48" s="468">
        <v>1.237222601</v>
      </c>
      <c r="AN48" s="468">
        <v>1.251932552</v>
      </c>
      <c r="AO48" s="468">
        <v>1.258397473</v>
      </c>
      <c r="AP48" s="468">
        <v>0.61510316099999995</v>
      </c>
      <c r="AQ48" s="468">
        <v>1.11251357</v>
      </c>
      <c r="AR48" s="468">
        <v>1.549343578</v>
      </c>
      <c r="AS48" s="468">
        <v>1.6063170959999999</v>
      </c>
      <c r="AT48" s="468">
        <v>1.9603411470000001</v>
      </c>
      <c r="AU48" s="468">
        <v>1.769447167</v>
      </c>
      <c r="AV48" s="468">
        <v>1.4314451370000001</v>
      </c>
      <c r="AW48" s="468">
        <v>1.701068612</v>
      </c>
      <c r="AX48" s="468">
        <v>1.9073038040000001</v>
      </c>
      <c r="AY48" s="468">
        <v>1.8276161500000001</v>
      </c>
      <c r="AZ48" s="913">
        <v>1.2395910000000001</v>
      </c>
      <c r="BA48" s="913">
        <v>0.90445200000000003</v>
      </c>
      <c r="BB48" s="456">
        <v>0.54654809999999998</v>
      </c>
      <c r="BC48" s="456">
        <v>0.87991640000000004</v>
      </c>
      <c r="BD48" s="456">
        <v>1.2827090000000001</v>
      </c>
      <c r="BE48" s="456">
        <v>1.5165150000000001</v>
      </c>
      <c r="BF48" s="456">
        <v>1.6624490000000001</v>
      </c>
      <c r="BG48" s="456">
        <v>1.589243</v>
      </c>
      <c r="BH48" s="456">
        <v>1.3168029999999999</v>
      </c>
      <c r="BI48" s="456">
        <v>1.5224610000000001</v>
      </c>
      <c r="BJ48" s="456">
        <v>1.745228</v>
      </c>
      <c r="BK48" s="456">
        <v>1.49831</v>
      </c>
      <c r="BL48" s="456">
        <v>0.9914984</v>
      </c>
      <c r="BM48" s="456">
        <v>0.94073370000000001</v>
      </c>
      <c r="BN48" s="456">
        <v>0.51836890000000002</v>
      </c>
      <c r="BO48" s="456">
        <v>0.80473709999999998</v>
      </c>
      <c r="BP48" s="456">
        <v>1.255029</v>
      </c>
      <c r="BQ48" s="456">
        <v>1.4610300000000001</v>
      </c>
      <c r="BR48" s="456">
        <v>1.6368940000000001</v>
      </c>
      <c r="BS48" s="456">
        <v>1.5697460000000001</v>
      </c>
      <c r="BT48" s="456">
        <v>1.270035</v>
      </c>
      <c r="BU48" s="456">
        <v>1.473819</v>
      </c>
      <c r="BV48" s="456">
        <v>1.5617449999999999</v>
      </c>
    </row>
    <row r="49" spans="1:74" ht="11.1" customHeight="1" x14ac:dyDescent="0.2">
      <c r="A49" s="234" t="s">
        <v>718</v>
      </c>
      <c r="B49" s="446" t="s">
        <v>1022</v>
      </c>
      <c r="C49" s="468">
        <v>2.7389350000000001</v>
      </c>
      <c r="D49" s="468">
        <v>2.4594149999999999</v>
      </c>
      <c r="E49" s="468">
        <v>2.9726669999999999</v>
      </c>
      <c r="F49" s="468">
        <v>2.145546</v>
      </c>
      <c r="G49" s="468">
        <v>2.4725130000000002</v>
      </c>
      <c r="H49" s="468">
        <v>2.8569779999999998</v>
      </c>
      <c r="I49" s="468">
        <v>2.9331990000000001</v>
      </c>
      <c r="J49" s="468">
        <v>2.9300359999999999</v>
      </c>
      <c r="K49" s="468">
        <v>2.8413569999999999</v>
      </c>
      <c r="L49" s="468">
        <v>2.1852830000000001</v>
      </c>
      <c r="M49" s="468">
        <v>2.419165</v>
      </c>
      <c r="N49" s="468">
        <v>2.9876990000000001</v>
      </c>
      <c r="O49" s="468">
        <v>2.9859010000000001</v>
      </c>
      <c r="P49" s="468">
        <v>2.683497</v>
      </c>
      <c r="Q49" s="468">
        <v>2.9160119999999998</v>
      </c>
      <c r="R49" s="468">
        <v>1.8350759999999999</v>
      </c>
      <c r="S49" s="468">
        <v>2.2013470000000002</v>
      </c>
      <c r="T49" s="468">
        <v>2.7358889999999998</v>
      </c>
      <c r="U49" s="468">
        <v>2.8756400000000002</v>
      </c>
      <c r="V49" s="468">
        <v>2.8572009999999999</v>
      </c>
      <c r="W49" s="468">
        <v>2.8479830000000002</v>
      </c>
      <c r="X49" s="468">
        <v>2.1500490000000001</v>
      </c>
      <c r="Y49" s="468">
        <v>2.4478300000000002</v>
      </c>
      <c r="Z49" s="468">
        <v>2.9861650000000002</v>
      </c>
      <c r="AA49" s="468">
        <v>2.9877720000000001</v>
      </c>
      <c r="AB49" s="468">
        <v>2.7356379999999998</v>
      </c>
      <c r="AC49" s="468">
        <v>2.972156</v>
      </c>
      <c r="AD49" s="468">
        <v>2.0568770000000001</v>
      </c>
      <c r="AE49" s="468">
        <v>2.5410979999999999</v>
      </c>
      <c r="AF49" s="468">
        <v>2.8504839999999998</v>
      </c>
      <c r="AG49" s="468">
        <v>2.9229189999999998</v>
      </c>
      <c r="AH49" s="468">
        <v>2.929713</v>
      </c>
      <c r="AI49" s="468">
        <v>2.855785</v>
      </c>
      <c r="AJ49" s="468">
        <v>2.0923980000000002</v>
      </c>
      <c r="AK49" s="468">
        <v>2.4611800000000001</v>
      </c>
      <c r="AL49" s="468">
        <v>2.9820980000000001</v>
      </c>
      <c r="AM49" s="468">
        <v>2.9845190000000001</v>
      </c>
      <c r="AN49" s="468">
        <v>2.6895180000000001</v>
      </c>
      <c r="AO49" s="468">
        <v>2.8748330000000002</v>
      </c>
      <c r="AP49" s="468">
        <v>1.8490839999999999</v>
      </c>
      <c r="AQ49" s="468">
        <v>2.5802870000000002</v>
      </c>
      <c r="AR49" s="468">
        <v>2.848268</v>
      </c>
      <c r="AS49" s="468">
        <v>2.9323589999999999</v>
      </c>
      <c r="AT49" s="468">
        <v>2.9243009999999998</v>
      </c>
      <c r="AU49" s="468">
        <v>2.8254980000000001</v>
      </c>
      <c r="AV49" s="468">
        <v>2.0694910000000002</v>
      </c>
      <c r="AW49" s="468">
        <v>1.9213070000000001</v>
      </c>
      <c r="AX49" s="468">
        <v>2.822343</v>
      </c>
      <c r="AY49" s="468">
        <v>3.0806100000000001</v>
      </c>
      <c r="AZ49" s="913">
        <v>2.6454300000000002</v>
      </c>
      <c r="BA49" s="913">
        <v>2.5538799999999999</v>
      </c>
      <c r="BB49" s="456">
        <v>2.12853</v>
      </c>
      <c r="BC49" s="456">
        <v>2.9119999999999999</v>
      </c>
      <c r="BD49" s="456">
        <v>2.81806</v>
      </c>
      <c r="BE49" s="456">
        <v>2.9119999999999999</v>
      </c>
      <c r="BF49" s="456">
        <v>2.9119999999999999</v>
      </c>
      <c r="BG49" s="456">
        <v>2.74444</v>
      </c>
      <c r="BH49" s="456">
        <v>1.93153</v>
      </c>
      <c r="BI49" s="456">
        <v>2.7082299999999999</v>
      </c>
      <c r="BJ49" s="456">
        <v>2.9119999999999999</v>
      </c>
      <c r="BK49" s="456">
        <v>2.9119999999999999</v>
      </c>
      <c r="BL49" s="456">
        <v>2.6301899999999998</v>
      </c>
      <c r="BM49" s="456">
        <v>2.9119999999999999</v>
      </c>
      <c r="BN49" s="456">
        <v>1.9595100000000001</v>
      </c>
      <c r="BO49" s="456">
        <v>2.56134</v>
      </c>
      <c r="BP49" s="456">
        <v>2.81806</v>
      </c>
      <c r="BQ49" s="456">
        <v>2.9119999999999999</v>
      </c>
      <c r="BR49" s="456">
        <v>2.9119999999999999</v>
      </c>
      <c r="BS49" s="456">
        <v>2.4350999999999998</v>
      </c>
      <c r="BT49" s="456">
        <v>2.1896499999999999</v>
      </c>
      <c r="BU49" s="456">
        <v>2.81806</v>
      </c>
      <c r="BV49" s="456">
        <v>2.9119999999999999</v>
      </c>
    </row>
    <row r="50" spans="1:74" ht="11.1" customHeight="1" x14ac:dyDescent="0.2">
      <c r="A50" s="235" t="s">
        <v>719</v>
      </c>
      <c r="B50" s="446" t="s">
        <v>1015</v>
      </c>
      <c r="C50" s="468">
        <v>0.60785339100000002</v>
      </c>
      <c r="D50" s="468">
        <v>0.52554214099999996</v>
      </c>
      <c r="E50" s="468">
        <v>0.72394361299999999</v>
      </c>
      <c r="F50" s="468">
        <v>0.69292149700000005</v>
      </c>
      <c r="G50" s="468">
        <v>0.75712838100000002</v>
      </c>
      <c r="H50" s="468">
        <v>0.67015142500000002</v>
      </c>
      <c r="I50" s="468">
        <v>0.71241123299999998</v>
      </c>
      <c r="J50" s="468">
        <v>0.58531782300000001</v>
      </c>
      <c r="K50" s="468">
        <v>0.49033400199999999</v>
      </c>
      <c r="L50" s="468">
        <v>0.40473739800000003</v>
      </c>
      <c r="M50" s="468">
        <v>0.53566015300000003</v>
      </c>
      <c r="N50" s="468">
        <v>0.44160084300000002</v>
      </c>
      <c r="O50" s="468">
        <v>0.372585</v>
      </c>
      <c r="P50" s="468">
        <v>0.418738</v>
      </c>
      <c r="Q50" s="468">
        <v>0.56912200000000002</v>
      </c>
      <c r="R50" s="468">
        <v>0.75382300000000002</v>
      </c>
      <c r="S50" s="468">
        <v>0.87931300000000001</v>
      </c>
      <c r="T50" s="468">
        <v>0.90965799999999997</v>
      </c>
      <c r="U50" s="468">
        <v>0.89791500000000002</v>
      </c>
      <c r="V50" s="468">
        <v>0.68657400000000002</v>
      </c>
      <c r="W50" s="468">
        <v>0.49131399999999997</v>
      </c>
      <c r="X50" s="468">
        <v>0.481603</v>
      </c>
      <c r="Y50" s="468">
        <v>0.47101399999999999</v>
      </c>
      <c r="Z50" s="468">
        <v>0.42544599999999999</v>
      </c>
      <c r="AA50" s="468">
        <v>0.470412</v>
      </c>
      <c r="AB50" s="468">
        <v>0.44596000000000002</v>
      </c>
      <c r="AC50" s="468">
        <v>0.697218</v>
      </c>
      <c r="AD50" s="468">
        <v>0.74296799999999996</v>
      </c>
      <c r="AE50" s="468">
        <v>0.81134099999999998</v>
      </c>
      <c r="AF50" s="468">
        <v>0.78853600000000001</v>
      </c>
      <c r="AG50" s="468">
        <v>0.65626099999999998</v>
      </c>
      <c r="AH50" s="468">
        <v>0.54480300000000004</v>
      </c>
      <c r="AI50" s="468">
        <v>0.42761199999999999</v>
      </c>
      <c r="AJ50" s="468">
        <v>0.50503399999999998</v>
      </c>
      <c r="AK50" s="468">
        <v>0.46829999999999999</v>
      </c>
      <c r="AL50" s="468">
        <v>0.45524799999999999</v>
      </c>
      <c r="AM50" s="468">
        <v>0.59790108099999995</v>
      </c>
      <c r="AN50" s="468">
        <v>0.55808389999999997</v>
      </c>
      <c r="AO50" s="468">
        <v>0.66746908999999999</v>
      </c>
      <c r="AP50" s="468">
        <v>0.73082395099999997</v>
      </c>
      <c r="AQ50" s="468">
        <v>0.74766368400000005</v>
      </c>
      <c r="AR50" s="468">
        <v>0.68754667199999997</v>
      </c>
      <c r="AS50" s="468">
        <v>0.64958297300000001</v>
      </c>
      <c r="AT50" s="468">
        <v>0.60969955899999995</v>
      </c>
      <c r="AU50" s="468">
        <v>0.38636229700000002</v>
      </c>
      <c r="AV50" s="468">
        <v>0.40975873099999999</v>
      </c>
      <c r="AW50" s="468">
        <v>0.45032059800000002</v>
      </c>
      <c r="AX50" s="468">
        <v>0.436233337</v>
      </c>
      <c r="AY50" s="468">
        <v>0.56226174799999995</v>
      </c>
      <c r="AZ50" s="913">
        <v>0.46374320000000002</v>
      </c>
      <c r="BA50" s="913">
        <v>0.62698509999999996</v>
      </c>
      <c r="BB50" s="456">
        <v>0.73177460000000005</v>
      </c>
      <c r="BC50" s="456">
        <v>0.76488330000000004</v>
      </c>
      <c r="BD50" s="456">
        <v>0.7187365</v>
      </c>
      <c r="BE50" s="456">
        <v>0.70580430000000005</v>
      </c>
      <c r="BF50" s="456">
        <v>0.64543689999999998</v>
      </c>
      <c r="BG50" s="456">
        <v>0.54105749999999997</v>
      </c>
      <c r="BH50" s="456">
        <v>0.41267999999999999</v>
      </c>
      <c r="BI50" s="456">
        <v>0.45911800000000003</v>
      </c>
      <c r="BJ50" s="456">
        <v>0.38968239999999998</v>
      </c>
      <c r="BK50" s="456">
        <v>0.25578610000000002</v>
      </c>
      <c r="BL50" s="456">
        <v>0.2492694</v>
      </c>
      <c r="BM50" s="456">
        <v>0.47944730000000002</v>
      </c>
      <c r="BN50" s="456">
        <v>0.53698159999999995</v>
      </c>
      <c r="BO50" s="456">
        <v>0.67175390000000001</v>
      </c>
      <c r="BP50" s="456">
        <v>0.67291500000000004</v>
      </c>
      <c r="BQ50" s="456">
        <v>0.6404048</v>
      </c>
      <c r="BR50" s="456">
        <v>0.61857410000000002</v>
      </c>
      <c r="BS50" s="456">
        <v>0.52089450000000004</v>
      </c>
      <c r="BT50" s="456">
        <v>0.4418685</v>
      </c>
      <c r="BU50" s="456">
        <v>0.45804610000000001</v>
      </c>
      <c r="BV50" s="456">
        <v>0.459762</v>
      </c>
    </row>
    <row r="51" spans="1:74" ht="11.1" customHeight="1" x14ac:dyDescent="0.2">
      <c r="A51" s="234" t="s">
        <v>1580</v>
      </c>
      <c r="B51" s="446" t="s">
        <v>1016</v>
      </c>
      <c r="C51" s="468">
        <v>1.104860341</v>
      </c>
      <c r="D51" s="468">
        <v>1.0855499559999999</v>
      </c>
      <c r="E51" s="468">
        <v>1.0503637349999999</v>
      </c>
      <c r="F51" s="468">
        <v>1.361970766</v>
      </c>
      <c r="G51" s="468">
        <v>1.162788476</v>
      </c>
      <c r="H51" s="468">
        <v>0.99000024799999997</v>
      </c>
      <c r="I51" s="468">
        <v>0.66068012899999995</v>
      </c>
      <c r="J51" s="468">
        <v>0.53452447800000003</v>
      </c>
      <c r="K51" s="468">
        <v>0.758603056</v>
      </c>
      <c r="L51" s="468">
        <v>0.74171935200000005</v>
      </c>
      <c r="M51" s="468">
        <v>1.100929748</v>
      </c>
      <c r="N51" s="468">
        <v>1.2834133969999999</v>
      </c>
      <c r="O51" s="468">
        <v>1.4315599999999999</v>
      </c>
      <c r="P51" s="468">
        <v>1.1528179999999999</v>
      </c>
      <c r="Q51" s="468">
        <v>1.4267650000000001</v>
      </c>
      <c r="R51" s="468">
        <v>1.210121</v>
      </c>
      <c r="S51" s="468">
        <v>0.97750499999999996</v>
      </c>
      <c r="T51" s="468">
        <v>0.90705499999999994</v>
      </c>
      <c r="U51" s="468">
        <v>0.93249000000000004</v>
      </c>
      <c r="V51" s="468">
        <v>0.85850800000000005</v>
      </c>
      <c r="W51" s="468">
        <v>0.85041500000000003</v>
      </c>
      <c r="X51" s="468">
        <v>0.872421</v>
      </c>
      <c r="Y51" s="468">
        <v>0.99434299999999998</v>
      </c>
      <c r="Z51" s="468">
        <v>0.91021300000000005</v>
      </c>
      <c r="AA51" s="468">
        <v>1.094284</v>
      </c>
      <c r="AB51" s="468">
        <v>1.2964770000000001</v>
      </c>
      <c r="AC51" s="468">
        <v>1.367329</v>
      </c>
      <c r="AD51" s="468">
        <v>1.2354449999999999</v>
      </c>
      <c r="AE51" s="468">
        <v>1.2700180000000001</v>
      </c>
      <c r="AF51" s="468">
        <v>1.0788279999999999</v>
      </c>
      <c r="AG51" s="468">
        <v>0.83830800000000005</v>
      </c>
      <c r="AH51" s="468">
        <v>0.82317662999999996</v>
      </c>
      <c r="AI51" s="468">
        <v>0.84197663</v>
      </c>
      <c r="AJ51" s="468">
        <v>1.0970420000000001</v>
      </c>
      <c r="AK51" s="468">
        <v>1.2659560000000001</v>
      </c>
      <c r="AL51" s="468">
        <v>1.289968</v>
      </c>
      <c r="AM51" s="468">
        <v>1.215546392</v>
      </c>
      <c r="AN51" s="468">
        <v>1.2599867140000001</v>
      </c>
      <c r="AO51" s="468">
        <v>1.5915114319999999</v>
      </c>
      <c r="AP51" s="468">
        <v>1.2192698559999999</v>
      </c>
      <c r="AQ51" s="468">
        <v>1.03430602</v>
      </c>
      <c r="AR51" s="468">
        <v>0.98106773000000003</v>
      </c>
      <c r="AS51" s="468">
        <v>0.91028237000000001</v>
      </c>
      <c r="AT51" s="468">
        <v>0.86990988300000005</v>
      </c>
      <c r="AU51" s="468">
        <v>0.76293047599999997</v>
      </c>
      <c r="AV51" s="468">
        <v>1.077350628</v>
      </c>
      <c r="AW51" s="468">
        <v>1.068222155</v>
      </c>
      <c r="AX51" s="468">
        <v>1.361688615</v>
      </c>
      <c r="AY51" s="468">
        <v>1.1752728349999999</v>
      </c>
      <c r="AZ51" s="913">
        <v>1.2993030000000001</v>
      </c>
      <c r="BA51" s="913">
        <v>1.7408889999999999</v>
      </c>
      <c r="BB51" s="456">
        <v>1.394855</v>
      </c>
      <c r="BC51" s="456">
        <v>1.2464470000000001</v>
      </c>
      <c r="BD51" s="456">
        <v>1.961346</v>
      </c>
      <c r="BE51" s="456">
        <v>1.723813</v>
      </c>
      <c r="BF51" s="456">
        <v>1.6532119999999999</v>
      </c>
      <c r="BG51" s="456">
        <v>1.539309</v>
      </c>
      <c r="BH51" s="456">
        <v>2.0521310000000001</v>
      </c>
      <c r="BI51" s="456">
        <v>2.1642549999999998</v>
      </c>
      <c r="BJ51" s="456">
        <v>2.4979330000000002</v>
      </c>
      <c r="BK51" s="456">
        <v>2.279277</v>
      </c>
      <c r="BL51" s="456">
        <v>2.4803959999999998</v>
      </c>
      <c r="BM51" s="456">
        <v>3.0039039999999999</v>
      </c>
      <c r="BN51" s="456">
        <v>2.3911560000000001</v>
      </c>
      <c r="BO51" s="456">
        <v>2.1379920000000001</v>
      </c>
      <c r="BP51" s="456">
        <v>1.9553769999999999</v>
      </c>
      <c r="BQ51" s="456">
        <v>1.7183390000000001</v>
      </c>
      <c r="BR51" s="456">
        <v>1.6498660000000001</v>
      </c>
      <c r="BS51" s="456">
        <v>1.523617</v>
      </c>
      <c r="BT51" s="456">
        <v>2.0609769999999998</v>
      </c>
      <c r="BU51" s="456">
        <v>2.155376</v>
      </c>
      <c r="BV51" s="456">
        <v>2.5289190000000001</v>
      </c>
    </row>
    <row r="52" spans="1:74" ht="11.1" customHeight="1" x14ac:dyDescent="0.2">
      <c r="A52" s="234" t="s">
        <v>1581</v>
      </c>
      <c r="B52" s="446" t="s">
        <v>1017</v>
      </c>
      <c r="C52" s="468">
        <v>0.41412860299999998</v>
      </c>
      <c r="D52" s="468">
        <v>0.49038379700000001</v>
      </c>
      <c r="E52" s="468">
        <v>0.62072882399999996</v>
      </c>
      <c r="F52" s="468">
        <v>0.77082270799999997</v>
      </c>
      <c r="G52" s="468">
        <v>0.87997795000000001</v>
      </c>
      <c r="H52" s="468">
        <v>0.83296154200000005</v>
      </c>
      <c r="I52" s="468">
        <v>0.767353591</v>
      </c>
      <c r="J52" s="468">
        <v>0.72531628999999997</v>
      </c>
      <c r="K52" s="468">
        <v>0.67132731999999995</v>
      </c>
      <c r="L52" s="468">
        <v>0.62496993300000003</v>
      </c>
      <c r="M52" s="468">
        <v>0.46039176700000001</v>
      </c>
      <c r="N52" s="468">
        <v>0.35812065799999998</v>
      </c>
      <c r="O52" s="468">
        <v>0.41917060699999997</v>
      </c>
      <c r="P52" s="468">
        <v>0.49838461499999998</v>
      </c>
      <c r="Q52" s="468">
        <v>0.62984889899999996</v>
      </c>
      <c r="R52" s="468">
        <v>0.85070804600000005</v>
      </c>
      <c r="S52" s="468">
        <v>0.90323313900000002</v>
      </c>
      <c r="T52" s="468">
        <v>0.92950121799999996</v>
      </c>
      <c r="U52" s="468">
        <v>0.86649471</v>
      </c>
      <c r="V52" s="468">
        <v>0.82703147700000001</v>
      </c>
      <c r="W52" s="468">
        <v>0.78157257899999999</v>
      </c>
      <c r="X52" s="468">
        <v>0.76130618900000002</v>
      </c>
      <c r="Y52" s="468">
        <v>0.53872426799999995</v>
      </c>
      <c r="Z52" s="468">
        <v>0.56865904099999998</v>
      </c>
      <c r="AA52" s="468">
        <v>0.54441507499999997</v>
      </c>
      <c r="AB52" s="468">
        <v>0.656786698</v>
      </c>
      <c r="AC52" s="468">
        <v>0.87866158000000005</v>
      </c>
      <c r="AD52" s="468">
        <v>1.1114633169999999</v>
      </c>
      <c r="AE52" s="468">
        <v>1.2849204219999999</v>
      </c>
      <c r="AF52" s="468">
        <v>1.3389617330000001</v>
      </c>
      <c r="AG52" s="468">
        <v>1.385779232</v>
      </c>
      <c r="AH52" s="468">
        <v>1.2998347969999999</v>
      </c>
      <c r="AI52" s="468">
        <v>1.213936149</v>
      </c>
      <c r="AJ52" s="468">
        <v>1.1075234629999999</v>
      </c>
      <c r="AK52" s="468">
        <v>0.88222908899999997</v>
      </c>
      <c r="AL52" s="468">
        <v>0.83121069199999997</v>
      </c>
      <c r="AM52" s="468">
        <v>0.89338557900000004</v>
      </c>
      <c r="AN52" s="468">
        <v>0.99646299100000002</v>
      </c>
      <c r="AO52" s="468">
        <v>1.307046216</v>
      </c>
      <c r="AP52" s="468">
        <v>1.6946558920000001</v>
      </c>
      <c r="AQ52" s="468">
        <v>1.8783971829999999</v>
      </c>
      <c r="AR52" s="468">
        <v>2.135271999</v>
      </c>
      <c r="AS52" s="468">
        <v>2.0698195770000001</v>
      </c>
      <c r="AT52" s="468">
        <v>1.9942388150000001</v>
      </c>
      <c r="AU52" s="468">
        <v>1.688342665</v>
      </c>
      <c r="AV52" s="468">
        <v>1.5644220129999999</v>
      </c>
      <c r="AW52" s="468">
        <v>1.1781847969999999</v>
      </c>
      <c r="AX52" s="468">
        <v>1.1433064959999999</v>
      </c>
      <c r="AY52" s="468">
        <v>1.2101289660000001</v>
      </c>
      <c r="AZ52" s="913">
        <v>1.3767130000000001</v>
      </c>
      <c r="BA52" s="913">
        <v>1.837685</v>
      </c>
      <c r="BB52" s="456">
        <v>2.2206320000000002</v>
      </c>
      <c r="BC52" s="456">
        <v>2.5225939999999998</v>
      </c>
      <c r="BD52" s="456">
        <v>2.6770719999999999</v>
      </c>
      <c r="BE52" s="456">
        <v>2.630344</v>
      </c>
      <c r="BF52" s="456">
        <v>2.4462839999999999</v>
      </c>
      <c r="BG52" s="456">
        <v>2.1222020000000001</v>
      </c>
      <c r="BH52" s="456">
        <v>1.9131830000000001</v>
      </c>
      <c r="BI52" s="456">
        <v>1.424285</v>
      </c>
      <c r="BJ52" s="456">
        <v>1.3953439999999999</v>
      </c>
      <c r="BK52" s="456">
        <v>1.4777439999999999</v>
      </c>
      <c r="BL52" s="456">
        <v>1.6144309999999999</v>
      </c>
      <c r="BM52" s="456">
        <v>2.0387629999999999</v>
      </c>
      <c r="BN52" s="456">
        <v>2.6494430000000002</v>
      </c>
      <c r="BO52" s="456">
        <v>2.959886</v>
      </c>
      <c r="BP52" s="456">
        <v>3.240361</v>
      </c>
      <c r="BQ52" s="456">
        <v>3.186871</v>
      </c>
      <c r="BR52" s="456">
        <v>3.0470459999999999</v>
      </c>
      <c r="BS52" s="456">
        <v>2.6352920000000002</v>
      </c>
      <c r="BT52" s="456">
        <v>2.373561</v>
      </c>
      <c r="BU52" s="456">
        <v>1.779525</v>
      </c>
      <c r="BV52" s="456">
        <v>1.777172</v>
      </c>
    </row>
    <row r="53" spans="1:74" ht="11.1" customHeight="1" x14ac:dyDescent="0.2">
      <c r="A53" s="234" t="s">
        <v>720</v>
      </c>
      <c r="B53" s="478" t="s">
        <v>1558</v>
      </c>
      <c r="C53" s="468">
        <v>0.34977429199999999</v>
      </c>
      <c r="D53" s="468">
        <v>0.29172546100000002</v>
      </c>
      <c r="E53" s="468">
        <v>0.33291731600000002</v>
      </c>
      <c r="F53" s="468">
        <v>0.35469547400000001</v>
      </c>
      <c r="G53" s="468">
        <v>0.35086731500000001</v>
      </c>
      <c r="H53" s="468">
        <v>0.37017251400000001</v>
      </c>
      <c r="I53" s="468">
        <v>0.38293364200000002</v>
      </c>
      <c r="J53" s="468">
        <v>0.36716444799999998</v>
      </c>
      <c r="K53" s="468">
        <v>0.35425446300000002</v>
      </c>
      <c r="L53" s="468">
        <v>0.33970567699999998</v>
      </c>
      <c r="M53" s="468">
        <v>0.33356433699999999</v>
      </c>
      <c r="N53" s="468">
        <v>0.33371894000000002</v>
      </c>
      <c r="O53" s="468">
        <v>0.28583142</v>
      </c>
      <c r="P53" s="468">
        <v>0.31525593000000002</v>
      </c>
      <c r="Q53" s="468">
        <v>0.37428607200000003</v>
      </c>
      <c r="R53" s="468">
        <v>0.38630899499999999</v>
      </c>
      <c r="S53" s="468">
        <v>0.38025699099999999</v>
      </c>
      <c r="T53" s="468">
        <v>0.389172937</v>
      </c>
      <c r="U53" s="468">
        <v>0.350943381</v>
      </c>
      <c r="V53" s="468">
        <v>0.309930757</v>
      </c>
      <c r="W53" s="468">
        <v>0.34224433599999998</v>
      </c>
      <c r="X53" s="468">
        <v>0.37407100500000001</v>
      </c>
      <c r="Y53" s="468">
        <v>0.36385372500000002</v>
      </c>
      <c r="Z53" s="468">
        <v>0.38883290999999998</v>
      </c>
      <c r="AA53" s="468">
        <v>0.28398970200000001</v>
      </c>
      <c r="AB53" s="468">
        <v>0.26742908199999998</v>
      </c>
      <c r="AC53" s="468">
        <v>0.27980891299999999</v>
      </c>
      <c r="AD53" s="468">
        <v>0.26149485</v>
      </c>
      <c r="AE53" s="468">
        <v>0.24995326600000001</v>
      </c>
      <c r="AF53" s="468">
        <v>0.25341066899999998</v>
      </c>
      <c r="AG53" s="468">
        <v>0.28368474199999999</v>
      </c>
      <c r="AH53" s="468">
        <v>0.261411316</v>
      </c>
      <c r="AI53" s="468">
        <v>0.24652429200000001</v>
      </c>
      <c r="AJ53" s="468">
        <v>0.22857896699999999</v>
      </c>
      <c r="AK53" s="468">
        <v>0.25475562000000002</v>
      </c>
      <c r="AL53" s="468">
        <v>0.30543089800000001</v>
      </c>
      <c r="AM53" s="468">
        <v>0.28281094800000001</v>
      </c>
      <c r="AN53" s="468">
        <v>0.26067228599999998</v>
      </c>
      <c r="AO53" s="468">
        <v>0.26799310599999998</v>
      </c>
      <c r="AP53" s="468">
        <v>0.23651716</v>
      </c>
      <c r="AQ53" s="468">
        <v>0.22798695299999999</v>
      </c>
      <c r="AR53" s="468">
        <v>0.27138368600000001</v>
      </c>
      <c r="AS53" s="468">
        <v>0.26260730100000002</v>
      </c>
      <c r="AT53" s="468">
        <v>0.27762978300000002</v>
      </c>
      <c r="AU53" s="468">
        <v>0.25264908000000003</v>
      </c>
      <c r="AV53" s="468">
        <v>0.244090898</v>
      </c>
      <c r="AW53" s="468">
        <v>0.248976525</v>
      </c>
      <c r="AX53" s="468">
        <v>0.26892143499999999</v>
      </c>
      <c r="AY53" s="468">
        <v>0.26548550799999998</v>
      </c>
      <c r="AZ53" s="913">
        <v>5.0604999999999997E-2</v>
      </c>
      <c r="BA53" s="913">
        <v>-8.5038100000000005E-2</v>
      </c>
      <c r="BB53" s="456">
        <v>0.1358799</v>
      </c>
      <c r="BC53" s="456">
        <v>0.1332806</v>
      </c>
      <c r="BD53" s="456">
        <v>0.1697891</v>
      </c>
      <c r="BE53" s="456">
        <v>0.23245940000000001</v>
      </c>
      <c r="BF53" s="456">
        <v>0.24679229999999999</v>
      </c>
      <c r="BG53" s="456">
        <v>0.1956359</v>
      </c>
      <c r="BH53" s="456">
        <v>0.22013479999999999</v>
      </c>
      <c r="BI53" s="456">
        <v>0.2575112</v>
      </c>
      <c r="BJ53" s="456">
        <v>0.29657410000000001</v>
      </c>
      <c r="BK53" s="456">
        <v>0.24720780000000001</v>
      </c>
      <c r="BL53" s="456">
        <v>6.7277100000000006E-2</v>
      </c>
      <c r="BM53" s="456">
        <v>-1.4135599999999999E-3</v>
      </c>
      <c r="BN53" s="456">
        <v>0.12760589999999999</v>
      </c>
      <c r="BO53" s="456">
        <v>9.6267400000000003E-2</v>
      </c>
      <c r="BP53" s="456">
        <v>0.1051156</v>
      </c>
      <c r="BQ53" s="456">
        <v>0.191719</v>
      </c>
      <c r="BR53" s="456">
        <v>0.22195809999999999</v>
      </c>
      <c r="BS53" s="456">
        <v>0.156829</v>
      </c>
      <c r="BT53" s="456">
        <v>0.12840470000000001</v>
      </c>
      <c r="BU53" s="456">
        <v>8.7132500000000002E-2</v>
      </c>
      <c r="BV53" s="456">
        <v>0.21379210000000001</v>
      </c>
    </row>
    <row r="54" spans="1:74" ht="11.1" customHeight="1" x14ac:dyDescent="0.2">
      <c r="A54" s="234" t="s">
        <v>722</v>
      </c>
      <c r="B54" s="476" t="s">
        <v>1559</v>
      </c>
      <c r="C54" s="468">
        <v>7.9574629999999997</v>
      </c>
      <c r="D54" s="468">
        <v>7.0959349999999999</v>
      </c>
      <c r="E54" s="468">
        <v>7.5568330000000001</v>
      </c>
      <c r="F54" s="468">
        <v>7.9060920000000001</v>
      </c>
      <c r="G54" s="468">
        <v>9.6612849999999995</v>
      </c>
      <c r="H54" s="468">
        <v>11.659115</v>
      </c>
      <c r="I54" s="468">
        <v>12.939075000000001</v>
      </c>
      <c r="J54" s="468">
        <v>12.157161</v>
      </c>
      <c r="K54" s="468">
        <v>10.899599</v>
      </c>
      <c r="L54" s="468">
        <v>8.4417629999999999</v>
      </c>
      <c r="M54" s="468">
        <v>7.3405430000000003</v>
      </c>
      <c r="N54" s="468">
        <v>8.2051800000000004</v>
      </c>
      <c r="O54" s="468">
        <v>8.3021399999999996</v>
      </c>
      <c r="P54" s="468">
        <v>7.2061739999999999</v>
      </c>
      <c r="Q54" s="468">
        <v>7.4937250000000004</v>
      </c>
      <c r="R54" s="468">
        <v>7.7831650000000003</v>
      </c>
      <c r="S54" s="468">
        <v>9.3056380000000001</v>
      </c>
      <c r="T54" s="468">
        <v>10.267412999999999</v>
      </c>
      <c r="U54" s="468">
        <v>14.211886</v>
      </c>
      <c r="V54" s="468">
        <v>13.161426000000001</v>
      </c>
      <c r="W54" s="468">
        <v>10.594124000000001</v>
      </c>
      <c r="X54" s="468">
        <v>8.9899920000000009</v>
      </c>
      <c r="Y54" s="468">
        <v>7.3917260000000002</v>
      </c>
      <c r="Z54" s="468">
        <v>7.8959400000000004</v>
      </c>
      <c r="AA54" s="468">
        <v>8.3526819999999997</v>
      </c>
      <c r="AB54" s="468">
        <v>7.2879519999999998</v>
      </c>
      <c r="AC54" s="468">
        <v>7.5008460000000001</v>
      </c>
      <c r="AD54" s="468">
        <v>7.7597440000000004</v>
      </c>
      <c r="AE54" s="468">
        <v>9.4907609999999991</v>
      </c>
      <c r="AF54" s="468">
        <v>12.238465</v>
      </c>
      <c r="AG54" s="468">
        <v>14.03598</v>
      </c>
      <c r="AH54" s="468">
        <v>13.395792999999999</v>
      </c>
      <c r="AI54" s="468">
        <v>11.46499</v>
      </c>
      <c r="AJ54" s="468">
        <v>9.8649009999999997</v>
      </c>
      <c r="AK54" s="468">
        <v>7.5047050000000004</v>
      </c>
      <c r="AL54" s="468">
        <v>8.1058970000000006</v>
      </c>
      <c r="AM54" s="468">
        <v>8.6529568707000006</v>
      </c>
      <c r="AN54" s="468">
        <v>7.4774931643000002</v>
      </c>
      <c r="AO54" s="468">
        <v>8.2257520565999993</v>
      </c>
      <c r="AP54" s="468">
        <v>8.3928792144000006</v>
      </c>
      <c r="AQ54" s="468">
        <v>10.008503783</v>
      </c>
      <c r="AR54" s="468">
        <v>12.008449071999999</v>
      </c>
      <c r="AS54" s="468">
        <v>13.527501068999999</v>
      </c>
      <c r="AT54" s="468">
        <v>14.158333505</v>
      </c>
      <c r="AU54" s="468">
        <v>11.743163407999999</v>
      </c>
      <c r="AV54" s="468">
        <v>9.6220194512999999</v>
      </c>
      <c r="AW54" s="468">
        <v>8.3102608122999992</v>
      </c>
      <c r="AX54" s="468">
        <v>8.6956382578000007</v>
      </c>
      <c r="AY54" s="468">
        <v>8.7965020476000007</v>
      </c>
      <c r="AZ54" s="913">
        <v>7.7398038384000003</v>
      </c>
      <c r="BA54" s="913">
        <v>8.2264610000000005</v>
      </c>
      <c r="BB54" s="456">
        <v>8.0120400000000007</v>
      </c>
      <c r="BC54" s="456">
        <v>9.4881759999999993</v>
      </c>
      <c r="BD54" s="456">
        <v>11.286809999999999</v>
      </c>
      <c r="BE54" s="456">
        <v>13.15583</v>
      </c>
      <c r="BF54" s="456">
        <v>12.931229999999999</v>
      </c>
      <c r="BG54" s="456">
        <v>11.04941</v>
      </c>
      <c r="BH54" s="456">
        <v>8.9361719999999991</v>
      </c>
      <c r="BI54" s="456">
        <v>7.7395930000000002</v>
      </c>
      <c r="BJ54" s="456">
        <v>8.4185610000000004</v>
      </c>
      <c r="BK54" s="456">
        <v>8.6391580000000001</v>
      </c>
      <c r="BL54" s="456">
        <v>7.5093699999999997</v>
      </c>
      <c r="BM54" s="456">
        <v>8.1235940000000006</v>
      </c>
      <c r="BN54" s="456">
        <v>8.3343790000000002</v>
      </c>
      <c r="BO54" s="456">
        <v>9.9342419999999994</v>
      </c>
      <c r="BP54" s="456">
        <v>11.81123</v>
      </c>
      <c r="BQ54" s="456">
        <v>13.754759999999999</v>
      </c>
      <c r="BR54" s="456">
        <v>13.50385</v>
      </c>
      <c r="BS54" s="456">
        <v>11.466390000000001</v>
      </c>
      <c r="BT54" s="456">
        <v>9.2404139999999995</v>
      </c>
      <c r="BU54" s="456">
        <v>8.0434090000000005</v>
      </c>
      <c r="BV54" s="456">
        <v>8.6808700000000005</v>
      </c>
    </row>
    <row r="55" spans="1:74" ht="11.1" customHeight="1" x14ac:dyDescent="0.2">
      <c r="A55" s="229"/>
      <c r="B55" s="67" t="s">
        <v>723</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469"/>
      <c r="AZ55" s="942"/>
      <c r="BA55" s="942"/>
      <c r="BB55" s="474"/>
      <c r="BC55" s="474"/>
      <c r="BD55" s="474"/>
      <c r="BE55" s="474"/>
      <c r="BF55" s="474"/>
      <c r="BG55" s="474"/>
      <c r="BH55" s="474"/>
      <c r="BI55" s="474"/>
      <c r="BJ55" s="474"/>
      <c r="BK55" s="474"/>
      <c r="BL55" s="474"/>
      <c r="BM55" s="474"/>
      <c r="BN55" s="474"/>
      <c r="BO55" s="474"/>
      <c r="BP55" s="474"/>
      <c r="BQ55" s="474"/>
      <c r="BR55" s="474"/>
      <c r="BS55" s="474"/>
      <c r="BT55" s="474"/>
      <c r="BU55" s="474"/>
      <c r="BV55" s="474"/>
    </row>
    <row r="56" spans="1:74" s="285" customFormat="1" ht="11.1" customHeight="1" x14ac:dyDescent="0.2">
      <c r="A56" s="475" t="s">
        <v>729</v>
      </c>
      <c r="B56" s="477" t="s">
        <v>1027</v>
      </c>
      <c r="C56" s="301">
        <v>12.862772128</v>
      </c>
      <c r="D56" s="301">
        <v>12.156940835</v>
      </c>
      <c r="E56" s="301">
        <v>13.506950745999999</v>
      </c>
      <c r="F56" s="301">
        <v>14.167508451</v>
      </c>
      <c r="G56" s="301">
        <v>15.341688115</v>
      </c>
      <c r="H56" s="301">
        <v>17.203768434000001</v>
      </c>
      <c r="I56" s="301">
        <v>20.230591010000001</v>
      </c>
      <c r="J56" s="301">
        <v>21.718108951000001</v>
      </c>
      <c r="K56" s="301">
        <v>19.878637968</v>
      </c>
      <c r="L56" s="301">
        <v>16.579722483000001</v>
      </c>
      <c r="M56" s="301">
        <v>14.582176118</v>
      </c>
      <c r="N56" s="301">
        <v>16.321840769000001</v>
      </c>
      <c r="O56" s="301">
        <v>15.775992149</v>
      </c>
      <c r="P56" s="301">
        <v>14.074745095999999</v>
      </c>
      <c r="Q56" s="301">
        <v>15.762838748</v>
      </c>
      <c r="R56" s="301">
        <v>16.356718649000001</v>
      </c>
      <c r="S56" s="301">
        <v>15.487625863</v>
      </c>
      <c r="T56" s="301">
        <v>16.879941334000002</v>
      </c>
      <c r="U56" s="301">
        <v>23.68789542</v>
      </c>
      <c r="V56" s="301">
        <v>22.359642040000001</v>
      </c>
      <c r="W56" s="301">
        <v>18.063180954</v>
      </c>
      <c r="X56" s="301">
        <v>17.558370240999999</v>
      </c>
      <c r="Y56" s="301">
        <v>15.295025240999999</v>
      </c>
      <c r="Z56" s="301">
        <v>16.092250545999999</v>
      </c>
      <c r="AA56" s="301">
        <v>17.067381445999999</v>
      </c>
      <c r="AB56" s="301">
        <v>14.438942323999999</v>
      </c>
      <c r="AC56" s="301">
        <v>14.616922432999999</v>
      </c>
      <c r="AD56" s="301">
        <v>14.287114916</v>
      </c>
      <c r="AE56" s="301">
        <v>16.139616342</v>
      </c>
      <c r="AF56" s="301">
        <v>18.343491110999999</v>
      </c>
      <c r="AG56" s="301">
        <v>23.881708651</v>
      </c>
      <c r="AH56" s="301">
        <v>22.171130481999999</v>
      </c>
      <c r="AI56" s="301">
        <v>19.487115409000001</v>
      </c>
      <c r="AJ56" s="301">
        <v>17.732345177999999</v>
      </c>
      <c r="AK56" s="301">
        <v>14.617832329000001</v>
      </c>
      <c r="AL56" s="301">
        <v>14.948232404000001</v>
      </c>
      <c r="AM56" s="301">
        <v>15.875492436</v>
      </c>
      <c r="AN56" s="301">
        <v>14.629248445</v>
      </c>
      <c r="AO56" s="301">
        <v>14.73918001</v>
      </c>
      <c r="AP56" s="301">
        <v>14.853058057</v>
      </c>
      <c r="AQ56" s="301">
        <v>16.709407147</v>
      </c>
      <c r="AR56" s="301">
        <v>17.969571102</v>
      </c>
      <c r="AS56" s="301">
        <v>20.233565571</v>
      </c>
      <c r="AT56" s="301">
        <v>21.539148050000001</v>
      </c>
      <c r="AU56" s="301">
        <v>18.742728875000001</v>
      </c>
      <c r="AV56" s="301">
        <v>15.432572242000001</v>
      </c>
      <c r="AW56" s="301">
        <v>14.969084629999999</v>
      </c>
      <c r="AX56" s="301">
        <v>13.620965553</v>
      </c>
      <c r="AY56" s="301">
        <v>13.73160143</v>
      </c>
      <c r="AZ56" s="912">
        <v>11.691050000000001</v>
      </c>
      <c r="BA56" s="912">
        <v>13.484489999999999</v>
      </c>
      <c r="BB56" s="462">
        <v>13.625349999999999</v>
      </c>
      <c r="BC56" s="462">
        <v>15.065289999999999</v>
      </c>
      <c r="BD56" s="462">
        <v>16.917269999999998</v>
      </c>
      <c r="BE56" s="462">
        <v>20.809349999999998</v>
      </c>
      <c r="BF56" s="462">
        <v>20.924779999999998</v>
      </c>
      <c r="BG56" s="462">
        <v>18.13073</v>
      </c>
      <c r="BH56" s="462">
        <v>16.244340000000001</v>
      </c>
      <c r="BI56" s="462">
        <v>14.144970000000001</v>
      </c>
      <c r="BJ56" s="462">
        <v>14.645910000000001</v>
      </c>
      <c r="BK56" s="462">
        <v>14.83231</v>
      </c>
      <c r="BL56" s="462">
        <v>13.217079999999999</v>
      </c>
      <c r="BM56" s="462">
        <v>14.44106</v>
      </c>
      <c r="BN56" s="462">
        <v>14.50534</v>
      </c>
      <c r="BO56" s="462">
        <v>15.81575</v>
      </c>
      <c r="BP56" s="462">
        <v>17.619409999999998</v>
      </c>
      <c r="BQ56" s="462">
        <v>21.635259999999999</v>
      </c>
      <c r="BR56" s="462">
        <v>21.751850000000001</v>
      </c>
      <c r="BS56" s="462">
        <v>18.895160000000001</v>
      </c>
      <c r="BT56" s="462">
        <v>16.880330000000001</v>
      </c>
      <c r="BU56" s="462">
        <v>14.745279999999999</v>
      </c>
      <c r="BV56" s="462">
        <v>15.2065</v>
      </c>
    </row>
    <row r="57" spans="1:74" ht="11.1" customHeight="1" x14ac:dyDescent="0.2">
      <c r="A57" s="234" t="s">
        <v>724</v>
      </c>
      <c r="B57" s="478" t="s">
        <v>1021</v>
      </c>
      <c r="C57" s="468">
        <v>6.2006755340000002</v>
      </c>
      <c r="D57" s="468">
        <v>5.0713590799999997</v>
      </c>
      <c r="E57" s="468">
        <v>4.643030521</v>
      </c>
      <c r="F57" s="468">
        <v>4.870849035</v>
      </c>
      <c r="G57" s="468">
        <v>4.1737635620000004</v>
      </c>
      <c r="H57" s="468">
        <v>6.1863521769999998</v>
      </c>
      <c r="I57" s="468">
        <v>8.5807498590000009</v>
      </c>
      <c r="J57" s="468">
        <v>10.733223949999999</v>
      </c>
      <c r="K57" s="468">
        <v>9.9243724130000004</v>
      </c>
      <c r="L57" s="468">
        <v>8.5551490099999992</v>
      </c>
      <c r="M57" s="468">
        <v>7.9823788210000002</v>
      </c>
      <c r="N57" s="468">
        <v>8.9894926129999995</v>
      </c>
      <c r="O57" s="468">
        <v>7.5803563629999999</v>
      </c>
      <c r="P57" s="468">
        <v>6.5009847719999998</v>
      </c>
      <c r="Q57" s="468">
        <v>6.3167996930000001</v>
      </c>
      <c r="R57" s="468">
        <v>4.9656178239999997</v>
      </c>
      <c r="S57" s="468">
        <v>2.7218201930000001</v>
      </c>
      <c r="T57" s="468">
        <v>3.839174876</v>
      </c>
      <c r="U57" s="468">
        <v>10.089312145999999</v>
      </c>
      <c r="V57" s="468">
        <v>10.122833275</v>
      </c>
      <c r="W57" s="468">
        <v>6.8145148190000002</v>
      </c>
      <c r="X57" s="468">
        <v>8.6861190270000002</v>
      </c>
      <c r="Y57" s="468">
        <v>7.9734423010000004</v>
      </c>
      <c r="Z57" s="468">
        <v>8.9297827129999998</v>
      </c>
      <c r="AA57" s="468">
        <v>9.1096237280000008</v>
      </c>
      <c r="AB57" s="468">
        <v>5.8502036779999997</v>
      </c>
      <c r="AC57" s="468">
        <v>3.84250113</v>
      </c>
      <c r="AD57" s="468">
        <v>3.2631579589999999</v>
      </c>
      <c r="AE57" s="468">
        <v>2.7810289159999999</v>
      </c>
      <c r="AF57" s="468">
        <v>4.6967252740000003</v>
      </c>
      <c r="AG57" s="468">
        <v>9.9715765980000004</v>
      </c>
      <c r="AH57" s="468">
        <v>8.4621444790000009</v>
      </c>
      <c r="AI57" s="468">
        <v>7.5149722040000002</v>
      </c>
      <c r="AJ57" s="468">
        <v>7.8125853279999999</v>
      </c>
      <c r="AK57" s="468">
        <v>6.1691864919999997</v>
      </c>
      <c r="AL57" s="468">
        <v>6.6885954539999997</v>
      </c>
      <c r="AM57" s="468">
        <v>6.3354266109999999</v>
      </c>
      <c r="AN57" s="468">
        <v>4.6572325790000004</v>
      </c>
      <c r="AO57" s="468">
        <v>3.2719075640000002</v>
      </c>
      <c r="AP57" s="468">
        <v>2.7207460619999999</v>
      </c>
      <c r="AQ57" s="468">
        <v>3.4380562179999998</v>
      </c>
      <c r="AR57" s="468">
        <v>4.1102602580000003</v>
      </c>
      <c r="AS57" s="468">
        <v>5.6204079829999998</v>
      </c>
      <c r="AT57" s="468">
        <v>8.4143015040000009</v>
      </c>
      <c r="AU57" s="468">
        <v>7.4032824140000004</v>
      </c>
      <c r="AV57" s="468">
        <v>5.652758725</v>
      </c>
      <c r="AW57" s="468">
        <v>6.5477411029999999</v>
      </c>
      <c r="AX57" s="468">
        <v>5.3838112530000002</v>
      </c>
      <c r="AY57" s="468">
        <v>4.2476895780000001</v>
      </c>
      <c r="AZ57" s="913">
        <v>3.4416190000000002</v>
      </c>
      <c r="BA57" s="913">
        <v>3.2383410000000001</v>
      </c>
      <c r="BB57" s="456">
        <v>1.4687790000000001</v>
      </c>
      <c r="BC57" s="456">
        <v>1.4320520000000001</v>
      </c>
      <c r="BD57" s="456">
        <v>2.6866829999999999</v>
      </c>
      <c r="BE57" s="456">
        <v>6.2773289999999999</v>
      </c>
      <c r="BF57" s="456">
        <v>7.5926280000000004</v>
      </c>
      <c r="BG57" s="456">
        <v>6.5811650000000004</v>
      </c>
      <c r="BH57" s="456">
        <v>6.7829300000000003</v>
      </c>
      <c r="BI57" s="456">
        <v>6.7787730000000002</v>
      </c>
      <c r="BJ57" s="456">
        <v>7.0455120000000004</v>
      </c>
      <c r="BK57" s="456">
        <v>5.7795649999999998</v>
      </c>
      <c r="BL57" s="456">
        <v>4.5471719999999998</v>
      </c>
      <c r="BM57" s="456">
        <v>3.612473</v>
      </c>
      <c r="BN57" s="456">
        <v>2.446752</v>
      </c>
      <c r="BO57" s="456">
        <v>1.363321</v>
      </c>
      <c r="BP57" s="456">
        <v>2.4851190000000001</v>
      </c>
      <c r="BQ57" s="456">
        <v>5.90848</v>
      </c>
      <c r="BR57" s="456">
        <v>7.463654</v>
      </c>
      <c r="BS57" s="456">
        <v>6.7293370000000001</v>
      </c>
      <c r="BT57" s="456">
        <v>6.1353179999999998</v>
      </c>
      <c r="BU57" s="456">
        <v>6.2876539999999999</v>
      </c>
      <c r="BV57" s="456">
        <v>6.7506750000000002</v>
      </c>
    </row>
    <row r="58" spans="1:74" ht="11.1" customHeight="1" x14ac:dyDescent="0.2">
      <c r="A58" s="234" t="s">
        <v>725</v>
      </c>
      <c r="B58" s="478" t="s">
        <v>473</v>
      </c>
      <c r="C58" s="468">
        <v>0.20411573599999999</v>
      </c>
      <c r="D58" s="468">
        <v>0.18391655700000001</v>
      </c>
      <c r="E58" s="468">
        <v>0.117241999</v>
      </c>
      <c r="F58" s="468">
        <v>0.21404900299999999</v>
      </c>
      <c r="G58" s="468">
        <v>0.249091651</v>
      </c>
      <c r="H58" s="468">
        <v>0.23096994400000001</v>
      </c>
      <c r="I58" s="468">
        <v>0.653761064</v>
      </c>
      <c r="J58" s="468">
        <v>0.76450997700000001</v>
      </c>
      <c r="K58" s="468">
        <v>0.96024131400000001</v>
      </c>
      <c r="L58" s="468">
        <v>0.70978782600000001</v>
      </c>
      <c r="M58" s="468">
        <v>0.46650653600000003</v>
      </c>
      <c r="N58" s="468">
        <v>0.74172391400000004</v>
      </c>
      <c r="O58" s="468">
        <v>0.57948822600000005</v>
      </c>
      <c r="P58" s="468">
        <v>0.27211144300000001</v>
      </c>
      <c r="Q58" s="468">
        <v>0.23660995800000001</v>
      </c>
      <c r="R58" s="468">
        <v>0.14338267299999999</v>
      </c>
      <c r="S58" s="468">
        <v>0.20992068</v>
      </c>
      <c r="T58" s="468">
        <v>0.20297933900000001</v>
      </c>
      <c r="U58" s="468">
        <v>0.61958690999999999</v>
      </c>
      <c r="V58" s="468">
        <v>0.59749893899999995</v>
      </c>
      <c r="W58" s="468">
        <v>0.514245014</v>
      </c>
      <c r="X58" s="468">
        <v>0.525437296</v>
      </c>
      <c r="Y58" s="468">
        <v>0.28266882900000001</v>
      </c>
      <c r="Z58" s="468">
        <v>0.25285544799999998</v>
      </c>
      <c r="AA58" s="468">
        <v>0.27811025499999997</v>
      </c>
      <c r="AB58" s="468">
        <v>0.21125981899999999</v>
      </c>
      <c r="AC58" s="468">
        <v>0.21851863199999999</v>
      </c>
      <c r="AD58" s="468">
        <v>0.15558007099999999</v>
      </c>
      <c r="AE58" s="468">
        <v>0.21364676299999999</v>
      </c>
      <c r="AF58" s="468">
        <v>0.26560671600000002</v>
      </c>
      <c r="AG58" s="468">
        <v>0.588579623</v>
      </c>
      <c r="AH58" s="468">
        <v>0.60605709200000002</v>
      </c>
      <c r="AI58" s="468">
        <v>0.818273904</v>
      </c>
      <c r="AJ58" s="468">
        <v>0.82037515599999999</v>
      </c>
      <c r="AK58" s="468">
        <v>0.72433256400000001</v>
      </c>
      <c r="AL58" s="468">
        <v>0.78994961600000002</v>
      </c>
      <c r="AM58" s="468">
        <v>0.82443443699999996</v>
      </c>
      <c r="AN58" s="468">
        <v>0.69024366699999995</v>
      </c>
      <c r="AO58" s="468">
        <v>0.41694276800000002</v>
      </c>
      <c r="AP58" s="468">
        <v>0.14090604900000001</v>
      </c>
      <c r="AQ58" s="468">
        <v>0.226477704</v>
      </c>
      <c r="AR58" s="468">
        <v>0.22841378800000001</v>
      </c>
      <c r="AS58" s="468">
        <v>0.29876498099999999</v>
      </c>
      <c r="AT58" s="468">
        <v>0.32805324499999999</v>
      </c>
      <c r="AU58" s="468">
        <v>0.31688754200000002</v>
      </c>
      <c r="AV58" s="468">
        <v>0.32710868700000001</v>
      </c>
      <c r="AW58" s="468">
        <v>0.39748470800000002</v>
      </c>
      <c r="AX58" s="468">
        <v>0</v>
      </c>
      <c r="AY58" s="468">
        <v>0</v>
      </c>
      <c r="AZ58" s="913">
        <v>0</v>
      </c>
      <c r="BA58" s="913">
        <v>0</v>
      </c>
      <c r="BB58" s="456">
        <v>0</v>
      </c>
      <c r="BC58" s="456">
        <v>0</v>
      </c>
      <c r="BD58" s="456">
        <v>0</v>
      </c>
      <c r="BE58" s="456">
        <v>0</v>
      </c>
      <c r="BF58" s="456">
        <v>0</v>
      </c>
      <c r="BG58" s="456">
        <v>0</v>
      </c>
      <c r="BH58" s="456">
        <v>0</v>
      </c>
      <c r="BI58" s="456">
        <v>0</v>
      </c>
      <c r="BJ58" s="456">
        <v>0</v>
      </c>
      <c r="BK58" s="456">
        <v>0</v>
      </c>
      <c r="BL58" s="456">
        <v>0</v>
      </c>
      <c r="BM58" s="456">
        <v>0</v>
      </c>
      <c r="BN58" s="456">
        <v>0</v>
      </c>
      <c r="BO58" s="456">
        <v>0</v>
      </c>
      <c r="BP58" s="456">
        <v>0</v>
      </c>
      <c r="BQ58" s="456">
        <v>0</v>
      </c>
      <c r="BR58" s="456">
        <v>0</v>
      </c>
      <c r="BS58" s="456">
        <v>0</v>
      </c>
      <c r="BT58" s="456">
        <v>0</v>
      </c>
      <c r="BU58" s="456">
        <v>0</v>
      </c>
      <c r="BV58" s="456">
        <v>0</v>
      </c>
    </row>
    <row r="59" spans="1:74" ht="11.1" customHeight="1" x14ac:dyDescent="0.2">
      <c r="A59" s="234" t="s">
        <v>726</v>
      </c>
      <c r="B59" s="446" t="s">
        <v>1022</v>
      </c>
      <c r="C59" s="468">
        <v>1.6563600000000001</v>
      </c>
      <c r="D59" s="468">
        <v>1.4813890000000001</v>
      </c>
      <c r="E59" s="468">
        <v>1.466126</v>
      </c>
      <c r="F59" s="468">
        <v>0.864541</v>
      </c>
      <c r="G59" s="468">
        <v>1.692998</v>
      </c>
      <c r="H59" s="468">
        <v>1.6332880000000001</v>
      </c>
      <c r="I59" s="468">
        <v>1.684102</v>
      </c>
      <c r="J59" s="468">
        <v>1.6794</v>
      </c>
      <c r="K59" s="468">
        <v>1.6116630000000001</v>
      </c>
      <c r="L59" s="468">
        <v>1.223462</v>
      </c>
      <c r="M59" s="468">
        <v>0.92945900000000004</v>
      </c>
      <c r="N59" s="468">
        <v>1.670466</v>
      </c>
      <c r="O59" s="468">
        <v>1.6030679999999999</v>
      </c>
      <c r="P59" s="468">
        <v>1.519676</v>
      </c>
      <c r="Q59" s="468">
        <v>1.540951</v>
      </c>
      <c r="R59" s="468">
        <v>1.636919</v>
      </c>
      <c r="S59" s="468">
        <v>1.6819010000000001</v>
      </c>
      <c r="T59" s="468">
        <v>1.6248610000000001</v>
      </c>
      <c r="U59" s="468">
        <v>1.6784079999999999</v>
      </c>
      <c r="V59" s="468">
        <v>1.6577040000000001</v>
      </c>
      <c r="W59" s="468">
        <v>1.550608</v>
      </c>
      <c r="X59" s="468">
        <v>0.77596399999999999</v>
      </c>
      <c r="Y59" s="468">
        <v>1.0691820000000001</v>
      </c>
      <c r="Z59" s="468">
        <v>1.3791260000000001</v>
      </c>
      <c r="AA59" s="468">
        <v>1.6807380000000001</v>
      </c>
      <c r="AB59" s="468">
        <v>1.5710770000000001</v>
      </c>
      <c r="AC59" s="468">
        <v>1.681332</v>
      </c>
      <c r="AD59" s="468">
        <v>0.97353000000000001</v>
      </c>
      <c r="AE59" s="468">
        <v>1.039471</v>
      </c>
      <c r="AF59" s="468">
        <v>1.6336390000000001</v>
      </c>
      <c r="AG59" s="468">
        <v>1.6838519999999999</v>
      </c>
      <c r="AH59" s="468">
        <v>1.652452</v>
      </c>
      <c r="AI59" s="468">
        <v>1.5176810000000001</v>
      </c>
      <c r="AJ59" s="468">
        <v>1.6312880000000001</v>
      </c>
      <c r="AK59" s="468">
        <v>1.6322080000000001</v>
      </c>
      <c r="AL59" s="468">
        <v>1.681567</v>
      </c>
      <c r="AM59" s="468">
        <v>1.68634</v>
      </c>
      <c r="AN59" s="468">
        <v>1.523028</v>
      </c>
      <c r="AO59" s="468">
        <v>1.583593</v>
      </c>
      <c r="AP59" s="468">
        <v>1.141022</v>
      </c>
      <c r="AQ59" s="468">
        <v>1.150741</v>
      </c>
      <c r="AR59" s="468">
        <v>1.6376679999999999</v>
      </c>
      <c r="AS59" s="468">
        <v>1.6607989999999999</v>
      </c>
      <c r="AT59" s="468">
        <v>1.5059659999999999</v>
      </c>
      <c r="AU59" s="468">
        <v>1.625613</v>
      </c>
      <c r="AV59" s="468">
        <v>0.94698700000000002</v>
      </c>
      <c r="AW59" s="468">
        <v>1.480818</v>
      </c>
      <c r="AX59" s="468">
        <v>1.6158189999999999</v>
      </c>
      <c r="AY59" s="468">
        <v>1.6796120000000001</v>
      </c>
      <c r="AZ59" s="913">
        <v>1.4637899999999999</v>
      </c>
      <c r="BA59" s="913">
        <v>1.6573800000000001</v>
      </c>
      <c r="BB59" s="456">
        <v>1.57609</v>
      </c>
      <c r="BC59" s="456">
        <v>1.62862</v>
      </c>
      <c r="BD59" s="456">
        <v>1.57609</v>
      </c>
      <c r="BE59" s="456">
        <v>1.62862</v>
      </c>
      <c r="BF59" s="456">
        <v>1.62862</v>
      </c>
      <c r="BG59" s="456">
        <v>1.57609</v>
      </c>
      <c r="BH59" s="456">
        <v>1.0154300000000001</v>
      </c>
      <c r="BI59" s="456">
        <v>1.04505</v>
      </c>
      <c r="BJ59" s="456">
        <v>1.62862</v>
      </c>
      <c r="BK59" s="456">
        <v>1.62862</v>
      </c>
      <c r="BL59" s="456">
        <v>1.47102</v>
      </c>
      <c r="BM59" s="456">
        <v>1.62862</v>
      </c>
      <c r="BN59" s="456">
        <v>0.88366999999999996</v>
      </c>
      <c r="BO59" s="456">
        <v>1.4712799999999999</v>
      </c>
      <c r="BP59" s="456">
        <v>1.57609</v>
      </c>
      <c r="BQ59" s="456">
        <v>1.62862</v>
      </c>
      <c r="BR59" s="456">
        <v>1.62862</v>
      </c>
      <c r="BS59" s="456">
        <v>1.57609</v>
      </c>
      <c r="BT59" s="456">
        <v>1.62862</v>
      </c>
      <c r="BU59" s="456">
        <v>1.57609</v>
      </c>
      <c r="BV59" s="456">
        <v>1.62862</v>
      </c>
    </row>
    <row r="60" spans="1:74" ht="11.1" customHeight="1" x14ac:dyDescent="0.2">
      <c r="A60" s="235" t="s">
        <v>727</v>
      </c>
      <c r="B60" s="446" t="s">
        <v>1015</v>
      </c>
      <c r="C60" s="468">
        <v>1.0323628730000001</v>
      </c>
      <c r="D60" s="468">
        <v>1.1083789980000001</v>
      </c>
      <c r="E60" s="468">
        <v>1.548372391</v>
      </c>
      <c r="F60" s="468">
        <v>1.6403333250000001</v>
      </c>
      <c r="G60" s="468">
        <v>1.7993211950000001</v>
      </c>
      <c r="H60" s="468">
        <v>1.7887487280000001</v>
      </c>
      <c r="I60" s="468">
        <v>1.8577925230000001</v>
      </c>
      <c r="J60" s="468">
        <v>1.727968634</v>
      </c>
      <c r="K60" s="468">
        <v>1.6869877929999999</v>
      </c>
      <c r="L60" s="468">
        <v>0.89230418300000003</v>
      </c>
      <c r="M60" s="468">
        <v>0.82042588900000002</v>
      </c>
      <c r="N60" s="468">
        <v>1.276592468</v>
      </c>
      <c r="O60" s="468">
        <v>2.1781262510000001</v>
      </c>
      <c r="P60" s="468">
        <v>1.706994347</v>
      </c>
      <c r="Q60" s="468">
        <v>2.8186655960000002</v>
      </c>
      <c r="R60" s="468">
        <v>3.2840671069999998</v>
      </c>
      <c r="S60" s="468">
        <v>3.7229392680000002</v>
      </c>
      <c r="T60" s="468">
        <v>3.5222626250000002</v>
      </c>
      <c r="U60" s="468">
        <v>3.4999327469999999</v>
      </c>
      <c r="V60" s="468">
        <v>3.2507767730000001</v>
      </c>
      <c r="W60" s="468">
        <v>2.8318527919999998</v>
      </c>
      <c r="X60" s="468">
        <v>1.8732928680000001</v>
      </c>
      <c r="Y60" s="468">
        <v>1.5772616159999999</v>
      </c>
      <c r="Z60" s="468">
        <v>1.697685361</v>
      </c>
      <c r="AA60" s="468">
        <v>1.7551114400000001</v>
      </c>
      <c r="AB60" s="468">
        <v>2.4452942790000001</v>
      </c>
      <c r="AC60" s="468">
        <v>2.9089918379999999</v>
      </c>
      <c r="AD60" s="468">
        <v>2.9190603319999999</v>
      </c>
      <c r="AE60" s="468">
        <v>3.3504873740000001</v>
      </c>
      <c r="AF60" s="468">
        <v>2.869818253</v>
      </c>
      <c r="AG60" s="468">
        <v>3.1451677519999999</v>
      </c>
      <c r="AH60" s="468">
        <v>3.125228339</v>
      </c>
      <c r="AI60" s="468">
        <v>2.4923651809999998</v>
      </c>
      <c r="AJ60" s="468">
        <v>1.520001393</v>
      </c>
      <c r="AK60" s="468">
        <v>1.2690075590000001</v>
      </c>
      <c r="AL60" s="468">
        <v>1.4128312919999999</v>
      </c>
      <c r="AM60" s="468">
        <v>1.5629611720000001</v>
      </c>
      <c r="AN60" s="468">
        <v>2.3434275109999998</v>
      </c>
      <c r="AO60" s="468">
        <v>2.5885897149999999</v>
      </c>
      <c r="AP60" s="468">
        <v>2.8640243000000001</v>
      </c>
      <c r="AQ60" s="468">
        <v>3.0404262750000002</v>
      </c>
      <c r="AR60" s="468">
        <v>2.7206076330000002</v>
      </c>
      <c r="AS60" s="468">
        <v>2.8953761450000002</v>
      </c>
      <c r="AT60" s="468">
        <v>2.603317975</v>
      </c>
      <c r="AU60" s="468">
        <v>2.0732377290000001</v>
      </c>
      <c r="AV60" s="468">
        <v>1.657035357</v>
      </c>
      <c r="AW60" s="468">
        <v>1.503697667</v>
      </c>
      <c r="AX60" s="468">
        <v>1.749598966</v>
      </c>
      <c r="AY60" s="468">
        <v>2.5381044519999998</v>
      </c>
      <c r="AZ60" s="913">
        <v>1.9502109999999999</v>
      </c>
      <c r="BA60" s="913">
        <v>2.12</v>
      </c>
      <c r="BB60" s="456">
        <v>2.792195</v>
      </c>
      <c r="BC60" s="456">
        <v>2.57</v>
      </c>
      <c r="BD60" s="456">
        <v>2.7</v>
      </c>
      <c r="BE60" s="456">
        <v>2.83</v>
      </c>
      <c r="BF60" s="456">
        <v>2.4900000000000002</v>
      </c>
      <c r="BG60" s="456">
        <v>1.89</v>
      </c>
      <c r="BH60" s="456">
        <v>1.37</v>
      </c>
      <c r="BI60" s="456">
        <v>1.17</v>
      </c>
      <c r="BJ60" s="456">
        <v>1.24</v>
      </c>
      <c r="BK60" s="456">
        <v>1.569647</v>
      </c>
      <c r="BL60" s="456">
        <v>1.491255</v>
      </c>
      <c r="BM60" s="456">
        <v>1.8658809999999999</v>
      </c>
      <c r="BN60" s="456">
        <v>2.5146480000000002</v>
      </c>
      <c r="BO60" s="456">
        <v>3.0513430000000001</v>
      </c>
      <c r="BP60" s="456">
        <v>2.8887700000000001</v>
      </c>
      <c r="BQ60" s="456">
        <v>3.0131320000000001</v>
      </c>
      <c r="BR60" s="456">
        <v>2.6111010000000001</v>
      </c>
      <c r="BS60" s="456">
        <v>2.0875240000000002</v>
      </c>
      <c r="BT60" s="456">
        <v>1.5112369999999999</v>
      </c>
      <c r="BU60" s="456">
        <v>1.262872</v>
      </c>
      <c r="BV60" s="456">
        <v>1.3818569999999999</v>
      </c>
    </row>
    <row r="61" spans="1:74" ht="11.1" customHeight="1" x14ac:dyDescent="0.2">
      <c r="A61" s="234" t="s">
        <v>1582</v>
      </c>
      <c r="B61" s="446" t="s">
        <v>1016</v>
      </c>
      <c r="C61" s="468">
        <v>0.631013936</v>
      </c>
      <c r="D61" s="468">
        <v>0.81553885100000001</v>
      </c>
      <c r="E61" s="468">
        <v>1.3652919349999999</v>
      </c>
      <c r="F61" s="468">
        <v>1.802655184</v>
      </c>
      <c r="G61" s="468">
        <v>2.0622377059999999</v>
      </c>
      <c r="H61" s="468">
        <v>1.7263219030000001</v>
      </c>
      <c r="I61" s="468">
        <v>1.7703165649999999</v>
      </c>
      <c r="J61" s="468">
        <v>1.3807285030000001</v>
      </c>
      <c r="K61" s="468">
        <v>1.0376506919999999</v>
      </c>
      <c r="L61" s="468">
        <v>0.822478665</v>
      </c>
      <c r="M61" s="468">
        <v>0.87947136000000004</v>
      </c>
      <c r="N61" s="468">
        <v>0.85734270000000001</v>
      </c>
      <c r="O61" s="468">
        <v>0.97146911700000005</v>
      </c>
      <c r="P61" s="468">
        <v>0.82559206900000004</v>
      </c>
      <c r="Q61" s="468">
        <v>1.2984107709999999</v>
      </c>
      <c r="R61" s="468">
        <v>1.49886736</v>
      </c>
      <c r="S61" s="468">
        <v>1.7076580539999999</v>
      </c>
      <c r="T61" s="468">
        <v>1.946610025</v>
      </c>
      <c r="U61" s="468">
        <v>1.7485033969999999</v>
      </c>
      <c r="V61" s="468">
        <v>1.14493019</v>
      </c>
      <c r="W61" s="468">
        <v>1.2083775240000001</v>
      </c>
      <c r="X61" s="468">
        <v>0.90819885899999997</v>
      </c>
      <c r="Y61" s="468">
        <v>0.65726275499999998</v>
      </c>
      <c r="Z61" s="468">
        <v>0.57702979600000004</v>
      </c>
      <c r="AA61" s="468">
        <v>0.98670392200000001</v>
      </c>
      <c r="AB61" s="468">
        <v>0.84277565399999999</v>
      </c>
      <c r="AC61" s="468">
        <v>1.488582283</v>
      </c>
      <c r="AD61" s="468">
        <v>1.55886565</v>
      </c>
      <c r="AE61" s="468">
        <v>2.1817754140000001</v>
      </c>
      <c r="AF61" s="468">
        <v>2.0179448139999998</v>
      </c>
      <c r="AG61" s="468">
        <v>1.5183028679999999</v>
      </c>
      <c r="AH61" s="468">
        <v>1.6281925740000001</v>
      </c>
      <c r="AI61" s="468">
        <v>1.229474661</v>
      </c>
      <c r="AJ61" s="468">
        <v>1.0336544139999999</v>
      </c>
      <c r="AK61" s="468">
        <v>0.92839413800000004</v>
      </c>
      <c r="AL61" s="468">
        <v>0.763257085</v>
      </c>
      <c r="AM61" s="468">
        <v>1.2675034940000001</v>
      </c>
      <c r="AN61" s="468">
        <v>1.2884581079999999</v>
      </c>
      <c r="AO61" s="468">
        <v>1.755250534</v>
      </c>
      <c r="AP61" s="468">
        <v>1.707491965</v>
      </c>
      <c r="AQ61" s="468">
        <v>1.572504567</v>
      </c>
      <c r="AR61" s="468">
        <v>1.5902569719999999</v>
      </c>
      <c r="AS61" s="468">
        <v>1.656684005</v>
      </c>
      <c r="AT61" s="468">
        <v>1.298059619</v>
      </c>
      <c r="AU61" s="468">
        <v>1.033387209</v>
      </c>
      <c r="AV61" s="468">
        <v>1.164241831</v>
      </c>
      <c r="AW61" s="468">
        <v>1.174400984</v>
      </c>
      <c r="AX61" s="468">
        <v>1.264971104</v>
      </c>
      <c r="AY61" s="468">
        <v>1.191766565</v>
      </c>
      <c r="AZ61" s="913">
        <v>0.84359119999999999</v>
      </c>
      <c r="BA61" s="913">
        <v>1.463794</v>
      </c>
      <c r="BB61" s="456">
        <v>1.647221</v>
      </c>
      <c r="BC61" s="456">
        <v>2.114436</v>
      </c>
      <c r="BD61" s="456">
        <v>2.050297</v>
      </c>
      <c r="BE61" s="456">
        <v>1.683961</v>
      </c>
      <c r="BF61" s="456">
        <v>1.5168200000000001</v>
      </c>
      <c r="BG61" s="456">
        <v>1.254718</v>
      </c>
      <c r="BH61" s="456">
        <v>1.0151019999999999</v>
      </c>
      <c r="BI61" s="456">
        <v>0.87618879999999999</v>
      </c>
      <c r="BJ61" s="456">
        <v>0.74379280000000003</v>
      </c>
      <c r="BK61" s="456">
        <v>1.19248</v>
      </c>
      <c r="BL61" s="456">
        <v>1.1357060000000001</v>
      </c>
      <c r="BM61" s="456">
        <v>1.680358</v>
      </c>
      <c r="BN61" s="456">
        <v>1.6943539999999999</v>
      </c>
      <c r="BO61" s="456">
        <v>1.820192</v>
      </c>
      <c r="BP61" s="456">
        <v>1.803895</v>
      </c>
      <c r="BQ61" s="456">
        <v>1.6673260000000001</v>
      </c>
      <c r="BR61" s="456">
        <v>1.4174850000000001</v>
      </c>
      <c r="BS61" s="456">
        <v>1.139537</v>
      </c>
      <c r="BT61" s="456">
        <v>1.127305</v>
      </c>
      <c r="BU61" s="456">
        <v>1.0743720000000001</v>
      </c>
      <c r="BV61" s="456">
        <v>1.0898289999999999</v>
      </c>
    </row>
    <row r="62" spans="1:74" ht="11.1" customHeight="1" x14ac:dyDescent="0.2">
      <c r="A62" s="234" t="s">
        <v>1583</v>
      </c>
      <c r="B62" s="446" t="s">
        <v>1017</v>
      </c>
      <c r="C62" s="468">
        <v>2.17514429</v>
      </c>
      <c r="D62" s="468">
        <v>2.5961791189999999</v>
      </c>
      <c r="E62" s="468">
        <v>3.4285937949999998</v>
      </c>
      <c r="F62" s="468">
        <v>3.8790813439999998</v>
      </c>
      <c r="G62" s="468">
        <v>4.5422233849999998</v>
      </c>
      <c r="H62" s="468">
        <v>4.7728857720000004</v>
      </c>
      <c r="I62" s="468">
        <v>4.5984061079999998</v>
      </c>
      <c r="J62" s="468">
        <v>4.2954471879999998</v>
      </c>
      <c r="K62" s="468">
        <v>3.667248378</v>
      </c>
      <c r="L62" s="468">
        <v>3.441360092</v>
      </c>
      <c r="M62" s="468">
        <v>2.6135751009999999</v>
      </c>
      <c r="N62" s="468">
        <v>1.900279579</v>
      </c>
      <c r="O62" s="468">
        <v>2.0993221800000001</v>
      </c>
      <c r="P62" s="468">
        <v>2.5565162199999998</v>
      </c>
      <c r="Q62" s="468">
        <v>2.834658627</v>
      </c>
      <c r="R62" s="468">
        <v>4.0110270379999999</v>
      </c>
      <c r="S62" s="468">
        <v>4.5992170489999999</v>
      </c>
      <c r="T62" s="468">
        <v>4.867636225</v>
      </c>
      <c r="U62" s="468">
        <v>5.0835419640000001</v>
      </c>
      <c r="V62" s="468">
        <v>4.5876173839999996</v>
      </c>
      <c r="W62" s="468">
        <v>4.1816940459999996</v>
      </c>
      <c r="X62" s="468">
        <v>3.9127188350000002</v>
      </c>
      <c r="Y62" s="468">
        <v>2.876125354</v>
      </c>
      <c r="Z62" s="468">
        <v>2.382643587</v>
      </c>
      <c r="AA62" s="468">
        <v>2.4268137919999999</v>
      </c>
      <c r="AB62" s="468">
        <v>2.775282738</v>
      </c>
      <c r="AC62" s="468">
        <v>3.6519537579999999</v>
      </c>
      <c r="AD62" s="468">
        <v>4.6896653769999999</v>
      </c>
      <c r="AE62" s="468">
        <v>5.6651183490000001</v>
      </c>
      <c r="AF62" s="468">
        <v>6.0349951810000002</v>
      </c>
      <c r="AG62" s="468">
        <v>6.064308295</v>
      </c>
      <c r="AH62" s="468">
        <v>5.8644763150000001</v>
      </c>
      <c r="AI62" s="468">
        <v>5.0939797369999997</v>
      </c>
      <c r="AJ62" s="468">
        <v>4.1749393130000003</v>
      </c>
      <c r="AK62" s="468">
        <v>3.1374484850000002</v>
      </c>
      <c r="AL62" s="468">
        <v>2.8655469089999999</v>
      </c>
      <c r="AM62" s="468">
        <v>3.422812827</v>
      </c>
      <c r="AN62" s="468">
        <v>3.4116933779999998</v>
      </c>
      <c r="AO62" s="468">
        <v>4.3564433359999999</v>
      </c>
      <c r="AP62" s="468">
        <v>5.5546663690000004</v>
      </c>
      <c r="AQ62" s="468">
        <v>6.4566478399999996</v>
      </c>
      <c r="AR62" s="468">
        <v>6.8773394010000004</v>
      </c>
      <c r="AS62" s="468">
        <v>7.102286608</v>
      </c>
      <c r="AT62" s="468">
        <v>6.5028323639999996</v>
      </c>
      <c r="AU62" s="468">
        <v>5.4932043930000001</v>
      </c>
      <c r="AV62" s="468">
        <v>4.976996389</v>
      </c>
      <c r="AW62" s="468">
        <v>3.2563386169999999</v>
      </c>
      <c r="AX62" s="468">
        <v>2.840959094</v>
      </c>
      <c r="AY62" s="468">
        <v>3.3792010640000001</v>
      </c>
      <c r="AZ62" s="913">
        <v>3.445055</v>
      </c>
      <c r="BA62" s="913">
        <v>4.3808619999999996</v>
      </c>
      <c r="BB62" s="456">
        <v>5.6684549999999998</v>
      </c>
      <c r="BC62" s="456">
        <v>6.7206849999999996</v>
      </c>
      <c r="BD62" s="456">
        <v>7.1761509999999999</v>
      </c>
      <c r="BE62" s="456">
        <v>7.357558</v>
      </c>
      <c r="BF62" s="456">
        <v>6.7828710000000001</v>
      </c>
      <c r="BG62" s="456">
        <v>6.015123</v>
      </c>
      <c r="BH62" s="456">
        <v>5.3702730000000001</v>
      </c>
      <c r="BI62" s="456">
        <v>3.6745209999999999</v>
      </c>
      <c r="BJ62" s="456">
        <v>3.1711369999999999</v>
      </c>
      <c r="BK62" s="456">
        <v>3.8078759999999998</v>
      </c>
      <c r="BL62" s="456">
        <v>3.8774570000000002</v>
      </c>
      <c r="BM62" s="456">
        <v>4.9718749999999998</v>
      </c>
      <c r="BN62" s="456">
        <v>6.4274839999999998</v>
      </c>
      <c r="BO62" s="456">
        <v>7.5457979999999996</v>
      </c>
      <c r="BP62" s="456">
        <v>8.1609800000000003</v>
      </c>
      <c r="BQ62" s="456">
        <v>8.3855930000000001</v>
      </c>
      <c r="BR62" s="456">
        <v>7.6921730000000004</v>
      </c>
      <c r="BS62" s="456">
        <v>6.5555349999999999</v>
      </c>
      <c r="BT62" s="456">
        <v>5.7884580000000003</v>
      </c>
      <c r="BU62" s="456">
        <v>3.9342839999999999</v>
      </c>
      <c r="BV62" s="456">
        <v>3.537121</v>
      </c>
    </row>
    <row r="63" spans="1:74" ht="11.1" customHeight="1" x14ac:dyDescent="0.2">
      <c r="A63" s="234" t="s">
        <v>728</v>
      </c>
      <c r="B63" s="478" t="s">
        <v>1558</v>
      </c>
      <c r="C63" s="468">
        <v>0.963099759</v>
      </c>
      <c r="D63" s="468">
        <v>0.90017923</v>
      </c>
      <c r="E63" s="468">
        <v>0.93829410499999999</v>
      </c>
      <c r="F63" s="468">
        <v>0.89599956000000003</v>
      </c>
      <c r="G63" s="468">
        <v>0.82205261600000001</v>
      </c>
      <c r="H63" s="468">
        <v>0.86520191000000002</v>
      </c>
      <c r="I63" s="468">
        <v>1.0854628909999999</v>
      </c>
      <c r="J63" s="468">
        <v>1.1368306989999999</v>
      </c>
      <c r="K63" s="468">
        <v>0.99047437800000004</v>
      </c>
      <c r="L63" s="468">
        <v>0.935180707</v>
      </c>
      <c r="M63" s="468">
        <v>0.89035941100000005</v>
      </c>
      <c r="N63" s="468">
        <v>0.88594349500000003</v>
      </c>
      <c r="O63" s="468">
        <v>0.764162012</v>
      </c>
      <c r="P63" s="468">
        <v>0.69287024500000005</v>
      </c>
      <c r="Q63" s="468">
        <v>0.71674310299999999</v>
      </c>
      <c r="R63" s="468">
        <v>0.81683764699999994</v>
      </c>
      <c r="S63" s="468">
        <v>0.84416961899999998</v>
      </c>
      <c r="T63" s="468">
        <v>0.87641724399999998</v>
      </c>
      <c r="U63" s="468">
        <v>0.96861025599999995</v>
      </c>
      <c r="V63" s="468">
        <v>0.99828147899999997</v>
      </c>
      <c r="W63" s="468">
        <v>0.96188875900000004</v>
      </c>
      <c r="X63" s="468">
        <v>0.87663935599999998</v>
      </c>
      <c r="Y63" s="468">
        <v>0.85908238599999998</v>
      </c>
      <c r="Z63" s="468">
        <v>0.87312764099999995</v>
      </c>
      <c r="AA63" s="468">
        <v>0.83028030900000005</v>
      </c>
      <c r="AB63" s="468">
        <v>0.74304915599999999</v>
      </c>
      <c r="AC63" s="468">
        <v>0.82504279199999997</v>
      </c>
      <c r="AD63" s="468">
        <v>0.72725552699999996</v>
      </c>
      <c r="AE63" s="468">
        <v>0.90808852600000001</v>
      </c>
      <c r="AF63" s="468">
        <v>0.82476187300000003</v>
      </c>
      <c r="AG63" s="468">
        <v>0.90992151499999996</v>
      </c>
      <c r="AH63" s="468">
        <v>0.83257968299999996</v>
      </c>
      <c r="AI63" s="468">
        <v>0.82036872199999999</v>
      </c>
      <c r="AJ63" s="468">
        <v>0.73950157400000005</v>
      </c>
      <c r="AK63" s="468">
        <v>0.75725509099999999</v>
      </c>
      <c r="AL63" s="468">
        <v>0.74648504800000004</v>
      </c>
      <c r="AM63" s="468">
        <v>0.77601389499999995</v>
      </c>
      <c r="AN63" s="468">
        <v>0.715165202</v>
      </c>
      <c r="AO63" s="468">
        <v>0.76645309299999997</v>
      </c>
      <c r="AP63" s="468">
        <v>0.72420131200000004</v>
      </c>
      <c r="AQ63" s="468">
        <v>0.82455354300000006</v>
      </c>
      <c r="AR63" s="468">
        <v>0.80502505000000002</v>
      </c>
      <c r="AS63" s="468">
        <v>0.99924684900000005</v>
      </c>
      <c r="AT63" s="468">
        <v>0.88661734299999995</v>
      </c>
      <c r="AU63" s="468">
        <v>0.79711658799999996</v>
      </c>
      <c r="AV63" s="468">
        <v>0.70744425300000002</v>
      </c>
      <c r="AW63" s="468">
        <v>0.60860355099999996</v>
      </c>
      <c r="AX63" s="468">
        <v>0.76580613600000003</v>
      </c>
      <c r="AY63" s="468">
        <v>0.69522777099999999</v>
      </c>
      <c r="AZ63" s="913">
        <v>0.54678159999999998</v>
      </c>
      <c r="BA63" s="913">
        <v>0.62411629999999996</v>
      </c>
      <c r="BB63" s="456">
        <v>0.47261199999999998</v>
      </c>
      <c r="BC63" s="456">
        <v>0.59949330000000001</v>
      </c>
      <c r="BD63" s="456">
        <v>0.72805330000000001</v>
      </c>
      <c r="BE63" s="456">
        <v>1.031884</v>
      </c>
      <c r="BF63" s="456">
        <v>0.91383760000000003</v>
      </c>
      <c r="BG63" s="456">
        <v>0.81362999999999996</v>
      </c>
      <c r="BH63" s="456">
        <v>0.69060750000000004</v>
      </c>
      <c r="BI63" s="456">
        <v>0.60043590000000002</v>
      </c>
      <c r="BJ63" s="456">
        <v>0.81685050000000003</v>
      </c>
      <c r="BK63" s="456">
        <v>0.85411950000000003</v>
      </c>
      <c r="BL63" s="456">
        <v>0.6944747</v>
      </c>
      <c r="BM63" s="456">
        <v>0.68185490000000004</v>
      </c>
      <c r="BN63" s="456">
        <v>0.53843200000000002</v>
      </c>
      <c r="BO63" s="456">
        <v>0.56381519999999996</v>
      </c>
      <c r="BP63" s="456">
        <v>0.70455429999999997</v>
      </c>
      <c r="BQ63" s="456">
        <v>1.0321089999999999</v>
      </c>
      <c r="BR63" s="456">
        <v>0.93881329999999996</v>
      </c>
      <c r="BS63" s="456">
        <v>0.807141</v>
      </c>
      <c r="BT63" s="456">
        <v>0.68939649999999997</v>
      </c>
      <c r="BU63" s="456">
        <v>0.61000319999999997</v>
      </c>
      <c r="BV63" s="456">
        <v>0.81839300000000004</v>
      </c>
    </row>
    <row r="64" spans="1:74" ht="11.1" customHeight="1" x14ac:dyDescent="0.2">
      <c r="A64" s="234" t="s">
        <v>730</v>
      </c>
      <c r="B64" s="479" t="s">
        <v>1559</v>
      </c>
      <c r="C64" s="470">
        <v>20.479203999999999</v>
      </c>
      <c r="D64" s="470">
        <v>18.133693999999998</v>
      </c>
      <c r="E64" s="470">
        <v>19.543817000000001</v>
      </c>
      <c r="F64" s="470">
        <v>18.817715</v>
      </c>
      <c r="G64" s="470">
        <v>20.453278000000001</v>
      </c>
      <c r="H64" s="470">
        <v>23.766369000000001</v>
      </c>
      <c r="I64" s="470">
        <v>25.993258999999998</v>
      </c>
      <c r="J64" s="470">
        <v>28.172484000000001</v>
      </c>
      <c r="K64" s="470">
        <v>26.334966000000001</v>
      </c>
      <c r="L64" s="470">
        <v>21.833964999999999</v>
      </c>
      <c r="M64" s="470">
        <v>19.575299000000001</v>
      </c>
      <c r="N64" s="470">
        <v>21.323557999999998</v>
      </c>
      <c r="O64" s="470">
        <v>20.761414949999999</v>
      </c>
      <c r="P64" s="470">
        <v>18.25952758</v>
      </c>
      <c r="Q64" s="470">
        <v>20.075501679999999</v>
      </c>
      <c r="R64" s="470">
        <v>18.450496189999999</v>
      </c>
      <c r="S64" s="470">
        <v>19.99501897</v>
      </c>
      <c r="T64" s="470">
        <v>20.13553331</v>
      </c>
      <c r="U64" s="470">
        <v>26.363276249999998</v>
      </c>
      <c r="V64" s="470">
        <v>26.768892709999999</v>
      </c>
      <c r="W64" s="470">
        <v>22.412560339999999</v>
      </c>
      <c r="X64" s="470">
        <v>21.645087660000002</v>
      </c>
      <c r="Y64" s="470">
        <v>19.712727789999999</v>
      </c>
      <c r="Z64" s="470">
        <v>20.77481671</v>
      </c>
      <c r="AA64" s="470">
        <v>20.705880109999999</v>
      </c>
      <c r="AB64" s="470">
        <v>18.906279040000001</v>
      </c>
      <c r="AC64" s="470">
        <v>19.030381389999999</v>
      </c>
      <c r="AD64" s="470">
        <v>18.503169939999999</v>
      </c>
      <c r="AE64" s="470">
        <v>20.269604009999998</v>
      </c>
      <c r="AF64" s="470">
        <v>23.105117320000002</v>
      </c>
      <c r="AG64" s="470">
        <v>28.34334514</v>
      </c>
      <c r="AH64" s="470">
        <v>27.21439479</v>
      </c>
      <c r="AI64" s="470">
        <v>24.675143640000002</v>
      </c>
      <c r="AJ64" s="470">
        <v>23.014480370000001</v>
      </c>
      <c r="AK64" s="470">
        <v>20.199605040000002</v>
      </c>
      <c r="AL64" s="470">
        <v>21.46422905</v>
      </c>
      <c r="AM64" s="470">
        <v>20.932984534999999</v>
      </c>
      <c r="AN64" s="470">
        <v>18.530131367999999</v>
      </c>
      <c r="AO64" s="470">
        <v>19.803344645999999</v>
      </c>
      <c r="AP64" s="470">
        <v>19.545919325</v>
      </c>
      <c r="AQ64" s="470">
        <v>21.840554260000001</v>
      </c>
      <c r="AR64" s="470">
        <v>23.148684964000001</v>
      </c>
      <c r="AS64" s="470">
        <v>25.297574919999999</v>
      </c>
      <c r="AT64" s="470">
        <v>27.61491122</v>
      </c>
      <c r="AU64" s="470">
        <v>25.568385037999999</v>
      </c>
      <c r="AV64" s="470">
        <v>21.792832099000002</v>
      </c>
      <c r="AW64" s="470">
        <v>21.094636440999999</v>
      </c>
      <c r="AX64" s="470">
        <v>22.043930535000001</v>
      </c>
      <c r="AY64" s="470">
        <v>21.242464308999999</v>
      </c>
      <c r="AZ64" s="938">
        <v>19.071772441</v>
      </c>
      <c r="BA64" s="938">
        <v>19.661660000000001</v>
      </c>
      <c r="BB64" s="459">
        <v>18.14507</v>
      </c>
      <c r="BC64" s="459">
        <v>19.766459999999999</v>
      </c>
      <c r="BD64" s="459">
        <v>21.613040000000002</v>
      </c>
      <c r="BE64" s="459">
        <v>25.70402</v>
      </c>
      <c r="BF64" s="459">
        <v>26.448789999999999</v>
      </c>
      <c r="BG64" s="459">
        <v>24.044609999999999</v>
      </c>
      <c r="BH64" s="459">
        <v>21.185379999999999</v>
      </c>
      <c r="BI64" s="459">
        <v>19.25609</v>
      </c>
      <c r="BJ64" s="459">
        <v>20.474029999999999</v>
      </c>
      <c r="BK64" s="459">
        <v>20.670760000000001</v>
      </c>
      <c r="BL64" s="459">
        <v>18.313210000000002</v>
      </c>
      <c r="BM64" s="459">
        <v>19.927330000000001</v>
      </c>
      <c r="BN64" s="459">
        <v>18.92924</v>
      </c>
      <c r="BO64" s="459">
        <v>20.539470000000001</v>
      </c>
      <c r="BP64" s="459">
        <v>22.422270000000001</v>
      </c>
      <c r="BQ64" s="459">
        <v>26.643460000000001</v>
      </c>
      <c r="BR64" s="459">
        <v>27.375810000000001</v>
      </c>
      <c r="BS64" s="459">
        <v>24.713560000000001</v>
      </c>
      <c r="BT64" s="459">
        <v>21.67605</v>
      </c>
      <c r="BU64" s="459">
        <v>19.767859999999999</v>
      </c>
      <c r="BV64" s="459">
        <v>20.877929999999999</v>
      </c>
    </row>
    <row r="65" spans="1:74" s="336" customFormat="1" ht="12.75" x14ac:dyDescent="0.2">
      <c r="A65" s="335"/>
      <c r="B65" s="1090" t="s">
        <v>1568</v>
      </c>
      <c r="C65" s="1088"/>
      <c r="D65" s="1088"/>
      <c r="E65" s="1088"/>
      <c r="F65" s="1088"/>
      <c r="G65" s="1088"/>
      <c r="H65" s="1088"/>
      <c r="I65" s="1088"/>
      <c r="J65" s="1088"/>
      <c r="K65" s="1088"/>
      <c r="L65" s="1088"/>
      <c r="M65" s="1088"/>
      <c r="N65" s="1088"/>
      <c r="O65" s="1088"/>
      <c r="P65" s="1088"/>
      <c r="Q65" s="1089"/>
      <c r="R65" s="770"/>
      <c r="AZ65" s="339"/>
      <c r="BA65" s="339"/>
      <c r="BB65" s="339"/>
      <c r="BC65" s="339"/>
      <c r="BD65" s="339"/>
      <c r="BE65" s="339"/>
      <c r="BF65" s="339"/>
      <c r="BG65" s="339"/>
      <c r="BH65" s="339"/>
      <c r="BI65" s="339"/>
    </row>
    <row r="66" spans="1:74" ht="12" customHeight="1" x14ac:dyDescent="0.2">
      <c r="A66" s="229"/>
      <c r="B66" s="1087" t="s">
        <v>1425</v>
      </c>
      <c r="C66" s="1088"/>
      <c r="D66" s="1088"/>
      <c r="E66" s="1088"/>
      <c r="F66" s="1088"/>
      <c r="G66" s="1088"/>
      <c r="H66" s="1088"/>
      <c r="I66" s="1088"/>
      <c r="J66" s="1088"/>
      <c r="K66" s="1088"/>
      <c r="L66" s="1088"/>
      <c r="M66" s="1088"/>
      <c r="N66" s="1088"/>
      <c r="O66" s="1088"/>
      <c r="P66" s="1088"/>
      <c r="Q66" s="1089"/>
      <c r="R66" s="770"/>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683"/>
      <c r="BA66" s="683"/>
      <c r="BB66" s="683"/>
      <c r="BC66" s="683"/>
      <c r="BD66" s="683"/>
      <c r="BE66" s="683"/>
      <c r="BF66" s="683"/>
      <c r="BG66" s="683"/>
      <c r="BH66" s="683"/>
      <c r="BI66" s="683"/>
      <c r="BJ66" s="236"/>
      <c r="BK66" s="236"/>
      <c r="BL66" s="236"/>
      <c r="BM66" s="236"/>
      <c r="BN66" s="236"/>
      <c r="BO66" s="236"/>
      <c r="BP66" s="236"/>
      <c r="BQ66" s="236"/>
      <c r="BR66" s="236"/>
      <c r="BS66" s="236"/>
      <c r="BT66" s="236"/>
      <c r="BU66" s="236"/>
      <c r="BV66" s="236"/>
    </row>
    <row r="67" spans="1:74" ht="12" customHeight="1" x14ac:dyDescent="0.2">
      <c r="A67" s="229"/>
      <c r="B67" s="1087" t="s">
        <v>1426</v>
      </c>
      <c r="C67" s="1088"/>
      <c r="D67" s="1088"/>
      <c r="E67" s="1088"/>
      <c r="F67" s="1088"/>
      <c r="G67" s="1088"/>
      <c r="H67" s="1088"/>
      <c r="I67" s="1088"/>
      <c r="J67" s="1088"/>
      <c r="K67" s="1088"/>
      <c r="L67" s="1088"/>
      <c r="M67" s="1088"/>
      <c r="N67" s="1088"/>
      <c r="O67" s="1088"/>
      <c r="P67" s="1088"/>
      <c r="Q67" s="1089"/>
      <c r="R67" s="770"/>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691"/>
      <c r="BA67" s="691"/>
      <c r="BB67" s="691"/>
      <c r="BC67" s="691"/>
      <c r="BD67" s="691"/>
      <c r="BE67" s="684"/>
      <c r="BF67" s="684"/>
      <c r="BG67" s="691"/>
      <c r="BH67" s="691"/>
      <c r="BI67" s="691"/>
      <c r="BJ67" s="236"/>
      <c r="BK67" s="236"/>
      <c r="BL67" s="236"/>
      <c r="BM67" s="236"/>
      <c r="BN67" s="236"/>
      <c r="BO67" s="236"/>
      <c r="BP67" s="236"/>
      <c r="BQ67" s="236"/>
      <c r="BR67" s="236"/>
      <c r="BS67" s="236"/>
      <c r="BT67" s="236"/>
      <c r="BU67" s="236"/>
      <c r="BV67" s="236"/>
    </row>
    <row r="68" spans="1:74" ht="12" customHeight="1" x14ac:dyDescent="0.2">
      <c r="A68" s="229"/>
      <c r="B68" s="966" t="s">
        <v>1569</v>
      </c>
      <c r="C68" s="771"/>
      <c r="D68" s="771"/>
      <c r="E68" s="771"/>
      <c r="F68" s="771"/>
      <c r="G68" s="771"/>
      <c r="H68" s="771"/>
      <c r="I68" s="771"/>
      <c r="J68" s="771"/>
      <c r="K68" s="771"/>
      <c r="L68" s="771"/>
      <c r="M68" s="771"/>
      <c r="N68" s="771"/>
      <c r="O68" s="771"/>
      <c r="P68" s="771"/>
      <c r="Q68" s="772"/>
      <c r="R68" s="770"/>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1"/>
      <c r="AZ68" s="691"/>
      <c r="BA68" s="691"/>
      <c r="BB68" s="691"/>
      <c r="BC68" s="691"/>
      <c r="BD68" s="684"/>
      <c r="BE68" s="684"/>
      <c r="BF68" s="684"/>
      <c r="BG68" s="691"/>
      <c r="BH68" s="691"/>
      <c r="BI68" s="691"/>
      <c r="BJ68" s="236"/>
      <c r="BK68" s="236"/>
      <c r="BL68" s="236"/>
      <c r="BM68" s="236"/>
      <c r="BN68" s="236"/>
      <c r="BO68" s="236"/>
      <c r="BP68" s="236"/>
      <c r="BQ68" s="236"/>
      <c r="BR68" s="236"/>
      <c r="BS68" s="236"/>
      <c r="BT68" s="236"/>
      <c r="BU68" s="236"/>
      <c r="BV68" s="236"/>
    </row>
    <row r="69" spans="1:74" ht="12" customHeight="1" x14ac:dyDescent="0.2">
      <c r="A69" s="237"/>
      <c r="B69" s="966" t="s">
        <v>1570</v>
      </c>
      <c r="C69" s="771"/>
      <c r="D69" s="771"/>
      <c r="E69" s="771"/>
      <c r="F69" s="771"/>
      <c r="G69" s="771"/>
      <c r="H69" s="771"/>
      <c r="I69" s="771"/>
      <c r="J69" s="771"/>
      <c r="K69" s="771"/>
      <c r="L69" s="771"/>
      <c r="M69" s="771"/>
      <c r="N69" s="771"/>
      <c r="O69" s="771"/>
      <c r="P69" s="771"/>
      <c r="Q69" s="772"/>
      <c r="R69" s="770"/>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1"/>
      <c r="AZ69" s="691"/>
      <c r="BA69" s="691"/>
      <c r="BB69" s="691"/>
      <c r="BC69" s="691"/>
      <c r="BD69" s="684"/>
      <c r="BE69" s="684"/>
      <c r="BF69" s="684"/>
      <c r="BG69" s="691"/>
      <c r="BH69" s="691"/>
      <c r="BI69" s="691"/>
      <c r="BJ69" s="236"/>
      <c r="BK69" s="236"/>
      <c r="BL69" s="236"/>
      <c r="BM69" s="236"/>
      <c r="BN69" s="236"/>
      <c r="BO69" s="236"/>
      <c r="BP69" s="236"/>
      <c r="BQ69" s="236"/>
      <c r="BR69" s="236"/>
      <c r="BS69" s="236"/>
      <c r="BT69" s="236"/>
      <c r="BU69" s="236"/>
      <c r="BV69" s="236"/>
    </row>
    <row r="70" spans="1:74" ht="12" customHeight="1" x14ac:dyDescent="0.2">
      <c r="A70" s="237"/>
      <c r="B70" s="773" t="s">
        <v>809</v>
      </c>
      <c r="C70" s="773"/>
      <c r="D70" s="773"/>
      <c r="E70" s="773"/>
      <c r="F70" s="773"/>
      <c r="G70" s="773"/>
      <c r="H70" s="774"/>
      <c r="I70" s="773"/>
      <c r="J70" s="773"/>
      <c r="K70" s="773"/>
      <c r="L70" s="773"/>
      <c r="M70" s="773"/>
      <c r="N70" s="773"/>
      <c r="O70" s="773"/>
      <c r="P70" s="773"/>
      <c r="Q70" s="773"/>
      <c r="R70" s="775"/>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1"/>
      <c r="AZ70" s="691"/>
      <c r="BA70" s="691"/>
      <c r="BB70" s="691"/>
      <c r="BC70" s="691"/>
      <c r="BD70" s="684"/>
      <c r="BE70" s="684"/>
      <c r="BF70" s="684"/>
      <c r="BG70" s="691"/>
      <c r="BH70" s="691"/>
      <c r="BI70" s="691"/>
      <c r="BJ70" s="236"/>
      <c r="BK70" s="236"/>
      <c r="BL70" s="236"/>
      <c r="BM70" s="236"/>
      <c r="BN70" s="236"/>
      <c r="BO70" s="236"/>
      <c r="BP70" s="236"/>
      <c r="BQ70" s="236"/>
      <c r="BR70" s="236"/>
      <c r="BS70" s="236"/>
      <c r="BT70" s="236"/>
      <c r="BU70" s="236"/>
      <c r="BV70" s="236"/>
    </row>
    <row r="71" spans="1:74" ht="12" customHeight="1" x14ac:dyDescent="0.2">
      <c r="A71" s="237"/>
      <c r="B71" s="990" t="str">
        <f>Dates!$G$2</f>
        <v>EIA completed modeling and analysis for this report on Monday, April 6, 2026.</v>
      </c>
      <c r="C71" s="977"/>
      <c r="D71" s="977"/>
      <c r="E71" s="977"/>
      <c r="F71" s="977"/>
      <c r="G71" s="977"/>
      <c r="H71" s="977"/>
      <c r="I71" s="977"/>
      <c r="J71" s="977"/>
      <c r="K71" s="977"/>
      <c r="L71" s="977"/>
      <c r="M71" s="977"/>
      <c r="N71" s="977"/>
      <c r="O71" s="977"/>
      <c r="P71" s="977"/>
      <c r="Q71" s="977"/>
      <c r="R71" s="77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1"/>
      <c r="AZ71" s="691"/>
      <c r="BA71" s="691"/>
      <c r="BB71" s="691"/>
      <c r="BC71" s="691"/>
      <c r="BD71" s="684"/>
      <c r="BE71" s="684"/>
      <c r="BF71" s="684"/>
      <c r="BG71" s="691"/>
      <c r="BH71" s="691"/>
      <c r="BI71" s="691"/>
      <c r="BJ71" s="236"/>
      <c r="BK71" s="236"/>
      <c r="BL71" s="236"/>
      <c r="BM71" s="236"/>
      <c r="BN71" s="236"/>
      <c r="BO71" s="236"/>
      <c r="BP71" s="236"/>
      <c r="BQ71" s="236"/>
      <c r="BR71" s="236"/>
      <c r="BS71" s="236"/>
      <c r="BT71" s="236"/>
      <c r="BU71" s="236"/>
      <c r="BV71" s="236"/>
    </row>
    <row r="72" spans="1:74" ht="13.35" customHeight="1" x14ac:dyDescent="0.2">
      <c r="A72" s="237"/>
      <c r="B72" s="999" t="s">
        <v>1405</v>
      </c>
      <c r="C72" s="986"/>
      <c r="D72" s="986"/>
      <c r="E72" s="986"/>
      <c r="F72" s="986"/>
      <c r="G72" s="986"/>
      <c r="H72" s="986"/>
      <c r="I72" s="986"/>
      <c r="J72" s="986"/>
      <c r="K72" s="986"/>
      <c r="L72" s="986"/>
      <c r="M72" s="986"/>
      <c r="N72" s="986"/>
      <c r="O72" s="986"/>
      <c r="P72" s="986"/>
      <c r="Q72" s="986"/>
      <c r="R72" s="770"/>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1"/>
      <c r="AZ72" s="691"/>
      <c r="BA72" s="691"/>
      <c r="BB72" s="691"/>
      <c r="BC72" s="691"/>
      <c r="BD72" s="684"/>
      <c r="BE72" s="684"/>
      <c r="BF72" s="684"/>
      <c r="BG72" s="691"/>
      <c r="BH72" s="691"/>
      <c r="BI72" s="691"/>
      <c r="BJ72" s="236"/>
      <c r="BK72" s="236"/>
      <c r="BL72" s="236"/>
      <c r="BM72" s="236"/>
      <c r="BN72" s="236"/>
      <c r="BO72" s="236"/>
      <c r="BP72" s="236"/>
      <c r="BQ72" s="236"/>
      <c r="BR72" s="236"/>
      <c r="BS72" s="236"/>
      <c r="BT72" s="236"/>
      <c r="BU72" s="236"/>
      <c r="BV72" s="236"/>
    </row>
    <row r="73" spans="1:74" ht="12.75" x14ac:dyDescent="0.2">
      <c r="A73" s="237"/>
      <c r="B73" s="1084" t="s">
        <v>1571</v>
      </c>
      <c r="C73" s="1085"/>
      <c r="D73" s="1085"/>
      <c r="E73" s="1085"/>
      <c r="F73" s="1085"/>
      <c r="G73" s="1085"/>
      <c r="H73" s="1085"/>
      <c r="I73" s="1085"/>
      <c r="J73" s="1085"/>
      <c r="K73" s="1085"/>
      <c r="L73" s="1085"/>
      <c r="M73" s="1085"/>
      <c r="N73" s="1085"/>
      <c r="O73" s="1085"/>
      <c r="P73" s="1085"/>
      <c r="Q73" s="1086"/>
      <c r="R73" s="770"/>
    </row>
    <row r="74" spans="1:74" ht="12" customHeight="1" x14ac:dyDescent="0.2">
      <c r="A74" s="237"/>
      <c r="B74" s="991" t="s">
        <v>823</v>
      </c>
      <c r="C74" s="991"/>
      <c r="D74" s="991"/>
      <c r="E74" s="991"/>
      <c r="F74" s="991"/>
      <c r="G74" s="991"/>
      <c r="H74" s="991"/>
      <c r="I74" s="991"/>
      <c r="J74" s="991"/>
      <c r="K74" s="991"/>
      <c r="L74" s="991"/>
      <c r="M74" s="991"/>
      <c r="N74" s="991"/>
      <c r="O74" s="991"/>
      <c r="P74" s="991"/>
      <c r="Q74" s="991"/>
      <c r="R74" s="991"/>
    </row>
    <row r="75" spans="1:74" ht="12" customHeight="1" x14ac:dyDescent="0.2">
      <c r="A75" s="237"/>
      <c r="B75" s="1092" t="s">
        <v>1604</v>
      </c>
      <c r="C75" s="1093"/>
      <c r="D75" s="1093"/>
      <c r="E75" s="1093"/>
      <c r="F75" s="1093"/>
      <c r="G75" s="1093"/>
      <c r="H75" s="1093"/>
      <c r="I75" s="1093"/>
      <c r="J75" s="1093"/>
      <c r="K75" s="1093"/>
      <c r="L75" s="1093"/>
      <c r="M75" s="1093"/>
      <c r="N75" s="1093"/>
      <c r="O75" s="1093"/>
      <c r="P75" s="1093"/>
      <c r="Q75" s="1079"/>
    </row>
    <row r="76" spans="1:74" ht="12" customHeight="1" x14ac:dyDescent="0.2">
      <c r="A76" s="237"/>
      <c r="B76" s="1082" t="s">
        <v>800</v>
      </c>
      <c r="C76" s="1078"/>
      <c r="D76" s="1078"/>
      <c r="E76" s="1078"/>
      <c r="F76" s="1078"/>
      <c r="G76" s="1078"/>
      <c r="H76" s="1078"/>
      <c r="I76" s="1078"/>
      <c r="J76" s="1078"/>
      <c r="K76" s="1078"/>
      <c r="L76" s="1078"/>
      <c r="M76" s="1078"/>
      <c r="N76" s="1078"/>
      <c r="O76" s="1078"/>
      <c r="P76" s="1078"/>
      <c r="Q76" s="1083"/>
    </row>
    <row r="77" spans="1:74" ht="12.75" x14ac:dyDescent="0.2">
      <c r="A77" s="237"/>
      <c r="B77" s="1077" t="s">
        <v>1427</v>
      </c>
      <c r="C77" s="1078"/>
      <c r="D77" s="1078"/>
      <c r="E77" s="1078"/>
      <c r="F77" s="1078"/>
      <c r="G77" s="1078"/>
      <c r="H77" s="1078"/>
      <c r="I77" s="1078"/>
      <c r="J77" s="1078"/>
      <c r="K77" s="1078"/>
      <c r="L77" s="1078"/>
      <c r="M77" s="1078"/>
      <c r="N77" s="1078"/>
      <c r="O77" s="1078"/>
      <c r="P77" s="1078"/>
      <c r="Q77" s="1079"/>
    </row>
    <row r="78" spans="1:74" ht="8.1" customHeight="1" x14ac:dyDescent="0.2"/>
  </sheetData>
  <mergeCells count="17">
    <mergeCell ref="AM3:AX3"/>
    <mergeCell ref="B72:Q72"/>
    <mergeCell ref="B76:Q76"/>
    <mergeCell ref="BK3:BV3"/>
    <mergeCell ref="AY3:BJ3"/>
    <mergeCell ref="B71:Q71"/>
    <mergeCell ref="B73:Q73"/>
    <mergeCell ref="B66:Q66"/>
    <mergeCell ref="B67:Q67"/>
    <mergeCell ref="B75:Q75"/>
    <mergeCell ref="B65:Q65"/>
    <mergeCell ref="B74:R74"/>
    <mergeCell ref="B77:Q77"/>
    <mergeCell ref="A1:A2"/>
    <mergeCell ref="C3:N3"/>
    <mergeCell ref="O3:Z3"/>
    <mergeCell ref="AA3:AL3"/>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O5" activePane="bottomRight" state="frozen"/>
      <selection pane="topRight" activeCell="C1" sqref="C1"/>
      <selection pane="bottomLeft" activeCell="A5" sqref="A5"/>
      <selection pane="bottomRight" activeCell="B1" sqref="B1"/>
    </sheetView>
  </sheetViews>
  <sheetFormatPr defaultColWidth="9.42578125" defaultRowHeight="12" customHeight="1" x14ac:dyDescent="0.25"/>
  <cols>
    <col min="1" max="1" width="12.42578125" style="291" customWidth="1"/>
    <col min="2" max="2" width="27.42578125" style="291" customWidth="1"/>
    <col min="3" max="31" width="6.5703125" style="227" customWidth="1"/>
    <col min="32" max="34" width="6.5703125" style="285" customWidth="1"/>
    <col min="35" max="50" width="6.5703125" style="227" customWidth="1"/>
    <col min="51" max="61" width="6.5703125" style="701" customWidth="1"/>
    <col min="62" max="74" width="6.5703125" style="227" customWidth="1"/>
    <col min="75" max="16384" width="9.42578125" style="291"/>
  </cols>
  <sheetData>
    <row r="1" spans="1:74" ht="12.75" customHeight="1" x14ac:dyDescent="0.25">
      <c r="A1" s="974" t="s">
        <v>478</v>
      </c>
      <c r="B1" s="317" t="s">
        <v>907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1"/>
      <c r="AZ1" s="681"/>
      <c r="BA1" s="681"/>
      <c r="BB1" s="681"/>
      <c r="BC1" s="681"/>
      <c r="BD1" s="681"/>
      <c r="BE1" s="681"/>
      <c r="BF1" s="681"/>
      <c r="BG1" s="681"/>
      <c r="BH1" s="681"/>
      <c r="BI1" s="681"/>
      <c r="BJ1" s="226"/>
      <c r="BK1" s="226"/>
      <c r="BL1" s="226"/>
      <c r="BM1" s="226"/>
      <c r="BN1" s="226"/>
      <c r="BO1" s="226"/>
      <c r="BP1" s="226"/>
      <c r="BQ1" s="226"/>
      <c r="BR1" s="226"/>
      <c r="BS1" s="226"/>
      <c r="BT1" s="226"/>
      <c r="BU1" s="226"/>
      <c r="BV1" s="226"/>
    </row>
    <row r="2" spans="1:74" ht="12.75" customHeight="1" x14ac:dyDescent="0.25">
      <c r="A2" s="975"/>
      <c r="B2" s="318" t="str">
        <f>"U.S. Energy Information Administration  |  Short-Term Energy Outlook - "&amp;Dates!$D$1</f>
        <v>U.S. Energy Information Administration  |  Short-Term Energy Outlook - April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2"/>
      <c r="AZ2" s="692"/>
      <c r="BA2" s="692"/>
      <c r="BB2" s="692"/>
      <c r="BC2" s="692"/>
      <c r="BD2" s="692"/>
      <c r="BE2" s="692"/>
      <c r="BF2" s="692"/>
      <c r="BG2" s="692"/>
      <c r="BH2" s="692"/>
      <c r="BI2" s="692"/>
      <c r="BJ2" s="228"/>
      <c r="BK2" s="228"/>
      <c r="BL2" s="228"/>
      <c r="BM2" s="228"/>
      <c r="BN2" s="228"/>
      <c r="BO2" s="228"/>
      <c r="BP2" s="228"/>
      <c r="BQ2" s="228"/>
      <c r="BR2" s="228"/>
      <c r="BS2" s="228"/>
      <c r="BT2" s="228"/>
      <c r="BU2" s="228"/>
      <c r="BV2" s="228"/>
    </row>
    <row r="3" spans="1:74" ht="12.75" customHeight="1" x14ac:dyDescent="0.25">
      <c r="A3" s="316" t="s">
        <v>760</v>
      </c>
      <c r="B3" s="294"/>
      <c r="C3" s="1080">
        <f>Dates!D3</f>
        <v>2022</v>
      </c>
      <c r="D3" s="981"/>
      <c r="E3" s="981"/>
      <c r="F3" s="981"/>
      <c r="G3" s="981"/>
      <c r="H3" s="981"/>
      <c r="I3" s="981"/>
      <c r="J3" s="981"/>
      <c r="K3" s="981"/>
      <c r="L3" s="981"/>
      <c r="M3" s="981"/>
      <c r="N3" s="1081"/>
      <c r="O3" s="978">
        <f>C3+1</f>
        <v>2023</v>
      </c>
      <c r="P3" s="981"/>
      <c r="Q3" s="981"/>
      <c r="R3" s="981"/>
      <c r="S3" s="981"/>
      <c r="T3" s="981"/>
      <c r="U3" s="981"/>
      <c r="V3" s="981"/>
      <c r="W3" s="981"/>
      <c r="X3" s="981"/>
      <c r="Y3" s="981"/>
      <c r="Z3" s="1081"/>
      <c r="AA3" s="978">
        <f>O3+1</f>
        <v>2024</v>
      </c>
      <c r="AB3" s="981"/>
      <c r="AC3" s="981"/>
      <c r="AD3" s="981"/>
      <c r="AE3" s="981"/>
      <c r="AF3" s="981"/>
      <c r="AG3" s="981"/>
      <c r="AH3" s="981"/>
      <c r="AI3" s="981"/>
      <c r="AJ3" s="981"/>
      <c r="AK3" s="981"/>
      <c r="AL3" s="1081"/>
      <c r="AM3" s="978">
        <f>AA3+1</f>
        <v>2025</v>
      </c>
      <c r="AN3" s="981"/>
      <c r="AO3" s="981"/>
      <c r="AP3" s="981"/>
      <c r="AQ3" s="981"/>
      <c r="AR3" s="981"/>
      <c r="AS3" s="981"/>
      <c r="AT3" s="981"/>
      <c r="AU3" s="981"/>
      <c r="AV3" s="981"/>
      <c r="AW3" s="981"/>
      <c r="AX3" s="1081"/>
      <c r="AY3" s="978">
        <f>AM3+1</f>
        <v>2026</v>
      </c>
      <c r="AZ3" s="981"/>
      <c r="BA3" s="981"/>
      <c r="BB3" s="981"/>
      <c r="BC3" s="981"/>
      <c r="BD3" s="981"/>
      <c r="BE3" s="981"/>
      <c r="BF3" s="981"/>
      <c r="BG3" s="981"/>
      <c r="BH3" s="981"/>
      <c r="BI3" s="981"/>
      <c r="BJ3" s="1081"/>
      <c r="BK3" s="978">
        <f>AY3+1</f>
        <v>2027</v>
      </c>
      <c r="BL3" s="981"/>
      <c r="BM3" s="981"/>
      <c r="BN3" s="981"/>
      <c r="BO3" s="981"/>
      <c r="BP3" s="981"/>
      <c r="BQ3" s="981"/>
      <c r="BR3" s="981"/>
      <c r="BS3" s="981"/>
      <c r="BT3" s="981"/>
      <c r="BU3" s="981"/>
      <c r="BV3" s="1081"/>
    </row>
    <row r="4" spans="1:74" ht="12" customHeight="1" x14ac:dyDescent="0.25">
      <c r="A4" s="322" t="str">
        <f>TEXT(Dates!$D$2,"dddd, mmmm d, yyyy")</f>
        <v>Monday, April 6, 2026</v>
      </c>
      <c r="B4" s="295"/>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2" customHeight="1" x14ac:dyDescent="0.25">
      <c r="A5" s="293"/>
      <c r="B5" s="292" t="s">
        <v>1039</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233"/>
      <c r="AZ5" s="941"/>
      <c r="BA5" s="941"/>
      <c r="BB5" s="472"/>
      <c r="BC5" s="472"/>
      <c r="BD5" s="472"/>
      <c r="BE5" s="472"/>
      <c r="BF5" s="472"/>
      <c r="BG5" s="472"/>
      <c r="BH5" s="472"/>
      <c r="BI5" s="472"/>
      <c r="BJ5" s="472"/>
      <c r="BK5" s="473"/>
      <c r="BL5" s="472"/>
      <c r="BM5" s="472"/>
      <c r="BN5" s="472"/>
      <c r="BO5" s="472"/>
      <c r="BP5" s="472"/>
      <c r="BQ5" s="472"/>
      <c r="BR5" s="472"/>
      <c r="BS5" s="472"/>
      <c r="BT5" s="472"/>
      <c r="BU5" s="472"/>
      <c r="BV5" s="472"/>
    </row>
    <row r="6" spans="1:74" s="482" customFormat="1" ht="12" customHeight="1" x14ac:dyDescent="0.25">
      <c r="A6" s="481"/>
      <c r="B6" s="484" t="s">
        <v>1033</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944"/>
      <c r="BA6" s="944"/>
      <c r="BB6" s="882"/>
      <c r="BC6" s="882"/>
      <c r="BD6" s="462"/>
      <c r="BE6" s="462"/>
      <c r="BF6" s="462"/>
      <c r="BG6" s="462"/>
      <c r="BH6" s="462"/>
      <c r="BI6" s="462"/>
      <c r="BJ6" s="462"/>
      <c r="BK6" s="462"/>
      <c r="BL6" s="462"/>
      <c r="BM6" s="462"/>
      <c r="BN6" s="462"/>
      <c r="BO6" s="462"/>
      <c r="BP6" s="462"/>
      <c r="BQ6" s="462"/>
      <c r="BR6" s="462"/>
      <c r="BS6" s="462"/>
      <c r="BT6" s="462"/>
      <c r="BU6" s="462"/>
      <c r="BV6" s="462"/>
    </row>
    <row r="7" spans="1:74" ht="12" customHeight="1" x14ac:dyDescent="0.25">
      <c r="A7" s="293" t="s">
        <v>763</v>
      </c>
      <c r="B7" s="483" t="s">
        <v>1021</v>
      </c>
      <c r="C7" s="468">
        <v>479.64890000000003</v>
      </c>
      <c r="D7" s="468">
        <v>479.6934</v>
      </c>
      <c r="E7" s="468">
        <v>479.3648</v>
      </c>
      <c r="F7" s="468">
        <v>479.43270000000001</v>
      </c>
      <c r="G7" s="468">
        <v>481.55290000000002</v>
      </c>
      <c r="H7" s="468">
        <v>482.71510000000001</v>
      </c>
      <c r="I7" s="468">
        <v>483.77749999999997</v>
      </c>
      <c r="J7" s="468">
        <v>483.68079999999998</v>
      </c>
      <c r="K7" s="468">
        <v>483.65350000000001</v>
      </c>
      <c r="L7" s="468">
        <v>483.65350000000001</v>
      </c>
      <c r="M7" s="468">
        <v>483.97699999999998</v>
      </c>
      <c r="N7" s="468">
        <v>483.61470000000003</v>
      </c>
      <c r="O7" s="468">
        <v>484.85059999999999</v>
      </c>
      <c r="P7" s="468">
        <v>486.03859999999997</v>
      </c>
      <c r="Q7" s="468">
        <v>486.06299999999999</v>
      </c>
      <c r="R7" s="468">
        <v>487.63220000000001</v>
      </c>
      <c r="S7" s="468">
        <v>486.74250000000001</v>
      </c>
      <c r="T7" s="468">
        <v>487.7097</v>
      </c>
      <c r="U7" s="468">
        <v>488.5147</v>
      </c>
      <c r="V7" s="468">
        <v>488.5147</v>
      </c>
      <c r="W7" s="468">
        <v>488.13170000000002</v>
      </c>
      <c r="X7" s="468">
        <v>488.13290000000001</v>
      </c>
      <c r="Y7" s="468">
        <v>488.82470000000001</v>
      </c>
      <c r="Z7" s="468">
        <v>488.90089999999998</v>
      </c>
      <c r="AA7" s="468">
        <v>489.15539999999999</v>
      </c>
      <c r="AB7" s="468">
        <v>489.15539999999999</v>
      </c>
      <c r="AC7" s="468">
        <v>488.44909999999999</v>
      </c>
      <c r="AD7" s="468">
        <v>488.03230000000002</v>
      </c>
      <c r="AE7" s="468">
        <v>488.17329999999998</v>
      </c>
      <c r="AF7" s="468">
        <v>486.76190000000003</v>
      </c>
      <c r="AG7" s="468">
        <v>487.57060000000001</v>
      </c>
      <c r="AH7" s="468">
        <v>487.5686</v>
      </c>
      <c r="AI7" s="468">
        <v>487.56659999999999</v>
      </c>
      <c r="AJ7" s="468">
        <v>487.4359</v>
      </c>
      <c r="AK7" s="468">
        <v>487.53730000000002</v>
      </c>
      <c r="AL7" s="468">
        <v>487.89449999999999</v>
      </c>
      <c r="AM7" s="468">
        <v>490.25529999999998</v>
      </c>
      <c r="AN7" s="468">
        <v>490.29430000000002</v>
      </c>
      <c r="AO7" s="468">
        <v>489.95269999999999</v>
      </c>
      <c r="AP7" s="468">
        <v>490.07249999999999</v>
      </c>
      <c r="AQ7" s="468">
        <v>490.62880000000001</v>
      </c>
      <c r="AR7" s="468">
        <v>491.17899999999997</v>
      </c>
      <c r="AS7" s="468">
        <v>491.245</v>
      </c>
      <c r="AT7" s="468">
        <v>491.93770000000001</v>
      </c>
      <c r="AU7" s="468">
        <v>491.89269999999999</v>
      </c>
      <c r="AV7" s="468">
        <v>492.58659999999998</v>
      </c>
      <c r="AW7" s="468">
        <v>492.82780000000002</v>
      </c>
      <c r="AX7" s="468">
        <v>494.22629999999998</v>
      </c>
      <c r="AY7" s="468">
        <v>494.25130000000001</v>
      </c>
      <c r="AZ7" s="913">
        <v>493.76620000000003</v>
      </c>
      <c r="BA7" s="913">
        <v>493.93770000000001</v>
      </c>
      <c r="BB7" s="456">
        <v>495.24310000000003</v>
      </c>
      <c r="BC7" s="456">
        <v>495.54930000000002</v>
      </c>
      <c r="BD7" s="456">
        <v>496.39760000000001</v>
      </c>
      <c r="BE7" s="456">
        <v>495.702</v>
      </c>
      <c r="BF7" s="456">
        <v>495.77359999999999</v>
      </c>
      <c r="BG7" s="456">
        <v>495.87920000000003</v>
      </c>
      <c r="BH7" s="456">
        <v>496.28210000000001</v>
      </c>
      <c r="BI7" s="456">
        <v>496.8732</v>
      </c>
      <c r="BJ7" s="456">
        <v>496.42579999999998</v>
      </c>
      <c r="BK7" s="456">
        <v>495.11099999999999</v>
      </c>
      <c r="BL7" s="456">
        <v>495.11599999999999</v>
      </c>
      <c r="BM7" s="456">
        <v>494.72</v>
      </c>
      <c r="BN7" s="456">
        <v>494.28500000000003</v>
      </c>
      <c r="BO7" s="456">
        <v>494.52199999999999</v>
      </c>
      <c r="BP7" s="456">
        <v>494.96390000000002</v>
      </c>
      <c r="BQ7" s="456">
        <v>495.37529999999998</v>
      </c>
      <c r="BR7" s="456">
        <v>495.37529999999998</v>
      </c>
      <c r="BS7" s="456">
        <v>495.37529999999998</v>
      </c>
      <c r="BT7" s="456">
        <v>496.71230000000003</v>
      </c>
      <c r="BU7" s="456">
        <v>496.71230000000003</v>
      </c>
      <c r="BV7" s="456">
        <v>499.2835</v>
      </c>
    </row>
    <row r="8" spans="1:74" ht="12" customHeight="1" x14ac:dyDescent="0.25">
      <c r="A8" s="293" t="s">
        <v>764</v>
      </c>
      <c r="B8" s="483" t="s">
        <v>473</v>
      </c>
      <c r="C8" s="468">
        <v>200.59809999999999</v>
      </c>
      <c r="D8" s="468">
        <v>200.5686</v>
      </c>
      <c r="E8" s="468">
        <v>199.3766</v>
      </c>
      <c r="F8" s="468">
        <v>198.9316</v>
      </c>
      <c r="G8" s="468">
        <v>197.4076</v>
      </c>
      <c r="H8" s="468">
        <v>194.4196</v>
      </c>
      <c r="I8" s="468">
        <v>194.4376</v>
      </c>
      <c r="J8" s="468">
        <v>193.4126</v>
      </c>
      <c r="K8" s="468">
        <v>190.98159999999999</v>
      </c>
      <c r="L8" s="468">
        <v>190.98159999999999</v>
      </c>
      <c r="M8" s="468">
        <v>190.8271</v>
      </c>
      <c r="N8" s="468">
        <v>187.87209999999999</v>
      </c>
      <c r="O8" s="468">
        <v>185.39940000000001</v>
      </c>
      <c r="P8" s="468">
        <v>185.3888</v>
      </c>
      <c r="Q8" s="468">
        <v>184.5839</v>
      </c>
      <c r="R8" s="468">
        <v>184.5839</v>
      </c>
      <c r="S8" s="468">
        <v>183.09190000000001</v>
      </c>
      <c r="T8" s="468">
        <v>180.93870000000001</v>
      </c>
      <c r="U8" s="468">
        <v>180.28980000000001</v>
      </c>
      <c r="V8" s="468">
        <v>179.6765</v>
      </c>
      <c r="W8" s="468">
        <v>178.8115</v>
      </c>
      <c r="X8" s="468">
        <v>178.32650000000001</v>
      </c>
      <c r="Y8" s="468">
        <v>178.32650000000001</v>
      </c>
      <c r="Z8" s="468">
        <v>177.01849999999999</v>
      </c>
      <c r="AA8" s="468">
        <v>176.096</v>
      </c>
      <c r="AB8" s="468">
        <v>176.096</v>
      </c>
      <c r="AC8" s="468">
        <v>175.92250000000001</v>
      </c>
      <c r="AD8" s="468">
        <v>175.29640000000001</v>
      </c>
      <c r="AE8" s="468">
        <v>174.8004</v>
      </c>
      <c r="AF8" s="468">
        <v>174.62039999999999</v>
      </c>
      <c r="AG8" s="468">
        <v>174.62039999999999</v>
      </c>
      <c r="AH8" s="468">
        <v>174.62039999999999</v>
      </c>
      <c r="AI8" s="468">
        <v>174.3614</v>
      </c>
      <c r="AJ8" s="468">
        <v>173.18340000000001</v>
      </c>
      <c r="AK8" s="468">
        <v>173.19640000000001</v>
      </c>
      <c r="AL8" s="468">
        <v>172.7764</v>
      </c>
      <c r="AM8" s="468">
        <v>170.51849999999999</v>
      </c>
      <c r="AN8" s="468">
        <v>170.10849999999999</v>
      </c>
      <c r="AO8" s="468">
        <v>169.72550000000001</v>
      </c>
      <c r="AP8" s="468">
        <v>169.66849999999999</v>
      </c>
      <c r="AQ8" s="468">
        <v>169.66849999999999</v>
      </c>
      <c r="AR8" s="468">
        <v>169.66849999999999</v>
      </c>
      <c r="AS8" s="468">
        <v>169.68219999999999</v>
      </c>
      <c r="AT8" s="468">
        <v>169.68219999999999</v>
      </c>
      <c r="AU8" s="468">
        <v>169.68219999999999</v>
      </c>
      <c r="AV8" s="468">
        <v>168.78219999999999</v>
      </c>
      <c r="AW8" s="468">
        <v>167.88220000000001</v>
      </c>
      <c r="AX8" s="468">
        <v>167.87860000000001</v>
      </c>
      <c r="AY8" s="468">
        <v>167.87860000000001</v>
      </c>
      <c r="AZ8" s="913">
        <v>167.87860000000001</v>
      </c>
      <c r="BA8" s="913">
        <v>167.36160000000001</v>
      </c>
      <c r="BB8" s="456">
        <v>167.36160000000001</v>
      </c>
      <c r="BC8" s="456">
        <v>166.03110000000001</v>
      </c>
      <c r="BD8" s="456">
        <v>164.83019999999999</v>
      </c>
      <c r="BE8" s="456">
        <v>164.83019999999999</v>
      </c>
      <c r="BF8" s="456">
        <v>164.83019999999999</v>
      </c>
      <c r="BG8" s="456">
        <v>164.83019999999999</v>
      </c>
      <c r="BH8" s="456">
        <v>164.83019999999999</v>
      </c>
      <c r="BI8" s="456">
        <v>164.83019999999999</v>
      </c>
      <c r="BJ8" s="456">
        <v>161.52420000000001</v>
      </c>
      <c r="BK8" s="456">
        <v>161.52420000000001</v>
      </c>
      <c r="BL8" s="456">
        <v>161.52420000000001</v>
      </c>
      <c r="BM8" s="456">
        <v>161.52420000000001</v>
      </c>
      <c r="BN8" s="456">
        <v>161.52420000000001</v>
      </c>
      <c r="BO8" s="456">
        <v>161.52420000000001</v>
      </c>
      <c r="BP8" s="456">
        <v>161.22720000000001</v>
      </c>
      <c r="BQ8" s="456">
        <v>161.22720000000001</v>
      </c>
      <c r="BR8" s="456">
        <v>161.22720000000001</v>
      </c>
      <c r="BS8" s="456">
        <v>161.22720000000001</v>
      </c>
      <c r="BT8" s="456">
        <v>161.22720000000001</v>
      </c>
      <c r="BU8" s="456">
        <v>161.22720000000001</v>
      </c>
      <c r="BV8" s="456">
        <v>154.6652</v>
      </c>
    </row>
    <row r="9" spans="1:74" ht="12" customHeight="1" x14ac:dyDescent="0.25">
      <c r="A9" s="293" t="s">
        <v>765</v>
      </c>
      <c r="B9" s="483" t="s">
        <v>313</v>
      </c>
      <c r="C9" s="468">
        <v>29.762799999999999</v>
      </c>
      <c r="D9" s="468">
        <v>29.762799999999999</v>
      </c>
      <c r="E9" s="468">
        <v>29.722100000000001</v>
      </c>
      <c r="F9" s="468">
        <v>29.599799999999998</v>
      </c>
      <c r="G9" s="468">
        <v>29.605599999999999</v>
      </c>
      <c r="H9" s="468">
        <v>29.437100000000001</v>
      </c>
      <c r="I9" s="468">
        <v>29.4358</v>
      </c>
      <c r="J9" s="468">
        <v>29.440300000000001</v>
      </c>
      <c r="K9" s="468">
        <v>29.3536</v>
      </c>
      <c r="L9" s="468">
        <v>29.323499999999999</v>
      </c>
      <c r="M9" s="468">
        <v>29.292899999999999</v>
      </c>
      <c r="N9" s="468">
        <v>29.2455</v>
      </c>
      <c r="O9" s="468">
        <v>28.180499999999999</v>
      </c>
      <c r="P9" s="468">
        <v>28.183599999999998</v>
      </c>
      <c r="Q9" s="468">
        <v>28.1751</v>
      </c>
      <c r="R9" s="468">
        <v>28.177600000000002</v>
      </c>
      <c r="S9" s="468">
        <v>28.135000000000002</v>
      </c>
      <c r="T9" s="468">
        <v>27.988299999999999</v>
      </c>
      <c r="U9" s="468">
        <v>27.9908</v>
      </c>
      <c r="V9" s="468">
        <v>28.0016</v>
      </c>
      <c r="W9" s="468">
        <v>28.003799999999998</v>
      </c>
      <c r="X9" s="468">
        <v>28.003799999999998</v>
      </c>
      <c r="Y9" s="468">
        <v>28.000599999999999</v>
      </c>
      <c r="Z9" s="468">
        <v>27.9895</v>
      </c>
      <c r="AA9" s="468">
        <v>27.306699999999999</v>
      </c>
      <c r="AB9" s="468">
        <v>27.308299999999999</v>
      </c>
      <c r="AC9" s="468">
        <v>27.3111</v>
      </c>
      <c r="AD9" s="468">
        <v>27.310300000000002</v>
      </c>
      <c r="AE9" s="468">
        <v>27.302299999999999</v>
      </c>
      <c r="AF9" s="468">
        <v>27.1983</v>
      </c>
      <c r="AG9" s="468">
        <v>27.198599999999999</v>
      </c>
      <c r="AH9" s="468">
        <v>27.192599999999999</v>
      </c>
      <c r="AI9" s="468">
        <v>27.182400000000001</v>
      </c>
      <c r="AJ9" s="468">
        <v>27.1829</v>
      </c>
      <c r="AK9" s="468">
        <v>27.181000000000001</v>
      </c>
      <c r="AL9" s="468">
        <v>27.175999999999998</v>
      </c>
      <c r="AM9" s="468">
        <v>27.236999999999998</v>
      </c>
      <c r="AN9" s="468">
        <v>27.236999999999998</v>
      </c>
      <c r="AO9" s="468">
        <v>27.236999999999998</v>
      </c>
      <c r="AP9" s="468">
        <v>27.2286</v>
      </c>
      <c r="AQ9" s="468">
        <v>26.5913</v>
      </c>
      <c r="AR9" s="468">
        <v>26.5913</v>
      </c>
      <c r="AS9" s="468">
        <v>26.595099999999999</v>
      </c>
      <c r="AT9" s="468">
        <v>26.597999999999999</v>
      </c>
      <c r="AU9" s="468">
        <v>26.623999999999999</v>
      </c>
      <c r="AV9" s="468">
        <v>26.6236</v>
      </c>
      <c r="AW9" s="468">
        <v>26.6236</v>
      </c>
      <c r="AX9" s="468">
        <v>26.589600000000001</v>
      </c>
      <c r="AY9" s="468">
        <v>26.589600000000001</v>
      </c>
      <c r="AZ9" s="913">
        <v>26.589600000000001</v>
      </c>
      <c r="BA9" s="913">
        <v>26.593399999999999</v>
      </c>
      <c r="BB9" s="456">
        <v>26.603300000000001</v>
      </c>
      <c r="BC9" s="456">
        <v>26.603300000000001</v>
      </c>
      <c r="BD9" s="456">
        <v>26.5992</v>
      </c>
      <c r="BE9" s="456">
        <v>26.607199999999999</v>
      </c>
      <c r="BF9" s="456">
        <v>26.613199999999999</v>
      </c>
      <c r="BG9" s="456">
        <v>26.6096</v>
      </c>
      <c r="BH9" s="456">
        <v>26.6096</v>
      </c>
      <c r="BI9" s="456">
        <v>26.6294</v>
      </c>
      <c r="BJ9" s="456">
        <v>26.6294</v>
      </c>
      <c r="BK9" s="456">
        <v>26.6294</v>
      </c>
      <c r="BL9" s="456">
        <v>26.6294</v>
      </c>
      <c r="BM9" s="456">
        <v>26.6294</v>
      </c>
      <c r="BN9" s="456">
        <v>26.6294</v>
      </c>
      <c r="BO9" s="456">
        <v>26.6294</v>
      </c>
      <c r="BP9" s="456">
        <v>26.6294</v>
      </c>
      <c r="BQ9" s="456">
        <v>26.6294</v>
      </c>
      <c r="BR9" s="456">
        <v>26.6294</v>
      </c>
      <c r="BS9" s="456">
        <v>26.6294</v>
      </c>
      <c r="BT9" s="456">
        <v>26.6294</v>
      </c>
      <c r="BU9" s="456">
        <v>26.6294</v>
      </c>
      <c r="BV9" s="456">
        <v>26.7134</v>
      </c>
    </row>
    <row r="10" spans="1:74" ht="12" customHeight="1" x14ac:dyDescent="0.25">
      <c r="A10" s="293" t="s">
        <v>766</v>
      </c>
      <c r="B10" s="483" t="s">
        <v>1537</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0.33629999999999999</v>
      </c>
      <c r="AE10" s="468">
        <v>0.33629999999999999</v>
      </c>
      <c r="AF10" s="468">
        <v>0.33629999999999999</v>
      </c>
      <c r="AG10" s="468">
        <v>0.33629999999999999</v>
      </c>
      <c r="AH10" s="468">
        <v>0.33629999999999999</v>
      </c>
      <c r="AI10" s="468">
        <v>0.33629999999999999</v>
      </c>
      <c r="AJ10" s="468">
        <v>0.33629999999999999</v>
      </c>
      <c r="AK10" s="468">
        <v>0.33629999999999999</v>
      </c>
      <c r="AL10" s="468">
        <v>0.33629999999999999</v>
      </c>
      <c r="AM10" s="468">
        <v>0.33629999999999999</v>
      </c>
      <c r="AN10" s="468">
        <v>0.33629999999999999</v>
      </c>
      <c r="AO10" s="468">
        <v>0.33629999999999999</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468">
        <v>0.33629999999999999</v>
      </c>
      <c r="AZ10" s="913">
        <v>0.33629999999999999</v>
      </c>
      <c r="BA10" s="913">
        <v>0.33629999999999999</v>
      </c>
      <c r="BB10" s="456">
        <v>0.33629999999999999</v>
      </c>
      <c r="BC10" s="456">
        <v>0.33629999999999999</v>
      </c>
      <c r="BD10" s="456">
        <v>0.33629999999999999</v>
      </c>
      <c r="BE10" s="456">
        <v>0.33629999999999999</v>
      </c>
      <c r="BF10" s="456">
        <v>0.33629999999999999</v>
      </c>
      <c r="BG10" s="456">
        <v>0.33629999999999999</v>
      </c>
      <c r="BH10" s="456">
        <v>0.33629999999999999</v>
      </c>
      <c r="BI10" s="456">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2" customHeight="1" x14ac:dyDescent="0.25">
      <c r="A11" s="481"/>
      <c r="B11" s="484" t="s">
        <v>1034</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912"/>
      <c r="BA11" s="912"/>
      <c r="BB11" s="462"/>
      <c r="BC11" s="462"/>
      <c r="BD11" s="462"/>
      <c r="BE11" s="462"/>
      <c r="BF11" s="462"/>
      <c r="BG11" s="462"/>
      <c r="BH11" s="462"/>
      <c r="BI11" s="462"/>
      <c r="BJ11" s="462"/>
      <c r="BK11" s="462"/>
      <c r="BL11" s="462"/>
      <c r="BM11" s="462"/>
      <c r="BN11" s="462"/>
      <c r="BO11" s="462"/>
      <c r="BP11" s="462"/>
      <c r="BQ11" s="462"/>
      <c r="BR11" s="462"/>
      <c r="BS11" s="462"/>
      <c r="BT11" s="462"/>
      <c r="BU11" s="462"/>
      <c r="BV11" s="462"/>
    </row>
    <row r="12" spans="1:74" ht="12" customHeight="1" x14ac:dyDescent="0.25">
      <c r="A12" s="293" t="s">
        <v>767</v>
      </c>
      <c r="B12" s="478" t="s">
        <v>1016</v>
      </c>
      <c r="C12" s="468">
        <v>133.58449999999999</v>
      </c>
      <c r="D12" s="468">
        <v>133.84450000000001</v>
      </c>
      <c r="E12" s="468">
        <v>134.95349999999999</v>
      </c>
      <c r="F12" s="468">
        <v>137.25729999999999</v>
      </c>
      <c r="G12" s="468">
        <v>137.4513</v>
      </c>
      <c r="H12" s="468">
        <v>137.88050000000001</v>
      </c>
      <c r="I12" s="468">
        <v>137.8725</v>
      </c>
      <c r="J12" s="468">
        <v>137.87809999999999</v>
      </c>
      <c r="K12" s="468">
        <v>137.87809999999999</v>
      </c>
      <c r="L12" s="468">
        <v>137.8981</v>
      </c>
      <c r="M12" s="468">
        <v>139.5986</v>
      </c>
      <c r="N12" s="468">
        <v>141.27529999999999</v>
      </c>
      <c r="O12" s="468">
        <v>141.40729999999999</v>
      </c>
      <c r="P12" s="468">
        <v>142.1208</v>
      </c>
      <c r="Q12" s="468">
        <v>142.53360000000001</v>
      </c>
      <c r="R12" s="468">
        <v>142.8502</v>
      </c>
      <c r="S12" s="468">
        <v>143.6345</v>
      </c>
      <c r="T12" s="468">
        <v>143.60489999999999</v>
      </c>
      <c r="U12" s="468">
        <v>144.1044</v>
      </c>
      <c r="V12" s="468">
        <v>144.19239999999999</v>
      </c>
      <c r="W12" s="468">
        <v>144.29599999999999</v>
      </c>
      <c r="X12" s="468">
        <v>145.10910000000001</v>
      </c>
      <c r="Y12" s="468">
        <v>145.10910000000001</v>
      </c>
      <c r="Z12" s="468">
        <v>147.3218</v>
      </c>
      <c r="AA12" s="468">
        <v>147.69229999999999</v>
      </c>
      <c r="AB12" s="468">
        <v>147.8938</v>
      </c>
      <c r="AC12" s="468">
        <v>148.0538</v>
      </c>
      <c r="AD12" s="468">
        <v>149.18270000000001</v>
      </c>
      <c r="AE12" s="468">
        <v>149.26820000000001</v>
      </c>
      <c r="AF12" s="468">
        <v>149.29820000000001</v>
      </c>
      <c r="AG12" s="468">
        <v>149.9973</v>
      </c>
      <c r="AH12" s="468">
        <v>150.3475</v>
      </c>
      <c r="AI12" s="468">
        <v>150.4862</v>
      </c>
      <c r="AJ12" s="468">
        <v>150.50059999999999</v>
      </c>
      <c r="AK12" s="468">
        <v>150.50059999999999</v>
      </c>
      <c r="AL12" s="468">
        <v>151.95089999999999</v>
      </c>
      <c r="AM12" s="468">
        <v>153.34620000000001</v>
      </c>
      <c r="AN12" s="468">
        <v>153.70779999999999</v>
      </c>
      <c r="AO12" s="468">
        <v>153.73480000000001</v>
      </c>
      <c r="AP12" s="468">
        <v>153.9778</v>
      </c>
      <c r="AQ12" s="468">
        <v>154.19589999999999</v>
      </c>
      <c r="AR12" s="468">
        <v>154.72300000000001</v>
      </c>
      <c r="AS12" s="468">
        <v>154.91749999999999</v>
      </c>
      <c r="AT12" s="468">
        <v>155.1377</v>
      </c>
      <c r="AU12" s="468">
        <v>155.32769999999999</v>
      </c>
      <c r="AV12" s="468">
        <v>155.7687</v>
      </c>
      <c r="AW12" s="468">
        <v>156.18870000000001</v>
      </c>
      <c r="AX12" s="468">
        <v>158.12450000000001</v>
      </c>
      <c r="AY12" s="468">
        <v>158.52199999999999</v>
      </c>
      <c r="AZ12" s="913">
        <v>158.9376</v>
      </c>
      <c r="BA12" s="913">
        <v>160.70259999999999</v>
      </c>
      <c r="BB12" s="456">
        <v>161.01840000000001</v>
      </c>
      <c r="BC12" s="456">
        <v>161.12690000000001</v>
      </c>
      <c r="BD12" s="456">
        <v>164.85499999999999</v>
      </c>
      <c r="BE12" s="456">
        <v>165.12</v>
      </c>
      <c r="BF12" s="456">
        <v>165.72</v>
      </c>
      <c r="BG12" s="456">
        <v>165.72</v>
      </c>
      <c r="BH12" s="456">
        <v>165.72</v>
      </c>
      <c r="BI12" s="456">
        <v>166.53819999999999</v>
      </c>
      <c r="BJ12" s="456">
        <v>169.7105</v>
      </c>
      <c r="BK12" s="456">
        <v>172.50049999999999</v>
      </c>
      <c r="BL12" s="456">
        <v>172.9401</v>
      </c>
      <c r="BM12" s="456">
        <v>173.23609999999999</v>
      </c>
      <c r="BN12" s="456">
        <v>174.34309999999999</v>
      </c>
      <c r="BO12" s="456">
        <v>174.54310000000001</v>
      </c>
      <c r="BP12" s="456">
        <v>175.22329999999999</v>
      </c>
      <c r="BQ12" s="456">
        <v>176.23429999999999</v>
      </c>
      <c r="BR12" s="456">
        <v>176.23429999999999</v>
      </c>
      <c r="BS12" s="456">
        <v>176.15430000000001</v>
      </c>
      <c r="BT12" s="456">
        <v>176.6079</v>
      </c>
      <c r="BU12" s="456">
        <v>176.6079</v>
      </c>
      <c r="BV12" s="456">
        <v>178.3571</v>
      </c>
    </row>
    <row r="13" spans="1:74" ht="12" customHeight="1" x14ac:dyDescent="0.25">
      <c r="A13" s="293" t="s">
        <v>768</v>
      </c>
      <c r="B13" s="478" t="s">
        <v>1028</v>
      </c>
      <c r="C13" s="468">
        <v>60.788200000000003</v>
      </c>
      <c r="D13" s="468">
        <v>61.111400000000003</v>
      </c>
      <c r="E13" s="468">
        <v>62.0869</v>
      </c>
      <c r="F13" s="468">
        <v>62.541499999999999</v>
      </c>
      <c r="G13" s="468">
        <v>63.302300000000002</v>
      </c>
      <c r="H13" s="468">
        <v>64.515199999999993</v>
      </c>
      <c r="I13" s="468">
        <v>65.101799999999997</v>
      </c>
      <c r="J13" s="468">
        <v>65.804699999999997</v>
      </c>
      <c r="K13" s="468">
        <v>66.587800000000001</v>
      </c>
      <c r="L13" s="468">
        <v>67.123699999999999</v>
      </c>
      <c r="M13" s="468">
        <v>67.950999999999993</v>
      </c>
      <c r="N13" s="468">
        <v>70.767799999999994</v>
      </c>
      <c r="O13" s="468">
        <v>72.231899999999996</v>
      </c>
      <c r="P13" s="468">
        <v>72.784199999999998</v>
      </c>
      <c r="Q13" s="468">
        <v>73.327299999999994</v>
      </c>
      <c r="R13" s="468">
        <v>74.261099999999999</v>
      </c>
      <c r="S13" s="468">
        <v>75.361000000000004</v>
      </c>
      <c r="T13" s="468">
        <v>76.980999999999995</v>
      </c>
      <c r="U13" s="468">
        <v>78.305999999999997</v>
      </c>
      <c r="V13" s="468">
        <v>79.026499999999999</v>
      </c>
      <c r="W13" s="468">
        <v>79.984499999999997</v>
      </c>
      <c r="X13" s="468">
        <v>81.749399999999994</v>
      </c>
      <c r="Y13" s="468">
        <v>82.744399999999999</v>
      </c>
      <c r="Z13" s="468">
        <v>89.833699999999993</v>
      </c>
      <c r="AA13" s="468">
        <v>92.982299999999995</v>
      </c>
      <c r="AB13" s="468">
        <v>93.593500000000006</v>
      </c>
      <c r="AC13" s="468">
        <v>96.552999999999997</v>
      </c>
      <c r="AD13" s="468">
        <v>97.973699999999994</v>
      </c>
      <c r="AE13" s="468">
        <v>100.51519999999999</v>
      </c>
      <c r="AF13" s="468">
        <v>103.1733</v>
      </c>
      <c r="AG13" s="468">
        <v>104.1463</v>
      </c>
      <c r="AH13" s="468">
        <v>105.3506</v>
      </c>
      <c r="AI13" s="468">
        <v>107.8395</v>
      </c>
      <c r="AJ13" s="468">
        <v>110.6756</v>
      </c>
      <c r="AK13" s="468">
        <v>115.67319999999999</v>
      </c>
      <c r="AL13" s="468">
        <v>121.3241</v>
      </c>
      <c r="AM13" s="468">
        <v>115.9415</v>
      </c>
      <c r="AN13" s="468">
        <v>117.0963</v>
      </c>
      <c r="AO13" s="468">
        <v>119.68600000000001</v>
      </c>
      <c r="AP13" s="468">
        <v>121.7534</v>
      </c>
      <c r="AQ13" s="468">
        <v>123.11360000000001</v>
      </c>
      <c r="AR13" s="468">
        <v>125.1443</v>
      </c>
      <c r="AS13" s="468">
        <v>126.56399999999999</v>
      </c>
      <c r="AT13" s="468">
        <v>129.09559999999999</v>
      </c>
      <c r="AU13" s="468">
        <v>130.798</v>
      </c>
      <c r="AV13" s="468">
        <v>132.4205</v>
      </c>
      <c r="AW13" s="468">
        <v>134.71799999999999</v>
      </c>
      <c r="AX13" s="468">
        <v>138.31120000000001</v>
      </c>
      <c r="AY13" s="468">
        <v>140.85820000000001</v>
      </c>
      <c r="AZ13" s="913">
        <v>142.84729999999999</v>
      </c>
      <c r="BA13" s="913">
        <v>146.2902</v>
      </c>
      <c r="BB13" s="456">
        <v>148.01320000000001</v>
      </c>
      <c r="BC13" s="456">
        <v>150.43899999999999</v>
      </c>
      <c r="BD13" s="456">
        <v>153.12700000000001</v>
      </c>
      <c r="BE13" s="456">
        <v>154.47399999999999</v>
      </c>
      <c r="BF13" s="456">
        <v>155.6788</v>
      </c>
      <c r="BG13" s="456">
        <v>157.5052</v>
      </c>
      <c r="BH13" s="456">
        <v>161.1977</v>
      </c>
      <c r="BI13" s="456">
        <v>161.86590000000001</v>
      </c>
      <c r="BJ13" s="456">
        <v>169.5829</v>
      </c>
      <c r="BK13" s="456">
        <v>170.69630000000001</v>
      </c>
      <c r="BL13" s="456">
        <v>171.08539999999999</v>
      </c>
      <c r="BM13" s="456">
        <v>173.404</v>
      </c>
      <c r="BN13" s="456">
        <v>177.2337</v>
      </c>
      <c r="BO13" s="456">
        <v>180.34010000000001</v>
      </c>
      <c r="BP13" s="456">
        <v>184.9864</v>
      </c>
      <c r="BQ13" s="456">
        <v>187.3503</v>
      </c>
      <c r="BR13" s="456">
        <v>190.33179999999999</v>
      </c>
      <c r="BS13" s="456">
        <v>191.99170000000001</v>
      </c>
      <c r="BT13" s="456">
        <v>193.82910000000001</v>
      </c>
      <c r="BU13" s="456">
        <v>195.2423</v>
      </c>
      <c r="BV13" s="456">
        <v>207.16130000000001</v>
      </c>
    </row>
    <row r="14" spans="1:74" ht="12" customHeight="1" x14ac:dyDescent="0.25">
      <c r="A14" s="293" t="s">
        <v>769</v>
      </c>
      <c r="B14" s="483" t="s">
        <v>1029</v>
      </c>
      <c r="C14" s="468">
        <v>1.48</v>
      </c>
      <c r="D14" s="468">
        <v>1.48</v>
      </c>
      <c r="E14" s="468">
        <v>1.48</v>
      </c>
      <c r="F14" s="468">
        <v>1.48</v>
      </c>
      <c r="G14" s="468">
        <v>1.48</v>
      </c>
      <c r="H14" s="468">
        <v>1.48</v>
      </c>
      <c r="I14" s="468">
        <v>1.48</v>
      </c>
      <c r="J14" s="468">
        <v>1.48</v>
      </c>
      <c r="K14" s="468">
        <v>1.48</v>
      </c>
      <c r="L14" s="468">
        <v>1.48</v>
      </c>
      <c r="M14" s="468">
        <v>1.48</v>
      </c>
      <c r="N14" s="468">
        <v>1.48</v>
      </c>
      <c r="O14" s="468">
        <v>1.48</v>
      </c>
      <c r="P14" s="468">
        <v>1.48</v>
      </c>
      <c r="Q14" s="468">
        <v>1.48</v>
      </c>
      <c r="R14" s="468">
        <v>1.48</v>
      </c>
      <c r="S14" s="468">
        <v>1.48</v>
      </c>
      <c r="T14" s="468">
        <v>1.48</v>
      </c>
      <c r="U14" s="468">
        <v>1.48</v>
      </c>
      <c r="V14" s="468">
        <v>1.48</v>
      </c>
      <c r="W14" s="468">
        <v>1.48</v>
      </c>
      <c r="X14" s="468">
        <v>1.48</v>
      </c>
      <c r="Y14" s="468">
        <v>1.48</v>
      </c>
      <c r="Z14" s="468">
        <v>1.48</v>
      </c>
      <c r="AA14" s="468">
        <v>1.3919999999999999</v>
      </c>
      <c r="AB14" s="468">
        <v>1.3919999999999999</v>
      </c>
      <c r="AC14" s="468">
        <v>1.3919999999999999</v>
      </c>
      <c r="AD14" s="468">
        <v>1.3919999999999999</v>
      </c>
      <c r="AE14" s="468">
        <v>1.3919999999999999</v>
      </c>
      <c r="AF14" s="468">
        <v>1.3919999999999999</v>
      </c>
      <c r="AG14" s="468">
        <v>1.3919999999999999</v>
      </c>
      <c r="AH14" s="468">
        <v>1.3919999999999999</v>
      </c>
      <c r="AI14" s="468">
        <v>1.3919999999999999</v>
      </c>
      <c r="AJ14" s="468">
        <v>1.3919999999999999</v>
      </c>
      <c r="AK14" s="468">
        <v>1.3919999999999999</v>
      </c>
      <c r="AL14" s="468">
        <v>1.3919999999999999</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468">
        <v>1.3919999999999999</v>
      </c>
      <c r="AZ14" s="913">
        <v>1.3919999999999999</v>
      </c>
      <c r="BA14" s="913">
        <v>1.3919999999999999</v>
      </c>
      <c r="BB14" s="456">
        <v>1.3919999999999999</v>
      </c>
      <c r="BC14" s="456">
        <v>1.3919999999999999</v>
      </c>
      <c r="BD14" s="456">
        <v>1.3919999999999999</v>
      </c>
      <c r="BE14" s="456">
        <v>1.3919999999999999</v>
      </c>
      <c r="BF14" s="456">
        <v>1.3919999999999999</v>
      </c>
      <c r="BG14" s="456">
        <v>1.3919999999999999</v>
      </c>
      <c r="BH14" s="456">
        <v>1.3919999999999999</v>
      </c>
      <c r="BI14" s="456">
        <v>1.3919999999999999</v>
      </c>
      <c r="BJ14" s="456">
        <v>1.3919999999999999</v>
      </c>
      <c r="BK14" s="456">
        <v>1.3919999999999999</v>
      </c>
      <c r="BL14" s="456">
        <v>1.3919999999999999</v>
      </c>
      <c r="BM14" s="456">
        <v>1.3919999999999999</v>
      </c>
      <c r="BN14" s="456">
        <v>1.3919999999999999</v>
      </c>
      <c r="BO14" s="456">
        <v>1.3919999999999999</v>
      </c>
      <c r="BP14" s="456">
        <v>1.5920000000000001</v>
      </c>
      <c r="BQ14" s="456">
        <v>1.5920000000000001</v>
      </c>
      <c r="BR14" s="456">
        <v>1.5920000000000001</v>
      </c>
      <c r="BS14" s="456">
        <v>1.5920000000000001</v>
      </c>
      <c r="BT14" s="456">
        <v>1.5920000000000001</v>
      </c>
      <c r="BU14" s="456">
        <v>1.5920000000000001</v>
      </c>
      <c r="BV14" s="456">
        <v>1.5920000000000001</v>
      </c>
    </row>
    <row r="15" spans="1:74" ht="12" customHeight="1" x14ac:dyDescent="0.25">
      <c r="A15" s="293" t="s">
        <v>772</v>
      </c>
      <c r="B15" s="483" t="s">
        <v>1018</v>
      </c>
      <c r="C15" s="468">
        <v>2.5928</v>
      </c>
      <c r="D15" s="468">
        <v>2.5928</v>
      </c>
      <c r="E15" s="468">
        <v>2.5928</v>
      </c>
      <c r="F15" s="468">
        <v>2.6097999999999999</v>
      </c>
      <c r="G15" s="468">
        <v>2.6097999999999999</v>
      </c>
      <c r="H15" s="468">
        <v>2.6097999999999999</v>
      </c>
      <c r="I15" s="468">
        <v>2.6394000000000002</v>
      </c>
      <c r="J15" s="468">
        <v>2.6613000000000002</v>
      </c>
      <c r="K15" s="468">
        <v>2.6613000000000002</v>
      </c>
      <c r="L15" s="468">
        <v>2.6204999999999998</v>
      </c>
      <c r="M15" s="468">
        <v>2.6486000000000001</v>
      </c>
      <c r="N15" s="468">
        <v>2.6486000000000001</v>
      </c>
      <c r="O15" s="468">
        <v>2.6576</v>
      </c>
      <c r="P15" s="468">
        <v>2.6576</v>
      </c>
      <c r="Q15" s="468">
        <v>2.6233</v>
      </c>
      <c r="R15" s="468">
        <v>2.6842999999999999</v>
      </c>
      <c r="S15" s="468">
        <v>2.6842999999999999</v>
      </c>
      <c r="T15" s="468">
        <v>2.6842999999999999</v>
      </c>
      <c r="U15" s="468">
        <v>2.6842999999999999</v>
      </c>
      <c r="V15" s="468">
        <v>2.6718000000000002</v>
      </c>
      <c r="W15" s="468">
        <v>2.6958000000000002</v>
      </c>
      <c r="X15" s="468">
        <v>2.6958000000000002</v>
      </c>
      <c r="Y15" s="468">
        <v>2.6958000000000002</v>
      </c>
      <c r="Z15" s="468">
        <v>2.6958000000000002</v>
      </c>
      <c r="AA15" s="468">
        <v>2.6896</v>
      </c>
      <c r="AB15" s="468">
        <v>2.6896</v>
      </c>
      <c r="AC15" s="468">
        <v>2.6896</v>
      </c>
      <c r="AD15" s="468">
        <v>2.6896</v>
      </c>
      <c r="AE15" s="468">
        <v>2.6755</v>
      </c>
      <c r="AF15" s="468">
        <v>2.6955</v>
      </c>
      <c r="AG15" s="468">
        <v>2.6955</v>
      </c>
      <c r="AH15" s="468">
        <v>2.6955</v>
      </c>
      <c r="AI15" s="468">
        <v>2.6955</v>
      </c>
      <c r="AJ15" s="468">
        <v>2.6955</v>
      </c>
      <c r="AK15" s="468">
        <v>2.6955</v>
      </c>
      <c r="AL15" s="468">
        <v>2.6955</v>
      </c>
      <c r="AM15" s="468">
        <v>2.6955</v>
      </c>
      <c r="AN15" s="468">
        <v>2.6955</v>
      </c>
      <c r="AO15" s="468">
        <v>2.6955</v>
      </c>
      <c r="AP15" s="468">
        <v>2.6955</v>
      </c>
      <c r="AQ15" s="468">
        <v>2.6955</v>
      </c>
      <c r="AR15" s="468">
        <v>2.6955</v>
      </c>
      <c r="AS15" s="468">
        <v>2.6955</v>
      </c>
      <c r="AT15" s="468">
        <v>2.6955</v>
      </c>
      <c r="AU15" s="468">
        <v>2.6955</v>
      </c>
      <c r="AV15" s="468">
        <v>2.6955</v>
      </c>
      <c r="AW15" s="468">
        <v>2.6955</v>
      </c>
      <c r="AX15" s="468">
        <v>2.6955</v>
      </c>
      <c r="AY15" s="468">
        <v>2.6955</v>
      </c>
      <c r="AZ15" s="913">
        <v>2.6955</v>
      </c>
      <c r="BA15" s="913">
        <v>2.6955</v>
      </c>
      <c r="BB15" s="456">
        <v>2.6955</v>
      </c>
      <c r="BC15" s="456">
        <v>2.6955</v>
      </c>
      <c r="BD15" s="456">
        <v>2.6955</v>
      </c>
      <c r="BE15" s="456">
        <v>2.7235</v>
      </c>
      <c r="BF15" s="456">
        <v>2.7235</v>
      </c>
      <c r="BG15" s="456">
        <v>2.7235</v>
      </c>
      <c r="BH15" s="456">
        <v>2.7235</v>
      </c>
      <c r="BI15" s="456">
        <v>2.7235</v>
      </c>
      <c r="BJ15" s="456">
        <v>2.7235</v>
      </c>
      <c r="BK15" s="456">
        <v>2.7795000000000001</v>
      </c>
      <c r="BL15" s="456">
        <v>2.7795000000000001</v>
      </c>
      <c r="BM15" s="456">
        <v>2.7801999999999998</v>
      </c>
      <c r="BN15" s="456">
        <v>2.7997000000000001</v>
      </c>
      <c r="BO15" s="456">
        <v>2.7997000000000001</v>
      </c>
      <c r="BP15" s="456">
        <v>2.7997000000000001</v>
      </c>
      <c r="BQ15" s="456">
        <v>2.7997000000000001</v>
      </c>
      <c r="BR15" s="456">
        <v>2.7997000000000001</v>
      </c>
      <c r="BS15" s="456">
        <v>2.7997000000000001</v>
      </c>
      <c r="BT15" s="456">
        <v>2.7997000000000001</v>
      </c>
      <c r="BU15" s="456">
        <v>2.7997000000000001</v>
      </c>
      <c r="BV15" s="456">
        <v>2.7997000000000001</v>
      </c>
    </row>
    <row r="16" spans="1:74" ht="12" customHeight="1" x14ac:dyDescent="0.25">
      <c r="A16" s="293" t="s">
        <v>771</v>
      </c>
      <c r="B16" s="483" t="s">
        <v>1019</v>
      </c>
      <c r="C16" s="468">
        <v>3.0531000000000001</v>
      </c>
      <c r="D16" s="468">
        <v>3.0516999999999999</v>
      </c>
      <c r="E16" s="468">
        <v>3.0371000000000001</v>
      </c>
      <c r="F16" s="468">
        <v>3.0371000000000001</v>
      </c>
      <c r="G16" s="468">
        <v>3.0343</v>
      </c>
      <c r="H16" s="468">
        <v>3.0377999999999998</v>
      </c>
      <c r="I16" s="468">
        <v>2.9784000000000002</v>
      </c>
      <c r="J16" s="468">
        <v>2.9784000000000002</v>
      </c>
      <c r="K16" s="468">
        <v>2.9698000000000002</v>
      </c>
      <c r="L16" s="468">
        <v>2.9666000000000001</v>
      </c>
      <c r="M16" s="468">
        <v>2.9544000000000001</v>
      </c>
      <c r="N16" s="468">
        <v>2.9224000000000001</v>
      </c>
      <c r="O16" s="468">
        <v>2.8653</v>
      </c>
      <c r="P16" s="468">
        <v>2.7637</v>
      </c>
      <c r="Q16" s="468">
        <v>2.7637</v>
      </c>
      <c r="R16" s="468">
        <v>2.7637</v>
      </c>
      <c r="S16" s="468">
        <v>2.7637</v>
      </c>
      <c r="T16" s="468">
        <v>2.7637</v>
      </c>
      <c r="U16" s="468">
        <v>2.7637</v>
      </c>
      <c r="V16" s="468">
        <v>2.7597</v>
      </c>
      <c r="W16" s="468">
        <v>2.7597</v>
      </c>
      <c r="X16" s="468">
        <v>2.7530999999999999</v>
      </c>
      <c r="Y16" s="468">
        <v>2.7553000000000001</v>
      </c>
      <c r="Z16" s="468">
        <v>2.7374999999999998</v>
      </c>
      <c r="AA16" s="468">
        <v>2.7330999999999999</v>
      </c>
      <c r="AB16" s="468">
        <v>2.7330999999999999</v>
      </c>
      <c r="AC16" s="468">
        <v>2.7353000000000001</v>
      </c>
      <c r="AD16" s="468">
        <v>2.7073</v>
      </c>
      <c r="AE16" s="468">
        <v>2.6903000000000001</v>
      </c>
      <c r="AF16" s="468">
        <v>2.6867000000000001</v>
      </c>
      <c r="AG16" s="468">
        <v>2.6837</v>
      </c>
      <c r="AH16" s="468">
        <v>2.6869000000000001</v>
      </c>
      <c r="AI16" s="468">
        <v>2.6869000000000001</v>
      </c>
      <c r="AJ16" s="468">
        <v>2.6869000000000001</v>
      </c>
      <c r="AK16" s="468">
        <v>2.6869000000000001</v>
      </c>
      <c r="AL16" s="468">
        <v>2.6858</v>
      </c>
      <c r="AM16" s="468">
        <v>2.6852999999999998</v>
      </c>
      <c r="AN16" s="468">
        <v>2.6821000000000002</v>
      </c>
      <c r="AO16" s="468">
        <v>2.6821000000000002</v>
      </c>
      <c r="AP16" s="468">
        <v>2.6821000000000002</v>
      </c>
      <c r="AQ16" s="468">
        <v>2.6821000000000002</v>
      </c>
      <c r="AR16" s="468">
        <v>2.6772999999999998</v>
      </c>
      <c r="AS16" s="468">
        <v>2.6772999999999998</v>
      </c>
      <c r="AT16" s="468">
        <v>2.6772999999999998</v>
      </c>
      <c r="AU16" s="468">
        <v>2.6772999999999998</v>
      </c>
      <c r="AV16" s="468">
        <v>2.6701999999999999</v>
      </c>
      <c r="AW16" s="468">
        <v>2.6698</v>
      </c>
      <c r="AX16" s="468">
        <v>2.6698</v>
      </c>
      <c r="AY16" s="468">
        <v>2.6718000000000002</v>
      </c>
      <c r="AZ16" s="913">
        <v>2.6745999999999999</v>
      </c>
      <c r="BA16" s="913">
        <v>2.6745999999999999</v>
      </c>
      <c r="BB16" s="456">
        <v>2.6745999999999999</v>
      </c>
      <c r="BC16" s="456">
        <v>2.6802000000000001</v>
      </c>
      <c r="BD16" s="456">
        <v>2.6802000000000001</v>
      </c>
      <c r="BE16" s="456">
        <v>2.6802000000000001</v>
      </c>
      <c r="BF16" s="456">
        <v>2.6802000000000001</v>
      </c>
      <c r="BG16" s="456">
        <v>2.6802000000000001</v>
      </c>
      <c r="BH16" s="456">
        <v>2.6802000000000001</v>
      </c>
      <c r="BI16" s="456">
        <v>2.6802000000000001</v>
      </c>
      <c r="BJ16" s="456">
        <v>2.7160000000000002</v>
      </c>
      <c r="BK16" s="456">
        <v>2.7309999999999999</v>
      </c>
      <c r="BL16" s="456">
        <v>2.734</v>
      </c>
      <c r="BM16" s="456">
        <v>2.7275999999999998</v>
      </c>
      <c r="BN16" s="456">
        <v>2.7275999999999998</v>
      </c>
      <c r="BO16" s="456">
        <v>2.7275999999999998</v>
      </c>
      <c r="BP16" s="456">
        <v>2.7275999999999998</v>
      </c>
      <c r="BQ16" s="456">
        <v>2.7275999999999998</v>
      </c>
      <c r="BR16" s="456">
        <v>2.7275999999999998</v>
      </c>
      <c r="BS16" s="456">
        <v>2.7275999999999998</v>
      </c>
      <c r="BT16" s="456">
        <v>2.7275999999999998</v>
      </c>
      <c r="BU16" s="456">
        <v>2.7275999999999998</v>
      </c>
      <c r="BV16" s="456">
        <v>2.7917999999999998</v>
      </c>
    </row>
    <row r="17" spans="1:74" ht="12" customHeight="1" x14ac:dyDescent="0.25">
      <c r="A17" s="293" t="s">
        <v>770</v>
      </c>
      <c r="B17" s="483" t="s">
        <v>1020</v>
      </c>
      <c r="C17" s="468">
        <v>2.4447999999999999</v>
      </c>
      <c r="D17" s="468">
        <v>2.4447999999999999</v>
      </c>
      <c r="E17" s="468">
        <v>2.4447999999999999</v>
      </c>
      <c r="F17" s="468">
        <v>2.4447999999999999</v>
      </c>
      <c r="G17" s="468">
        <v>2.4270999999999998</v>
      </c>
      <c r="H17" s="468">
        <v>2.4270999999999998</v>
      </c>
      <c r="I17" s="468">
        <v>2.4270999999999998</v>
      </c>
      <c r="J17" s="468">
        <v>2.4270999999999998</v>
      </c>
      <c r="K17" s="468">
        <v>2.4270999999999998</v>
      </c>
      <c r="L17" s="468">
        <v>2.4270999999999998</v>
      </c>
      <c r="M17" s="468">
        <v>2.4270999999999998</v>
      </c>
      <c r="N17" s="468">
        <v>2.4140999999999999</v>
      </c>
      <c r="O17" s="468">
        <v>2.4157999999999999</v>
      </c>
      <c r="P17" s="468">
        <v>2.4157999999999999</v>
      </c>
      <c r="Q17" s="468">
        <v>2.4157999999999999</v>
      </c>
      <c r="R17" s="468">
        <v>2.4157999999999999</v>
      </c>
      <c r="S17" s="468">
        <v>2.4157999999999999</v>
      </c>
      <c r="T17" s="468">
        <v>2.4157999999999999</v>
      </c>
      <c r="U17" s="468">
        <v>2.3308</v>
      </c>
      <c r="V17" s="468">
        <v>2.3308</v>
      </c>
      <c r="W17" s="468">
        <v>2.3308</v>
      </c>
      <c r="X17" s="468">
        <v>2.3308</v>
      </c>
      <c r="Y17" s="468">
        <v>2.3308</v>
      </c>
      <c r="Z17" s="468">
        <v>2.3308</v>
      </c>
      <c r="AA17" s="468">
        <v>2.3083999999999998</v>
      </c>
      <c r="AB17" s="468">
        <v>2.3083999999999998</v>
      </c>
      <c r="AC17" s="468">
        <v>2.3083999999999998</v>
      </c>
      <c r="AD17" s="468">
        <v>2.2614000000000001</v>
      </c>
      <c r="AE17" s="468">
        <v>2.2614000000000001</v>
      </c>
      <c r="AF17" s="468">
        <v>2.2614000000000001</v>
      </c>
      <c r="AG17" s="468">
        <v>2.2498999999999998</v>
      </c>
      <c r="AH17" s="468">
        <v>2.2498999999999998</v>
      </c>
      <c r="AI17" s="468">
        <v>2.2498999999999998</v>
      </c>
      <c r="AJ17" s="468">
        <v>2.2498999999999998</v>
      </c>
      <c r="AK17" s="468">
        <v>2.2075</v>
      </c>
      <c r="AL17" s="468">
        <v>2.2075</v>
      </c>
      <c r="AM17" s="468">
        <v>2.1857000000000002</v>
      </c>
      <c r="AN17" s="468">
        <v>2.1857000000000002</v>
      </c>
      <c r="AO17" s="468">
        <v>2.1857000000000002</v>
      </c>
      <c r="AP17" s="468">
        <v>2.1677</v>
      </c>
      <c r="AQ17" s="468">
        <v>2.1677</v>
      </c>
      <c r="AR17" s="468">
        <v>2.1707000000000001</v>
      </c>
      <c r="AS17" s="468">
        <v>2.1707000000000001</v>
      </c>
      <c r="AT17" s="468">
        <v>2.1707000000000001</v>
      </c>
      <c r="AU17" s="468">
        <v>2.1707000000000001</v>
      </c>
      <c r="AV17" s="468">
        <v>2.1707000000000001</v>
      </c>
      <c r="AW17" s="468">
        <v>2.1707000000000001</v>
      </c>
      <c r="AX17" s="468">
        <v>2.1635</v>
      </c>
      <c r="AY17" s="468">
        <v>2.1635</v>
      </c>
      <c r="AZ17" s="913">
        <v>2.1635</v>
      </c>
      <c r="BA17" s="913">
        <v>2.1635</v>
      </c>
      <c r="BB17" s="456">
        <v>2.1635</v>
      </c>
      <c r="BC17" s="456">
        <v>2.1635</v>
      </c>
      <c r="BD17" s="456">
        <v>2.1635</v>
      </c>
      <c r="BE17" s="456">
        <v>2.1635</v>
      </c>
      <c r="BF17" s="456">
        <v>2.1635</v>
      </c>
      <c r="BG17" s="456">
        <v>2.1635</v>
      </c>
      <c r="BH17" s="456">
        <v>2.1635</v>
      </c>
      <c r="BI17" s="456">
        <v>2.1635</v>
      </c>
      <c r="BJ17" s="456">
        <v>2.1635</v>
      </c>
      <c r="BK17" s="456">
        <v>2.1635</v>
      </c>
      <c r="BL17" s="456">
        <v>2.1635</v>
      </c>
      <c r="BM17" s="456">
        <v>2.1635</v>
      </c>
      <c r="BN17" s="456">
        <v>2.1635</v>
      </c>
      <c r="BO17" s="456">
        <v>2.1635</v>
      </c>
      <c r="BP17" s="456">
        <v>2.1635</v>
      </c>
      <c r="BQ17" s="456">
        <v>2.1635</v>
      </c>
      <c r="BR17" s="456">
        <v>2.1635</v>
      </c>
      <c r="BS17" s="456">
        <v>2.1635</v>
      </c>
      <c r="BT17" s="456">
        <v>2.1635</v>
      </c>
      <c r="BU17" s="456">
        <v>2.1635</v>
      </c>
      <c r="BV17" s="456">
        <v>2.1635</v>
      </c>
    </row>
    <row r="18" spans="1:74" ht="12" customHeight="1" x14ac:dyDescent="0.25">
      <c r="A18" s="293" t="s">
        <v>773</v>
      </c>
      <c r="B18" s="483" t="s">
        <v>1030</v>
      </c>
      <c r="C18" s="468">
        <v>79.746700000000004</v>
      </c>
      <c r="D18" s="468">
        <v>79.746700000000004</v>
      </c>
      <c r="E18" s="468">
        <v>79.760800000000003</v>
      </c>
      <c r="F18" s="468">
        <v>79.760800000000003</v>
      </c>
      <c r="G18" s="468">
        <v>79.760800000000003</v>
      </c>
      <c r="H18" s="468">
        <v>79.760800000000003</v>
      </c>
      <c r="I18" s="468">
        <v>79.760800000000003</v>
      </c>
      <c r="J18" s="468">
        <v>79.760800000000003</v>
      </c>
      <c r="K18" s="468">
        <v>79.762299999999996</v>
      </c>
      <c r="L18" s="468">
        <v>79.762799999999999</v>
      </c>
      <c r="M18" s="468">
        <v>79.766300000000001</v>
      </c>
      <c r="N18" s="468">
        <v>79.771299999999997</v>
      </c>
      <c r="O18" s="468">
        <v>79.693200000000004</v>
      </c>
      <c r="P18" s="468">
        <v>79.693200000000004</v>
      </c>
      <c r="Q18" s="468">
        <v>79.693200000000004</v>
      </c>
      <c r="R18" s="468">
        <v>79.710999999999999</v>
      </c>
      <c r="S18" s="468">
        <v>79.682000000000002</v>
      </c>
      <c r="T18" s="468">
        <v>79.683400000000006</v>
      </c>
      <c r="U18" s="468">
        <v>79.683400000000006</v>
      </c>
      <c r="V18" s="468">
        <v>79.683400000000006</v>
      </c>
      <c r="W18" s="468">
        <v>79.680599999999998</v>
      </c>
      <c r="X18" s="468">
        <v>79.685199999999995</v>
      </c>
      <c r="Y18" s="468">
        <v>79.685199999999995</v>
      </c>
      <c r="Z18" s="468">
        <v>79.691100000000006</v>
      </c>
      <c r="AA18" s="468">
        <v>79.598600000000005</v>
      </c>
      <c r="AB18" s="468">
        <v>79.598600000000005</v>
      </c>
      <c r="AC18" s="468">
        <v>79.598600000000005</v>
      </c>
      <c r="AD18" s="468">
        <v>79.598600000000005</v>
      </c>
      <c r="AE18" s="468">
        <v>79.598600000000005</v>
      </c>
      <c r="AF18" s="468">
        <v>79.590100000000007</v>
      </c>
      <c r="AG18" s="468">
        <v>79.590100000000007</v>
      </c>
      <c r="AH18" s="468">
        <v>79.595699999999994</v>
      </c>
      <c r="AI18" s="468">
        <v>79.596699999999998</v>
      </c>
      <c r="AJ18" s="468">
        <v>79.592500000000001</v>
      </c>
      <c r="AK18" s="468">
        <v>79.592500000000001</v>
      </c>
      <c r="AL18" s="468">
        <v>79.614599999999996</v>
      </c>
      <c r="AM18" s="468">
        <v>79.606899999999996</v>
      </c>
      <c r="AN18" s="468">
        <v>79.606899999999996</v>
      </c>
      <c r="AO18" s="468">
        <v>79.606899999999996</v>
      </c>
      <c r="AP18" s="468">
        <v>79.606899999999996</v>
      </c>
      <c r="AQ18" s="468">
        <v>79.606899999999996</v>
      </c>
      <c r="AR18" s="468">
        <v>79.606899999999996</v>
      </c>
      <c r="AS18" s="468">
        <v>79.607399999999998</v>
      </c>
      <c r="AT18" s="468">
        <v>79.602199999999996</v>
      </c>
      <c r="AU18" s="468">
        <v>79.602199999999996</v>
      </c>
      <c r="AV18" s="468">
        <v>79.601699999999994</v>
      </c>
      <c r="AW18" s="468">
        <v>79.601699999999994</v>
      </c>
      <c r="AX18" s="468">
        <v>79.606899999999996</v>
      </c>
      <c r="AY18" s="468">
        <v>79.606899999999996</v>
      </c>
      <c r="AZ18" s="913">
        <v>79.606899999999996</v>
      </c>
      <c r="BA18" s="913">
        <v>79.620800000000003</v>
      </c>
      <c r="BB18" s="456">
        <v>79.620800000000003</v>
      </c>
      <c r="BC18" s="456">
        <v>79.620800000000003</v>
      </c>
      <c r="BD18" s="456">
        <v>79.620800000000003</v>
      </c>
      <c r="BE18" s="456">
        <v>79.624899999999997</v>
      </c>
      <c r="BF18" s="456">
        <v>79.624899999999997</v>
      </c>
      <c r="BG18" s="456">
        <v>79.625</v>
      </c>
      <c r="BH18" s="456">
        <v>79.649199999999993</v>
      </c>
      <c r="BI18" s="456">
        <v>79.649199999999993</v>
      </c>
      <c r="BJ18" s="456">
        <v>79.703299999999999</v>
      </c>
      <c r="BK18" s="456">
        <v>79.703299999999999</v>
      </c>
      <c r="BL18" s="456">
        <v>79.704800000000006</v>
      </c>
      <c r="BM18" s="456">
        <v>79.719099999999997</v>
      </c>
      <c r="BN18" s="456">
        <v>79.719099999999997</v>
      </c>
      <c r="BO18" s="456">
        <v>79.727900000000005</v>
      </c>
      <c r="BP18" s="456">
        <v>79.735399999999998</v>
      </c>
      <c r="BQ18" s="456">
        <v>79.7363</v>
      </c>
      <c r="BR18" s="456">
        <v>79.7363</v>
      </c>
      <c r="BS18" s="456">
        <v>79.7363</v>
      </c>
      <c r="BT18" s="456">
        <v>79.780600000000007</v>
      </c>
      <c r="BU18" s="456">
        <v>79.793899999999994</v>
      </c>
      <c r="BV18" s="456">
        <v>79.808099999999996</v>
      </c>
    </row>
    <row r="19" spans="1:74" ht="12" customHeight="1" x14ac:dyDescent="0.25">
      <c r="A19" s="293" t="s">
        <v>774</v>
      </c>
      <c r="B19" s="476" t="s">
        <v>1036</v>
      </c>
      <c r="C19" s="468">
        <v>23.013400000000001</v>
      </c>
      <c r="D19" s="468">
        <v>23.013400000000001</v>
      </c>
      <c r="E19" s="468">
        <v>23.013400000000001</v>
      </c>
      <c r="F19" s="468">
        <v>23.013400000000001</v>
      </c>
      <c r="G19" s="468">
        <v>23.043900000000001</v>
      </c>
      <c r="H19" s="468">
        <v>23.043900000000001</v>
      </c>
      <c r="I19" s="468">
        <v>23.043900000000001</v>
      </c>
      <c r="J19" s="468">
        <v>23.043900000000001</v>
      </c>
      <c r="K19" s="468">
        <v>23.043900000000001</v>
      </c>
      <c r="L19" s="468">
        <v>23.043900000000001</v>
      </c>
      <c r="M19" s="468">
        <v>23.043900000000001</v>
      </c>
      <c r="N19" s="468">
        <v>23.043900000000001</v>
      </c>
      <c r="O19" s="468">
        <v>23.0578</v>
      </c>
      <c r="P19" s="468">
        <v>23.0578</v>
      </c>
      <c r="Q19" s="468">
        <v>23.137799999999999</v>
      </c>
      <c r="R19" s="468">
        <v>23.147400000000001</v>
      </c>
      <c r="S19" s="468">
        <v>23.147400000000001</v>
      </c>
      <c r="T19" s="468">
        <v>23.147400000000001</v>
      </c>
      <c r="U19" s="468">
        <v>23.147400000000001</v>
      </c>
      <c r="V19" s="468">
        <v>23.147400000000001</v>
      </c>
      <c r="W19" s="468">
        <v>23.147400000000001</v>
      </c>
      <c r="X19" s="468">
        <v>23.147400000000001</v>
      </c>
      <c r="Y19" s="468">
        <v>23.147400000000001</v>
      </c>
      <c r="Z19" s="468">
        <v>23.147400000000001</v>
      </c>
      <c r="AA19" s="468">
        <v>23.118600000000001</v>
      </c>
      <c r="AB19" s="468">
        <v>23.118600000000001</v>
      </c>
      <c r="AC19" s="468">
        <v>23.198599999999999</v>
      </c>
      <c r="AD19" s="468">
        <v>23.198599999999999</v>
      </c>
      <c r="AE19" s="468">
        <v>23.198599999999999</v>
      </c>
      <c r="AF19" s="468">
        <v>23.198599999999999</v>
      </c>
      <c r="AG19" s="468">
        <v>23.198599999999999</v>
      </c>
      <c r="AH19" s="468">
        <v>23.198599999999999</v>
      </c>
      <c r="AI19" s="468">
        <v>23.198599999999999</v>
      </c>
      <c r="AJ19" s="468">
        <v>23.198599999999999</v>
      </c>
      <c r="AK19" s="468">
        <v>23.156600000000001</v>
      </c>
      <c r="AL19" s="468">
        <v>23.156600000000001</v>
      </c>
      <c r="AM19" s="468">
        <v>23.156600000000001</v>
      </c>
      <c r="AN19" s="468">
        <v>23.156600000000001</v>
      </c>
      <c r="AO19" s="468">
        <v>23.156600000000001</v>
      </c>
      <c r="AP19" s="468">
        <v>23.156600000000001</v>
      </c>
      <c r="AQ19" s="468">
        <v>23.156600000000001</v>
      </c>
      <c r="AR19" s="468">
        <v>23.156600000000001</v>
      </c>
      <c r="AS19" s="468">
        <v>23.156600000000001</v>
      </c>
      <c r="AT19" s="468">
        <v>23.156600000000001</v>
      </c>
      <c r="AU19" s="468">
        <v>23.156600000000001</v>
      </c>
      <c r="AV19" s="468">
        <v>23.156600000000001</v>
      </c>
      <c r="AW19" s="468">
        <v>23.156600000000001</v>
      </c>
      <c r="AX19" s="468">
        <v>23.156600000000001</v>
      </c>
      <c r="AY19" s="468">
        <v>23.156600000000001</v>
      </c>
      <c r="AZ19" s="913">
        <v>23.156600000000001</v>
      </c>
      <c r="BA19" s="913">
        <v>23.156600000000001</v>
      </c>
      <c r="BB19" s="456">
        <v>23.1846</v>
      </c>
      <c r="BC19" s="456">
        <v>23.1846</v>
      </c>
      <c r="BD19" s="456">
        <v>23.1846</v>
      </c>
      <c r="BE19" s="456">
        <v>23.1846</v>
      </c>
      <c r="BF19" s="456">
        <v>23.1846</v>
      </c>
      <c r="BG19" s="456">
        <v>23.1846</v>
      </c>
      <c r="BH19" s="456">
        <v>23.1846</v>
      </c>
      <c r="BI19" s="456">
        <v>23.1846</v>
      </c>
      <c r="BJ19" s="456">
        <v>23.212599999999998</v>
      </c>
      <c r="BK19" s="456">
        <v>23.212599999999998</v>
      </c>
      <c r="BL19" s="456">
        <v>23.212599999999998</v>
      </c>
      <c r="BM19" s="456">
        <v>23.212599999999998</v>
      </c>
      <c r="BN19" s="456">
        <v>23.212599999999998</v>
      </c>
      <c r="BO19" s="456">
        <v>23.212599999999998</v>
      </c>
      <c r="BP19" s="456">
        <v>23.212599999999998</v>
      </c>
      <c r="BQ19" s="456">
        <v>23.8126</v>
      </c>
      <c r="BR19" s="456">
        <v>23.8126</v>
      </c>
      <c r="BS19" s="456">
        <v>23.8126</v>
      </c>
      <c r="BT19" s="456">
        <v>23.826599999999999</v>
      </c>
      <c r="BU19" s="456">
        <v>23.826599999999999</v>
      </c>
      <c r="BV19" s="456">
        <v>23.840599999999998</v>
      </c>
    </row>
    <row r="20" spans="1:74" ht="12" customHeight="1" x14ac:dyDescent="0.25">
      <c r="A20" s="293" t="s">
        <v>775</v>
      </c>
      <c r="B20" s="445" t="s">
        <v>1022</v>
      </c>
      <c r="C20" s="468">
        <v>95.406400000000005</v>
      </c>
      <c r="D20" s="468">
        <v>95.406400000000005</v>
      </c>
      <c r="E20" s="468">
        <v>95.406400000000005</v>
      </c>
      <c r="F20" s="468">
        <v>95.406400000000005</v>
      </c>
      <c r="G20" s="468">
        <v>95.427400000000006</v>
      </c>
      <c r="H20" s="468">
        <v>94.658900000000003</v>
      </c>
      <c r="I20" s="468">
        <v>94.658900000000003</v>
      </c>
      <c r="J20" s="468">
        <v>94.658900000000003</v>
      </c>
      <c r="K20" s="468">
        <v>94.658900000000003</v>
      </c>
      <c r="L20" s="468">
        <v>94.658900000000003</v>
      </c>
      <c r="M20" s="468">
        <v>94.658900000000003</v>
      </c>
      <c r="N20" s="468">
        <v>94.658900000000003</v>
      </c>
      <c r="O20" s="468">
        <v>94.598200000000006</v>
      </c>
      <c r="P20" s="468">
        <v>94.598200000000006</v>
      </c>
      <c r="Q20" s="468">
        <v>94.598200000000006</v>
      </c>
      <c r="R20" s="468">
        <v>94.598200000000006</v>
      </c>
      <c r="S20" s="468">
        <v>94.598200000000006</v>
      </c>
      <c r="T20" s="468">
        <v>94.598200000000006</v>
      </c>
      <c r="U20" s="468">
        <v>95.712199999999996</v>
      </c>
      <c r="V20" s="468">
        <v>95.712199999999996</v>
      </c>
      <c r="W20" s="468">
        <v>95.712199999999996</v>
      </c>
      <c r="X20" s="468">
        <v>95.712199999999996</v>
      </c>
      <c r="Y20" s="468">
        <v>95.712199999999996</v>
      </c>
      <c r="Z20" s="468">
        <v>95.712199999999996</v>
      </c>
      <c r="AA20" s="468">
        <v>95.7059</v>
      </c>
      <c r="AB20" s="468">
        <v>95.7059</v>
      </c>
      <c r="AC20" s="468">
        <v>95.7059</v>
      </c>
      <c r="AD20" s="468">
        <v>96.819900000000004</v>
      </c>
      <c r="AE20" s="468">
        <v>96.819900000000004</v>
      </c>
      <c r="AF20" s="468">
        <v>96.819900000000004</v>
      </c>
      <c r="AG20" s="468">
        <v>96.819900000000004</v>
      </c>
      <c r="AH20" s="468">
        <v>96.819900000000004</v>
      </c>
      <c r="AI20" s="468">
        <v>96.819900000000004</v>
      </c>
      <c r="AJ20" s="468">
        <v>96.819900000000004</v>
      </c>
      <c r="AK20" s="468">
        <v>96.819900000000004</v>
      </c>
      <c r="AL20" s="468">
        <v>96.819900000000004</v>
      </c>
      <c r="AM20" s="468">
        <v>96.834699999999998</v>
      </c>
      <c r="AN20" s="468">
        <v>96.834699999999998</v>
      </c>
      <c r="AO20" s="468">
        <v>96.834699999999998</v>
      </c>
      <c r="AP20" s="468">
        <v>96.834699999999998</v>
      </c>
      <c r="AQ20" s="468">
        <v>96.880700000000004</v>
      </c>
      <c r="AR20" s="468">
        <v>96.880700000000004</v>
      </c>
      <c r="AS20" s="468">
        <v>96.880700000000004</v>
      </c>
      <c r="AT20" s="468">
        <v>96.880700000000004</v>
      </c>
      <c r="AU20" s="468">
        <v>96.880700000000004</v>
      </c>
      <c r="AV20" s="468">
        <v>96.880700000000004</v>
      </c>
      <c r="AW20" s="468">
        <v>96.880700000000004</v>
      </c>
      <c r="AX20" s="468">
        <v>96.880700000000004</v>
      </c>
      <c r="AY20" s="468">
        <v>96.880700000000004</v>
      </c>
      <c r="AZ20" s="913">
        <v>96.880700000000004</v>
      </c>
      <c r="BA20" s="913">
        <v>96.880700000000004</v>
      </c>
      <c r="BB20" s="456">
        <v>96.880700000000004</v>
      </c>
      <c r="BC20" s="456">
        <v>96.880700000000004</v>
      </c>
      <c r="BD20" s="456">
        <v>97.649199999999993</v>
      </c>
      <c r="BE20" s="456">
        <v>97.649199999999993</v>
      </c>
      <c r="BF20" s="456">
        <v>97.649199999999993</v>
      </c>
      <c r="BG20" s="456">
        <v>97.649199999999993</v>
      </c>
      <c r="BH20" s="456">
        <v>97.649199999999993</v>
      </c>
      <c r="BI20" s="456">
        <v>97.649199999999993</v>
      </c>
      <c r="BJ20" s="456">
        <v>97.649199999999993</v>
      </c>
      <c r="BK20" s="456">
        <v>97.649199999999993</v>
      </c>
      <c r="BL20" s="456">
        <v>97.649199999999993</v>
      </c>
      <c r="BM20" s="456">
        <v>97.649199999999993</v>
      </c>
      <c r="BN20" s="456">
        <v>97.649199999999993</v>
      </c>
      <c r="BO20" s="456">
        <v>97.649199999999993</v>
      </c>
      <c r="BP20" s="456">
        <v>97.649199999999993</v>
      </c>
      <c r="BQ20" s="456">
        <v>97.649199999999993</v>
      </c>
      <c r="BR20" s="456">
        <v>97.649199999999993</v>
      </c>
      <c r="BS20" s="456">
        <v>97.649199999999993</v>
      </c>
      <c r="BT20" s="456">
        <v>97.649199999999993</v>
      </c>
      <c r="BU20" s="456">
        <v>97.649199999999993</v>
      </c>
      <c r="BV20" s="456">
        <v>97.649199999999993</v>
      </c>
    </row>
    <row r="21" spans="1:74" ht="12" customHeight="1" x14ac:dyDescent="0.25">
      <c r="A21" s="293" t="s">
        <v>776</v>
      </c>
      <c r="B21" s="445" t="s">
        <v>1037</v>
      </c>
      <c r="C21" s="468">
        <v>4.9949000000000003</v>
      </c>
      <c r="D21" s="468">
        <v>5.0674000000000001</v>
      </c>
      <c r="E21" s="468">
        <v>5.3144</v>
      </c>
      <c r="F21" s="468">
        <v>6.0537000000000001</v>
      </c>
      <c r="G21" s="468">
        <v>6.0618999999999996</v>
      </c>
      <c r="H21" s="468">
        <v>6.5922000000000001</v>
      </c>
      <c r="I21" s="468">
        <v>6.9390000000000001</v>
      </c>
      <c r="J21" s="468">
        <v>7.4683000000000002</v>
      </c>
      <c r="K21" s="468">
        <v>7.9558</v>
      </c>
      <c r="L21" s="468">
        <v>8.6290999999999993</v>
      </c>
      <c r="M21" s="468">
        <v>8.7063000000000006</v>
      </c>
      <c r="N21" s="468">
        <v>8.9763000000000002</v>
      </c>
      <c r="O21" s="468">
        <v>9.2312999999999992</v>
      </c>
      <c r="P21" s="468">
        <v>9.3172999999999995</v>
      </c>
      <c r="Q21" s="468">
        <v>9.6164000000000005</v>
      </c>
      <c r="R21" s="468">
        <v>9.7853999999999992</v>
      </c>
      <c r="S21" s="468">
        <v>9.9369999999999994</v>
      </c>
      <c r="T21" s="468">
        <v>10.8405</v>
      </c>
      <c r="U21" s="468">
        <v>12.3261</v>
      </c>
      <c r="V21" s="468">
        <v>12.8093</v>
      </c>
      <c r="W21" s="468">
        <v>13.5138</v>
      </c>
      <c r="X21" s="468">
        <v>13.7622</v>
      </c>
      <c r="Y21" s="468">
        <v>14.1935</v>
      </c>
      <c r="Z21" s="468">
        <v>15.988799999999999</v>
      </c>
      <c r="AA21" s="468">
        <v>16.264800000000001</v>
      </c>
      <c r="AB21" s="468">
        <v>16.300699999999999</v>
      </c>
      <c r="AC21" s="468">
        <v>17.343499999999999</v>
      </c>
      <c r="AD21" s="468">
        <v>18.029</v>
      </c>
      <c r="AE21" s="468">
        <v>19.175599999999999</v>
      </c>
      <c r="AF21" s="468">
        <v>20.427199999999999</v>
      </c>
      <c r="AG21" s="468">
        <v>21.172000000000001</v>
      </c>
      <c r="AH21" s="468">
        <v>22.398399999999999</v>
      </c>
      <c r="AI21" s="468">
        <v>23.2119</v>
      </c>
      <c r="AJ21" s="468">
        <v>23.970800000000001</v>
      </c>
      <c r="AK21" s="468">
        <v>24.814</v>
      </c>
      <c r="AL21" s="468">
        <v>27.007300000000001</v>
      </c>
      <c r="AM21" s="468">
        <v>27.5992</v>
      </c>
      <c r="AN21" s="468">
        <v>28.133099999999999</v>
      </c>
      <c r="AO21" s="468">
        <v>29.127500000000001</v>
      </c>
      <c r="AP21" s="468">
        <v>30.451000000000001</v>
      </c>
      <c r="AQ21" s="468">
        <v>32.260100000000001</v>
      </c>
      <c r="AR21" s="468">
        <v>33.857900000000001</v>
      </c>
      <c r="AS21" s="468">
        <v>35.516300000000001</v>
      </c>
      <c r="AT21" s="468">
        <v>36.610999999999997</v>
      </c>
      <c r="AU21" s="468">
        <v>37.5822</v>
      </c>
      <c r="AV21" s="468">
        <v>39.256500000000003</v>
      </c>
      <c r="AW21" s="468">
        <v>40.561199999999999</v>
      </c>
      <c r="AX21" s="468">
        <v>42.610399999999998</v>
      </c>
      <c r="AY21" s="468">
        <v>43.540300000000002</v>
      </c>
      <c r="AZ21" s="913">
        <v>46.865200000000002</v>
      </c>
      <c r="BA21" s="913">
        <v>49.304099999999998</v>
      </c>
      <c r="BB21" s="456">
        <v>51.179000000000002</v>
      </c>
      <c r="BC21" s="456">
        <v>53.456299999999999</v>
      </c>
      <c r="BD21" s="456">
        <v>56.561599999999999</v>
      </c>
      <c r="BE21" s="456">
        <v>57.732199999999999</v>
      </c>
      <c r="BF21" s="456">
        <v>58.11</v>
      </c>
      <c r="BG21" s="456">
        <v>59.576999999999998</v>
      </c>
      <c r="BH21" s="456">
        <v>60.676400000000001</v>
      </c>
      <c r="BI21" s="456">
        <v>61.596400000000003</v>
      </c>
      <c r="BJ21" s="456">
        <v>65.417100000000005</v>
      </c>
      <c r="BK21" s="456">
        <v>65.589600000000004</v>
      </c>
      <c r="BL21" s="456">
        <v>65.8005</v>
      </c>
      <c r="BM21" s="456">
        <v>67.3155</v>
      </c>
      <c r="BN21" s="456">
        <v>69.888099999999994</v>
      </c>
      <c r="BO21" s="456">
        <v>71.174800000000005</v>
      </c>
      <c r="BP21" s="456">
        <v>74.356099999999998</v>
      </c>
      <c r="BQ21" s="456">
        <v>77.420199999999994</v>
      </c>
      <c r="BR21" s="456">
        <v>78.680199999999999</v>
      </c>
      <c r="BS21" s="456">
        <v>79.803200000000004</v>
      </c>
      <c r="BT21" s="456">
        <v>80.735600000000005</v>
      </c>
      <c r="BU21" s="456">
        <v>80.925600000000003</v>
      </c>
      <c r="BV21" s="456">
        <v>88.411799999999999</v>
      </c>
    </row>
    <row r="22" spans="1:74" ht="12" customHeight="1" x14ac:dyDescent="0.25">
      <c r="A22" s="293" t="s">
        <v>777</v>
      </c>
      <c r="B22" s="445" t="s">
        <v>1038</v>
      </c>
      <c r="C22" s="468">
        <v>0.1502</v>
      </c>
      <c r="D22" s="468">
        <v>0.1502</v>
      </c>
      <c r="E22" s="468">
        <v>0.1502</v>
      </c>
      <c r="F22" s="468">
        <v>0.1502</v>
      </c>
      <c r="G22" s="468">
        <v>0.1502</v>
      </c>
      <c r="H22" s="468">
        <v>0.1502</v>
      </c>
      <c r="I22" s="468">
        <v>0.1502</v>
      </c>
      <c r="J22" s="468">
        <v>0.1502</v>
      </c>
      <c r="K22" s="468">
        <v>0.1502</v>
      </c>
      <c r="L22" s="468">
        <v>0.1502</v>
      </c>
      <c r="M22" s="468">
        <v>0.1502</v>
      </c>
      <c r="N22" s="468">
        <v>0.1502</v>
      </c>
      <c r="O22" s="468">
        <v>0.15229999999999999</v>
      </c>
      <c r="P22" s="468">
        <v>0.15229999999999999</v>
      </c>
      <c r="Q22" s="468">
        <v>0.15229999999999999</v>
      </c>
      <c r="R22" s="468">
        <v>0.15229999999999999</v>
      </c>
      <c r="S22" s="468">
        <v>0.15229999999999999</v>
      </c>
      <c r="T22" s="468">
        <v>0.15229999999999999</v>
      </c>
      <c r="U22" s="468">
        <v>0.15229999999999999</v>
      </c>
      <c r="V22" s="468">
        <v>0.15229999999999999</v>
      </c>
      <c r="W22" s="468">
        <v>0.15229999999999999</v>
      </c>
      <c r="X22" s="468">
        <v>0.15229999999999999</v>
      </c>
      <c r="Y22" s="468">
        <v>0.15229999999999999</v>
      </c>
      <c r="Z22" s="468">
        <v>0.15229999999999999</v>
      </c>
      <c r="AA22" s="468">
        <v>0.1227</v>
      </c>
      <c r="AB22" s="468">
        <v>0.1227</v>
      </c>
      <c r="AC22" s="468">
        <v>0.1227</v>
      </c>
      <c r="AD22" s="468">
        <v>0.1227</v>
      </c>
      <c r="AE22" s="468">
        <v>0.1227</v>
      </c>
      <c r="AF22" s="468">
        <v>0.1197</v>
      </c>
      <c r="AG22" s="468">
        <v>0.1197</v>
      </c>
      <c r="AH22" s="468">
        <v>0.1197</v>
      </c>
      <c r="AI22" s="468">
        <v>0.1197</v>
      </c>
      <c r="AJ22" s="468">
        <v>0.1197</v>
      </c>
      <c r="AK22" s="468">
        <v>0.1197</v>
      </c>
      <c r="AL22" s="468">
        <v>0.1197</v>
      </c>
      <c r="AM22" s="468">
        <v>0.14699999999999999</v>
      </c>
      <c r="AN22" s="468">
        <v>0.14699999999999999</v>
      </c>
      <c r="AO22" s="468">
        <v>0.14699999999999999</v>
      </c>
      <c r="AP22" s="468">
        <v>0.14699999999999999</v>
      </c>
      <c r="AQ22" s="468">
        <v>0.14699999999999999</v>
      </c>
      <c r="AR22" s="468">
        <v>0.14699999999999999</v>
      </c>
      <c r="AS22" s="468">
        <v>0.14699999999999999</v>
      </c>
      <c r="AT22" s="468">
        <v>0.155</v>
      </c>
      <c r="AU22" s="468">
        <v>0.155</v>
      </c>
      <c r="AV22" s="468">
        <v>0.155</v>
      </c>
      <c r="AW22" s="468">
        <v>0.155</v>
      </c>
      <c r="AX22" s="468">
        <v>0.155</v>
      </c>
      <c r="AY22" s="468">
        <v>0.155</v>
      </c>
      <c r="AZ22" s="913">
        <v>0.155</v>
      </c>
      <c r="BA22" s="913">
        <v>0.155</v>
      </c>
      <c r="BB22" s="456">
        <v>0.155</v>
      </c>
      <c r="BC22" s="456">
        <v>0.155</v>
      </c>
      <c r="BD22" s="456">
        <v>0.155</v>
      </c>
      <c r="BE22" s="456">
        <v>0.155</v>
      </c>
      <c r="BF22" s="456">
        <v>0.155</v>
      </c>
      <c r="BG22" s="456">
        <v>0.155</v>
      </c>
      <c r="BH22" s="456">
        <v>0.155</v>
      </c>
      <c r="BI22" s="456">
        <v>0.155</v>
      </c>
      <c r="BJ22" s="456">
        <v>0.155</v>
      </c>
      <c r="BK22" s="456">
        <v>0.155</v>
      </c>
      <c r="BL22" s="456">
        <v>0.155</v>
      </c>
      <c r="BM22" s="456">
        <v>0.155</v>
      </c>
      <c r="BN22" s="456">
        <v>0.155</v>
      </c>
      <c r="BO22" s="456">
        <v>0.155</v>
      </c>
      <c r="BP22" s="456">
        <v>0.155</v>
      </c>
      <c r="BQ22" s="456">
        <v>0.155</v>
      </c>
      <c r="BR22" s="456">
        <v>0.155</v>
      </c>
      <c r="BS22" s="456">
        <v>0.155</v>
      </c>
      <c r="BT22" s="456">
        <v>0.155</v>
      </c>
      <c r="BU22" s="456">
        <v>0.155</v>
      </c>
      <c r="BV22" s="456">
        <v>0.155</v>
      </c>
    </row>
    <row r="23" spans="1:74" ht="12" customHeight="1" x14ac:dyDescent="0.25">
      <c r="A23" s="293"/>
      <c r="B23" s="292" t="s">
        <v>1040</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913"/>
      <c r="BA23" s="913"/>
      <c r="BB23" s="456"/>
      <c r="BC23" s="456"/>
      <c r="BD23" s="456"/>
      <c r="BE23" s="456"/>
      <c r="BF23" s="456"/>
      <c r="BG23" s="456"/>
      <c r="BH23" s="456"/>
      <c r="BI23" s="456"/>
      <c r="BJ23" s="456"/>
      <c r="BK23" s="456"/>
      <c r="BL23" s="456"/>
      <c r="BM23" s="456"/>
      <c r="BN23" s="456"/>
      <c r="BO23" s="456"/>
      <c r="BP23" s="456"/>
      <c r="BQ23" s="456"/>
      <c r="BR23" s="456"/>
      <c r="BS23" s="456"/>
      <c r="BT23" s="456"/>
      <c r="BU23" s="456"/>
      <c r="BV23" s="456"/>
    </row>
    <row r="24" spans="1:74" s="482" customFormat="1" ht="12" customHeight="1" x14ac:dyDescent="0.25">
      <c r="A24" s="481"/>
      <c r="B24" s="484" t="s">
        <v>1033</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912"/>
      <c r="BA24" s="912"/>
      <c r="BB24" s="462"/>
      <c r="BC24" s="462"/>
      <c r="BD24" s="462"/>
      <c r="BE24" s="462"/>
      <c r="BF24" s="462"/>
      <c r="BG24" s="462"/>
      <c r="BH24" s="462"/>
      <c r="BI24" s="462"/>
      <c r="BJ24" s="462"/>
      <c r="BK24" s="462"/>
      <c r="BL24" s="462"/>
      <c r="BM24" s="462"/>
      <c r="BN24" s="462"/>
      <c r="BO24" s="462"/>
      <c r="BP24" s="462"/>
      <c r="BQ24" s="462"/>
      <c r="BR24" s="462"/>
      <c r="BS24" s="462"/>
      <c r="BT24" s="462"/>
      <c r="BU24" s="462"/>
      <c r="BV24" s="462"/>
    </row>
    <row r="25" spans="1:74" ht="12" customHeight="1" x14ac:dyDescent="0.25">
      <c r="A25" s="293" t="s">
        <v>778</v>
      </c>
      <c r="B25" s="483" t="s">
        <v>1021</v>
      </c>
      <c r="C25" s="468">
        <v>18.7514</v>
      </c>
      <c r="D25" s="468">
        <v>18.782</v>
      </c>
      <c r="E25" s="468">
        <v>18.802900000000001</v>
      </c>
      <c r="F25" s="468">
        <v>18.800799999999999</v>
      </c>
      <c r="G25" s="468">
        <v>18.800799999999999</v>
      </c>
      <c r="H25" s="468">
        <v>18.7956</v>
      </c>
      <c r="I25" s="468">
        <v>18.7956</v>
      </c>
      <c r="J25" s="468">
        <v>18.794899999999998</v>
      </c>
      <c r="K25" s="468">
        <v>18.79</v>
      </c>
      <c r="L25" s="468">
        <v>18.7607</v>
      </c>
      <c r="M25" s="468">
        <v>18.769500000000001</v>
      </c>
      <c r="N25" s="468">
        <v>18.7822</v>
      </c>
      <c r="O25" s="468">
        <v>18.790900000000001</v>
      </c>
      <c r="P25" s="468">
        <v>18.819199999999999</v>
      </c>
      <c r="Q25" s="468">
        <v>18.741800000000001</v>
      </c>
      <c r="R25" s="468">
        <v>18.742699999999999</v>
      </c>
      <c r="S25" s="468">
        <v>18.743600000000001</v>
      </c>
      <c r="T25" s="468">
        <v>18.6844</v>
      </c>
      <c r="U25" s="468">
        <v>18.6844</v>
      </c>
      <c r="V25" s="468">
        <v>18.6844</v>
      </c>
      <c r="W25" s="468">
        <v>18.688400000000001</v>
      </c>
      <c r="X25" s="468">
        <v>18.682400000000001</v>
      </c>
      <c r="Y25" s="468">
        <v>18.6751</v>
      </c>
      <c r="Z25" s="468">
        <v>18.634899999999998</v>
      </c>
      <c r="AA25" s="468">
        <v>18.775300000000001</v>
      </c>
      <c r="AB25" s="468">
        <v>18.7683</v>
      </c>
      <c r="AC25" s="468">
        <v>18.765899999999998</v>
      </c>
      <c r="AD25" s="468">
        <v>18.6463</v>
      </c>
      <c r="AE25" s="468">
        <v>18.696300000000001</v>
      </c>
      <c r="AF25" s="468">
        <v>18.696200000000001</v>
      </c>
      <c r="AG25" s="468">
        <v>18.6982</v>
      </c>
      <c r="AH25" s="468">
        <v>18.700700000000001</v>
      </c>
      <c r="AI25" s="468">
        <v>18.706299999999999</v>
      </c>
      <c r="AJ25" s="468">
        <v>18.630299999999998</v>
      </c>
      <c r="AK25" s="468">
        <v>18.630299999999998</v>
      </c>
      <c r="AL25" s="468">
        <v>18.476700000000001</v>
      </c>
      <c r="AM25" s="468">
        <v>18.471399999999999</v>
      </c>
      <c r="AN25" s="468">
        <v>18.4694</v>
      </c>
      <c r="AO25" s="468">
        <v>18.4772</v>
      </c>
      <c r="AP25" s="468">
        <v>18.513200000000001</v>
      </c>
      <c r="AQ25" s="468">
        <v>18.5166</v>
      </c>
      <c r="AR25" s="468">
        <v>18.517499999999998</v>
      </c>
      <c r="AS25" s="468">
        <v>18.5169</v>
      </c>
      <c r="AT25" s="468">
        <v>18.519600000000001</v>
      </c>
      <c r="AU25" s="468">
        <v>18.519600000000001</v>
      </c>
      <c r="AV25" s="468">
        <v>18.402899999999999</v>
      </c>
      <c r="AW25" s="468">
        <v>18.402899999999999</v>
      </c>
      <c r="AX25" s="468">
        <v>18.4038</v>
      </c>
      <c r="AY25" s="468">
        <v>18.4038</v>
      </c>
      <c r="AZ25" s="913">
        <v>18.406400000000001</v>
      </c>
      <c r="BA25" s="913">
        <v>18.406400000000001</v>
      </c>
      <c r="BB25" s="456">
        <v>18.403300000000002</v>
      </c>
      <c r="BC25" s="456">
        <v>18.404199999999999</v>
      </c>
      <c r="BD25" s="456">
        <v>18.407599999999999</v>
      </c>
      <c r="BE25" s="456">
        <v>18.407599999999999</v>
      </c>
      <c r="BF25" s="456">
        <v>18.412400000000002</v>
      </c>
      <c r="BG25" s="456">
        <v>18.412400000000002</v>
      </c>
      <c r="BH25" s="456">
        <v>18.4224</v>
      </c>
      <c r="BI25" s="456">
        <v>18.4224</v>
      </c>
      <c r="BJ25" s="456">
        <v>18.423300000000001</v>
      </c>
      <c r="BK25" s="456">
        <v>18.423300000000001</v>
      </c>
      <c r="BL25" s="456">
        <v>18.4358</v>
      </c>
      <c r="BM25" s="456">
        <v>18.4358</v>
      </c>
      <c r="BN25" s="456">
        <v>18.4361</v>
      </c>
      <c r="BO25" s="456">
        <v>18.444299999999998</v>
      </c>
      <c r="BP25" s="456">
        <v>18.4452</v>
      </c>
      <c r="BQ25" s="456">
        <v>18.4452</v>
      </c>
      <c r="BR25" s="456">
        <v>18.443100000000001</v>
      </c>
      <c r="BS25" s="456">
        <v>18.458100000000002</v>
      </c>
      <c r="BT25" s="456">
        <v>18.458100000000002</v>
      </c>
      <c r="BU25" s="456">
        <v>18.458100000000002</v>
      </c>
      <c r="BV25" s="456">
        <v>18.456900000000001</v>
      </c>
    </row>
    <row r="26" spans="1:74" ht="12" customHeight="1" x14ac:dyDescent="0.25">
      <c r="A26" s="293" t="s">
        <v>779</v>
      </c>
      <c r="B26" s="483" t="s">
        <v>473</v>
      </c>
      <c r="C26" s="468">
        <v>1.4452</v>
      </c>
      <c r="D26" s="468">
        <v>1.4452</v>
      </c>
      <c r="E26" s="468">
        <v>1.4452</v>
      </c>
      <c r="F26" s="468">
        <v>1.4452</v>
      </c>
      <c r="G26" s="468">
        <v>1.4441999999999999</v>
      </c>
      <c r="H26" s="468">
        <v>1.4441999999999999</v>
      </c>
      <c r="I26" s="468">
        <v>1.4441999999999999</v>
      </c>
      <c r="J26" s="468">
        <v>1.4441999999999999</v>
      </c>
      <c r="K26" s="468">
        <v>1.4441999999999999</v>
      </c>
      <c r="L26" s="468">
        <v>1.4441999999999999</v>
      </c>
      <c r="M26" s="468">
        <v>1.4441999999999999</v>
      </c>
      <c r="N26" s="468">
        <v>1.4441999999999999</v>
      </c>
      <c r="O26" s="468">
        <v>1.4232</v>
      </c>
      <c r="P26" s="468">
        <v>1.4232</v>
      </c>
      <c r="Q26" s="468">
        <v>1.4232</v>
      </c>
      <c r="R26" s="468">
        <v>1.4232</v>
      </c>
      <c r="S26" s="468">
        <v>1.4232</v>
      </c>
      <c r="T26" s="468">
        <v>1.4232</v>
      </c>
      <c r="U26" s="468">
        <v>1.4232</v>
      </c>
      <c r="V26" s="468">
        <v>1.4232</v>
      </c>
      <c r="W26" s="468">
        <v>1.4232</v>
      </c>
      <c r="X26" s="468">
        <v>1.4232</v>
      </c>
      <c r="Y26" s="468">
        <v>1.4232</v>
      </c>
      <c r="Z26" s="468">
        <v>1.4232</v>
      </c>
      <c r="AA26" s="468">
        <v>1.4012</v>
      </c>
      <c r="AB26" s="468">
        <v>1.4012</v>
      </c>
      <c r="AC26" s="468">
        <v>1.4012</v>
      </c>
      <c r="AD26" s="468">
        <v>1.4012</v>
      </c>
      <c r="AE26" s="468">
        <v>1.4012</v>
      </c>
      <c r="AF26" s="468">
        <v>1.4012</v>
      </c>
      <c r="AG26" s="468">
        <v>1.4012</v>
      </c>
      <c r="AH26" s="468">
        <v>1.4012</v>
      </c>
      <c r="AI26" s="468">
        <v>1.4012</v>
      </c>
      <c r="AJ26" s="468">
        <v>1.4012</v>
      </c>
      <c r="AK26" s="468">
        <v>1.4012</v>
      </c>
      <c r="AL26" s="468">
        <v>1.4012</v>
      </c>
      <c r="AM26" s="468">
        <v>1.4012</v>
      </c>
      <c r="AN26" s="468">
        <v>1.4012</v>
      </c>
      <c r="AO26" s="468">
        <v>1.4012</v>
      </c>
      <c r="AP26" s="468">
        <v>1.4012</v>
      </c>
      <c r="AQ26" s="468">
        <v>1.4012</v>
      </c>
      <c r="AR26" s="468">
        <v>1.4012</v>
      </c>
      <c r="AS26" s="468">
        <v>1.4012</v>
      </c>
      <c r="AT26" s="468">
        <v>1.4012</v>
      </c>
      <c r="AU26" s="468">
        <v>1.4012</v>
      </c>
      <c r="AV26" s="468">
        <v>1.4012</v>
      </c>
      <c r="AW26" s="468">
        <v>1.4012</v>
      </c>
      <c r="AX26" s="468">
        <v>1.4012</v>
      </c>
      <c r="AY26" s="468">
        <v>1.4012</v>
      </c>
      <c r="AZ26" s="913">
        <v>1.4012</v>
      </c>
      <c r="BA26" s="913">
        <v>1.4012</v>
      </c>
      <c r="BB26" s="456">
        <v>1.4012</v>
      </c>
      <c r="BC26" s="456">
        <v>1.4012</v>
      </c>
      <c r="BD26" s="456">
        <v>1.4012</v>
      </c>
      <c r="BE26" s="456">
        <v>1.4012</v>
      </c>
      <c r="BF26" s="456">
        <v>1.4012</v>
      </c>
      <c r="BG26" s="456">
        <v>1.4012</v>
      </c>
      <c r="BH26" s="456">
        <v>1.4012</v>
      </c>
      <c r="BI26" s="456">
        <v>1.4012</v>
      </c>
      <c r="BJ26" s="456">
        <v>1.4012</v>
      </c>
      <c r="BK26" s="456">
        <v>1.4012</v>
      </c>
      <c r="BL26" s="456">
        <v>1.4012</v>
      </c>
      <c r="BM26" s="456">
        <v>1.4012</v>
      </c>
      <c r="BN26" s="456">
        <v>1.4012</v>
      </c>
      <c r="BO26" s="456">
        <v>1.4012</v>
      </c>
      <c r="BP26" s="456">
        <v>1.4012</v>
      </c>
      <c r="BQ26" s="456">
        <v>1.4012</v>
      </c>
      <c r="BR26" s="456">
        <v>1.4012</v>
      </c>
      <c r="BS26" s="456">
        <v>1.4012</v>
      </c>
      <c r="BT26" s="456">
        <v>1.4012</v>
      </c>
      <c r="BU26" s="456">
        <v>1.4012</v>
      </c>
      <c r="BV26" s="456">
        <v>1.4012</v>
      </c>
    </row>
    <row r="27" spans="1:74" ht="12" customHeight="1" x14ac:dyDescent="0.25">
      <c r="A27" s="293" t="s">
        <v>780</v>
      </c>
      <c r="B27" s="483" t="s">
        <v>313</v>
      </c>
      <c r="C27" s="468">
        <v>1.5248999999999999</v>
      </c>
      <c r="D27" s="468">
        <v>1.5248999999999999</v>
      </c>
      <c r="E27" s="468">
        <v>1.5248999999999999</v>
      </c>
      <c r="F27" s="468">
        <v>1.5248999999999999</v>
      </c>
      <c r="G27" s="468">
        <v>1.5274000000000001</v>
      </c>
      <c r="H27" s="468">
        <v>1.5279</v>
      </c>
      <c r="I27" s="468">
        <v>1.5279</v>
      </c>
      <c r="J27" s="468">
        <v>1.5279</v>
      </c>
      <c r="K27" s="468">
        <v>1.5235000000000001</v>
      </c>
      <c r="L27" s="468">
        <v>1.5235000000000001</v>
      </c>
      <c r="M27" s="468">
        <v>1.5253000000000001</v>
      </c>
      <c r="N27" s="468">
        <v>1.5273000000000001</v>
      </c>
      <c r="O27" s="468">
        <v>1.4522999999999999</v>
      </c>
      <c r="P27" s="468">
        <v>1.4507000000000001</v>
      </c>
      <c r="Q27" s="468">
        <v>1.4507000000000001</v>
      </c>
      <c r="R27" s="468">
        <v>1.4507000000000001</v>
      </c>
      <c r="S27" s="468">
        <v>1.4507000000000001</v>
      </c>
      <c r="T27" s="468">
        <v>1.4504999999999999</v>
      </c>
      <c r="U27" s="468">
        <v>1.4504999999999999</v>
      </c>
      <c r="V27" s="468">
        <v>1.4497</v>
      </c>
      <c r="W27" s="468">
        <v>1.4497</v>
      </c>
      <c r="X27" s="468">
        <v>1.4497</v>
      </c>
      <c r="Y27" s="468">
        <v>1.4487000000000001</v>
      </c>
      <c r="Z27" s="468">
        <v>1.4487000000000001</v>
      </c>
      <c r="AA27" s="468">
        <v>1.4852000000000001</v>
      </c>
      <c r="AB27" s="468">
        <v>1.4836</v>
      </c>
      <c r="AC27" s="468">
        <v>1.4836</v>
      </c>
      <c r="AD27" s="468">
        <v>1.4836</v>
      </c>
      <c r="AE27" s="468">
        <v>1.4825999999999999</v>
      </c>
      <c r="AF27" s="468">
        <v>1.4835</v>
      </c>
      <c r="AG27" s="468">
        <v>1.4835</v>
      </c>
      <c r="AH27" s="468">
        <v>1.4835</v>
      </c>
      <c r="AI27" s="468">
        <v>1.4835</v>
      </c>
      <c r="AJ27" s="468">
        <v>1.4835</v>
      </c>
      <c r="AK27" s="468">
        <v>1.4835</v>
      </c>
      <c r="AL27" s="468">
        <v>1.4713000000000001</v>
      </c>
      <c r="AM27" s="468">
        <v>1.4898</v>
      </c>
      <c r="AN27" s="468">
        <v>1.4898</v>
      </c>
      <c r="AO27" s="468">
        <v>1.4884999999999999</v>
      </c>
      <c r="AP27" s="468">
        <v>1.4915</v>
      </c>
      <c r="AQ27" s="468">
        <v>1.4915</v>
      </c>
      <c r="AR27" s="468">
        <v>1.4915</v>
      </c>
      <c r="AS27" s="468">
        <v>1.4915</v>
      </c>
      <c r="AT27" s="468">
        <v>1.4938</v>
      </c>
      <c r="AU27" s="468">
        <v>1.4963</v>
      </c>
      <c r="AV27" s="468">
        <v>1.4973000000000001</v>
      </c>
      <c r="AW27" s="468">
        <v>1.4973000000000001</v>
      </c>
      <c r="AX27" s="468">
        <v>1.4973000000000001</v>
      </c>
      <c r="AY27" s="468">
        <v>1.4973000000000001</v>
      </c>
      <c r="AZ27" s="913">
        <v>1.4973000000000001</v>
      </c>
      <c r="BA27" s="913">
        <v>1.4973000000000001</v>
      </c>
      <c r="BB27" s="456">
        <v>1.4973000000000001</v>
      </c>
      <c r="BC27" s="456">
        <v>1.4973000000000001</v>
      </c>
      <c r="BD27" s="456">
        <v>1.4973000000000001</v>
      </c>
      <c r="BE27" s="456">
        <v>1.4973000000000001</v>
      </c>
      <c r="BF27" s="456">
        <v>1.5003</v>
      </c>
      <c r="BG27" s="456">
        <v>1.5003</v>
      </c>
      <c r="BH27" s="456">
        <v>1.5003</v>
      </c>
      <c r="BI27" s="456">
        <v>1.5003</v>
      </c>
      <c r="BJ27" s="456">
        <v>1.5003</v>
      </c>
      <c r="BK27" s="456">
        <v>1.5003</v>
      </c>
      <c r="BL27" s="456">
        <v>1.5003</v>
      </c>
      <c r="BM27" s="456">
        <v>1.4983</v>
      </c>
      <c r="BN27" s="456">
        <v>1.4983</v>
      </c>
      <c r="BO27" s="456">
        <v>1.5153000000000001</v>
      </c>
      <c r="BP27" s="456">
        <v>1.5153000000000001</v>
      </c>
      <c r="BQ27" s="456">
        <v>1.5153000000000001</v>
      </c>
      <c r="BR27" s="456">
        <v>1.5153000000000001</v>
      </c>
      <c r="BS27" s="456">
        <v>1.5153000000000001</v>
      </c>
      <c r="BT27" s="456">
        <v>1.5153000000000001</v>
      </c>
      <c r="BU27" s="456">
        <v>1.5153000000000001</v>
      </c>
      <c r="BV27" s="456">
        <v>1.5153000000000001</v>
      </c>
    </row>
    <row r="28" spans="1:74" ht="12" customHeight="1" x14ac:dyDescent="0.25">
      <c r="A28" s="293" t="s">
        <v>781</v>
      </c>
      <c r="B28" s="483" t="s">
        <v>1537</v>
      </c>
      <c r="C28" s="468">
        <v>1.3022</v>
      </c>
      <c r="D28" s="468">
        <v>1.3022</v>
      </c>
      <c r="E28" s="468">
        <v>1.3714999999999999</v>
      </c>
      <c r="F28" s="468">
        <v>1.3714999999999999</v>
      </c>
      <c r="G28" s="468">
        <v>1.3714999999999999</v>
      </c>
      <c r="H28" s="468">
        <v>1.3714999999999999</v>
      </c>
      <c r="I28" s="468">
        <v>1.3714999999999999</v>
      </c>
      <c r="J28" s="468">
        <v>1.3714999999999999</v>
      </c>
      <c r="K28" s="468">
        <v>1.3714999999999999</v>
      </c>
      <c r="L28" s="468">
        <v>1.3714999999999999</v>
      </c>
      <c r="M28" s="468">
        <v>1.3714999999999999</v>
      </c>
      <c r="N28" s="468">
        <v>1.3662000000000001</v>
      </c>
      <c r="O28" s="468">
        <v>1.5347999999999999</v>
      </c>
      <c r="P28" s="468">
        <v>1.5347999999999999</v>
      </c>
      <c r="Q28" s="468">
        <v>1.5047999999999999</v>
      </c>
      <c r="R28" s="468">
        <v>1.5047999999999999</v>
      </c>
      <c r="S28" s="468">
        <v>1.5047999999999999</v>
      </c>
      <c r="T28" s="468">
        <v>1.5047999999999999</v>
      </c>
      <c r="U28" s="468">
        <v>1.5047999999999999</v>
      </c>
      <c r="V28" s="468">
        <v>1.5047999999999999</v>
      </c>
      <c r="W28" s="468">
        <v>1.5047999999999999</v>
      </c>
      <c r="X28" s="468">
        <v>1.5047999999999999</v>
      </c>
      <c r="Y28" s="468">
        <v>1.5047999999999999</v>
      </c>
      <c r="Z28" s="468">
        <v>1.5047999999999999</v>
      </c>
      <c r="AA28" s="468">
        <v>1.3441000000000001</v>
      </c>
      <c r="AB28" s="468">
        <v>1.3441000000000001</v>
      </c>
      <c r="AC28" s="468">
        <v>1.3441000000000001</v>
      </c>
      <c r="AD28" s="468">
        <v>1.3441000000000001</v>
      </c>
      <c r="AE28" s="468">
        <v>1.3441000000000001</v>
      </c>
      <c r="AF28" s="468">
        <v>1.3441000000000001</v>
      </c>
      <c r="AG28" s="468">
        <v>1.3441000000000001</v>
      </c>
      <c r="AH28" s="468">
        <v>1.3441000000000001</v>
      </c>
      <c r="AI28" s="468">
        <v>1.3441000000000001</v>
      </c>
      <c r="AJ28" s="468">
        <v>1.3441000000000001</v>
      </c>
      <c r="AK28" s="468">
        <v>1.3441000000000001</v>
      </c>
      <c r="AL28" s="468">
        <v>1.3441000000000001</v>
      </c>
      <c r="AM28" s="468">
        <v>1.3441000000000001</v>
      </c>
      <c r="AN28" s="468">
        <v>1.3441000000000001</v>
      </c>
      <c r="AO28" s="468">
        <v>1.3441000000000001</v>
      </c>
      <c r="AP28" s="468">
        <v>1.3441000000000001</v>
      </c>
      <c r="AQ28" s="468">
        <v>1.3441000000000001</v>
      </c>
      <c r="AR28" s="468">
        <v>1.3179000000000001</v>
      </c>
      <c r="AS28" s="468">
        <v>1.3179000000000001</v>
      </c>
      <c r="AT28" s="468">
        <v>1.3179000000000001</v>
      </c>
      <c r="AU28" s="468">
        <v>1.3179000000000001</v>
      </c>
      <c r="AV28" s="468">
        <v>1.3179000000000001</v>
      </c>
      <c r="AW28" s="468">
        <v>1.2819</v>
      </c>
      <c r="AX28" s="468">
        <v>1.2819</v>
      </c>
      <c r="AY28" s="468">
        <v>1.2810999999999999</v>
      </c>
      <c r="AZ28" s="913">
        <v>1.2810999999999999</v>
      </c>
      <c r="BA28" s="913">
        <v>1.2810999999999999</v>
      </c>
      <c r="BB28" s="456">
        <v>1.2810999999999999</v>
      </c>
      <c r="BC28" s="456">
        <v>1.2810999999999999</v>
      </c>
      <c r="BD28" s="456">
        <v>1.2810999999999999</v>
      </c>
      <c r="BE28" s="456">
        <v>1.2810999999999999</v>
      </c>
      <c r="BF28" s="456">
        <v>1.2810999999999999</v>
      </c>
      <c r="BG28" s="456">
        <v>1.2810999999999999</v>
      </c>
      <c r="BH28" s="456">
        <v>1.2810999999999999</v>
      </c>
      <c r="BI28" s="456">
        <v>1.2810999999999999</v>
      </c>
      <c r="BJ28" s="456">
        <v>1.2810999999999999</v>
      </c>
      <c r="BK28" s="456">
        <v>1.2810999999999999</v>
      </c>
      <c r="BL28" s="456">
        <v>1.2810999999999999</v>
      </c>
      <c r="BM28" s="456">
        <v>1.2810999999999999</v>
      </c>
      <c r="BN28" s="456">
        <v>1.2810999999999999</v>
      </c>
      <c r="BO28" s="456">
        <v>1.2810999999999999</v>
      </c>
      <c r="BP28" s="456">
        <v>1.2810999999999999</v>
      </c>
      <c r="BQ28" s="456">
        <v>1.2810999999999999</v>
      </c>
      <c r="BR28" s="456">
        <v>1.2810999999999999</v>
      </c>
      <c r="BS28" s="456">
        <v>1.2810999999999999</v>
      </c>
      <c r="BT28" s="456">
        <v>1.2810999999999999</v>
      </c>
      <c r="BU28" s="456">
        <v>1.2810999999999999</v>
      </c>
      <c r="BV28" s="456">
        <v>1.2810999999999999</v>
      </c>
    </row>
    <row r="29" spans="1:74" s="482" customFormat="1" ht="12" customHeight="1" x14ac:dyDescent="0.25">
      <c r="A29" s="481"/>
      <c r="B29" s="484" t="s">
        <v>1034</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945"/>
      <c r="BA29" s="945"/>
      <c r="BB29" s="485"/>
      <c r="BC29" s="485"/>
      <c r="BD29" s="485"/>
      <c r="BE29" s="485"/>
      <c r="BF29" s="485"/>
      <c r="BG29" s="485"/>
      <c r="BH29" s="485"/>
      <c r="BI29" s="485"/>
      <c r="BJ29" s="485"/>
      <c r="BK29" s="485"/>
      <c r="BL29" s="485"/>
      <c r="BM29" s="485"/>
      <c r="BN29" s="485"/>
      <c r="BO29" s="485"/>
      <c r="BP29" s="485"/>
      <c r="BQ29" s="485"/>
      <c r="BR29" s="485"/>
      <c r="BS29" s="485"/>
      <c r="BT29" s="485"/>
      <c r="BU29" s="485"/>
      <c r="BV29" s="485"/>
    </row>
    <row r="30" spans="1:74" ht="12" customHeight="1" x14ac:dyDescent="0.25">
      <c r="A30" s="293" t="s">
        <v>782</v>
      </c>
      <c r="B30" s="483" t="s">
        <v>1020</v>
      </c>
      <c r="C30" s="468">
        <v>5.3841999999999999</v>
      </c>
      <c r="D30" s="468">
        <v>5.3841999999999999</v>
      </c>
      <c r="E30" s="468">
        <v>5.3841999999999999</v>
      </c>
      <c r="F30" s="468">
        <v>5.3841999999999999</v>
      </c>
      <c r="G30" s="468">
        <v>5.3841999999999999</v>
      </c>
      <c r="H30" s="468">
        <v>5.3784000000000001</v>
      </c>
      <c r="I30" s="468">
        <v>5.3903999999999996</v>
      </c>
      <c r="J30" s="468">
        <v>5.3903999999999996</v>
      </c>
      <c r="K30" s="468">
        <v>5.3903999999999996</v>
      </c>
      <c r="L30" s="468">
        <v>5.3903999999999996</v>
      </c>
      <c r="M30" s="468">
        <v>5.3903999999999996</v>
      </c>
      <c r="N30" s="468">
        <v>5.3903999999999996</v>
      </c>
      <c r="O30" s="468">
        <v>5.5172999999999996</v>
      </c>
      <c r="P30" s="468">
        <v>5.5172999999999996</v>
      </c>
      <c r="Q30" s="468">
        <v>5.5172999999999996</v>
      </c>
      <c r="R30" s="468">
        <v>5.5172999999999996</v>
      </c>
      <c r="S30" s="468">
        <v>5.4722999999999997</v>
      </c>
      <c r="T30" s="468">
        <v>5.4577</v>
      </c>
      <c r="U30" s="468">
        <v>5.4577</v>
      </c>
      <c r="V30" s="468">
        <v>5.4577</v>
      </c>
      <c r="W30" s="468">
        <v>5.4255000000000004</v>
      </c>
      <c r="X30" s="468">
        <v>5.4255000000000004</v>
      </c>
      <c r="Y30" s="468">
        <v>5.3623000000000003</v>
      </c>
      <c r="Z30" s="468">
        <v>5.3623000000000003</v>
      </c>
      <c r="AA30" s="468">
        <v>5.2320000000000002</v>
      </c>
      <c r="AB30" s="468">
        <v>5.2320000000000002</v>
      </c>
      <c r="AC30" s="468">
        <v>5.2320000000000002</v>
      </c>
      <c r="AD30" s="468">
        <v>5.2320000000000002</v>
      </c>
      <c r="AE30" s="468">
        <v>5.2320000000000002</v>
      </c>
      <c r="AF30" s="468">
        <v>5.2320000000000002</v>
      </c>
      <c r="AG30" s="468">
        <v>5.2320000000000002</v>
      </c>
      <c r="AH30" s="468">
        <v>5.2320000000000002</v>
      </c>
      <c r="AI30" s="468">
        <v>5.2320000000000002</v>
      </c>
      <c r="AJ30" s="468">
        <v>5.1673</v>
      </c>
      <c r="AK30" s="468">
        <v>5.1673</v>
      </c>
      <c r="AL30" s="468">
        <v>5.2073</v>
      </c>
      <c r="AM30" s="468">
        <v>5.2012999999999998</v>
      </c>
      <c r="AN30" s="468">
        <v>5.2012999999999998</v>
      </c>
      <c r="AO30" s="468">
        <v>5.2012999999999998</v>
      </c>
      <c r="AP30" s="468">
        <v>5.2012999999999998</v>
      </c>
      <c r="AQ30" s="468">
        <v>5.2012999999999998</v>
      </c>
      <c r="AR30" s="468">
        <v>5.2012999999999998</v>
      </c>
      <c r="AS30" s="468">
        <v>5.1113</v>
      </c>
      <c r="AT30" s="468">
        <v>5.1113</v>
      </c>
      <c r="AU30" s="468">
        <v>5.1113</v>
      </c>
      <c r="AV30" s="468">
        <v>5.1113</v>
      </c>
      <c r="AW30" s="468">
        <v>5.1113</v>
      </c>
      <c r="AX30" s="468">
        <v>5.1113</v>
      </c>
      <c r="AY30" s="468">
        <v>5.1066000000000003</v>
      </c>
      <c r="AZ30" s="913">
        <v>5.1066000000000003</v>
      </c>
      <c r="BA30" s="913">
        <v>5.1066000000000003</v>
      </c>
      <c r="BB30" s="456">
        <v>5.1066000000000003</v>
      </c>
      <c r="BC30" s="456">
        <v>5.1066000000000003</v>
      </c>
      <c r="BD30" s="456">
        <v>5.1066000000000003</v>
      </c>
      <c r="BE30" s="456">
        <v>5.1066000000000003</v>
      </c>
      <c r="BF30" s="456">
        <v>5.1066000000000003</v>
      </c>
      <c r="BG30" s="456">
        <v>5.1066000000000003</v>
      </c>
      <c r="BH30" s="456">
        <v>5.1066000000000003</v>
      </c>
      <c r="BI30" s="456">
        <v>5.1066000000000003</v>
      </c>
      <c r="BJ30" s="456">
        <v>5.1066000000000003</v>
      </c>
      <c r="BK30" s="456">
        <v>5.1066000000000003</v>
      </c>
      <c r="BL30" s="456">
        <v>5.1066000000000003</v>
      </c>
      <c r="BM30" s="456">
        <v>5.1066000000000003</v>
      </c>
      <c r="BN30" s="456">
        <v>5.1066000000000003</v>
      </c>
      <c r="BO30" s="456">
        <v>5.1066000000000003</v>
      </c>
      <c r="BP30" s="456">
        <v>5.1066000000000003</v>
      </c>
      <c r="BQ30" s="456">
        <v>5.1066000000000003</v>
      </c>
      <c r="BR30" s="456">
        <v>5.1066000000000003</v>
      </c>
      <c r="BS30" s="456">
        <v>5.1066000000000003</v>
      </c>
      <c r="BT30" s="456">
        <v>5.1066000000000003</v>
      </c>
      <c r="BU30" s="456">
        <v>5.1066000000000003</v>
      </c>
      <c r="BV30" s="456">
        <v>5.1066000000000003</v>
      </c>
    </row>
    <row r="31" spans="1:74" ht="12" customHeight="1" x14ac:dyDescent="0.25">
      <c r="A31" s="293" t="s">
        <v>783</v>
      </c>
      <c r="B31" s="483" t="s">
        <v>1019</v>
      </c>
      <c r="C31" s="468">
        <v>1.4074</v>
      </c>
      <c r="D31" s="468">
        <v>1.4074</v>
      </c>
      <c r="E31" s="468">
        <v>1.4074</v>
      </c>
      <c r="F31" s="468">
        <v>1.3998999999999999</v>
      </c>
      <c r="G31" s="468">
        <v>1.3998999999999999</v>
      </c>
      <c r="H31" s="468">
        <v>1.3998999999999999</v>
      </c>
      <c r="I31" s="468">
        <v>1.3998999999999999</v>
      </c>
      <c r="J31" s="468">
        <v>1.3998999999999999</v>
      </c>
      <c r="K31" s="468">
        <v>1.3998999999999999</v>
      </c>
      <c r="L31" s="468">
        <v>1.3998999999999999</v>
      </c>
      <c r="M31" s="468">
        <v>1.3998999999999999</v>
      </c>
      <c r="N31" s="468">
        <v>1.3998999999999999</v>
      </c>
      <c r="O31" s="468">
        <v>1.3944000000000001</v>
      </c>
      <c r="P31" s="468">
        <v>1.3944000000000001</v>
      </c>
      <c r="Q31" s="468">
        <v>1.3944000000000001</v>
      </c>
      <c r="R31" s="468">
        <v>1.3944000000000001</v>
      </c>
      <c r="S31" s="468">
        <v>1.3944000000000001</v>
      </c>
      <c r="T31" s="468">
        <v>1.3956999999999999</v>
      </c>
      <c r="U31" s="468">
        <v>1.3956999999999999</v>
      </c>
      <c r="V31" s="468">
        <v>1.3956999999999999</v>
      </c>
      <c r="W31" s="468">
        <v>1.3956999999999999</v>
      </c>
      <c r="X31" s="468">
        <v>1.3956999999999999</v>
      </c>
      <c r="Y31" s="468">
        <v>1.3956999999999999</v>
      </c>
      <c r="Z31" s="468">
        <v>1.3956999999999999</v>
      </c>
      <c r="AA31" s="468">
        <v>1.3661000000000001</v>
      </c>
      <c r="AB31" s="468">
        <v>1.3661000000000001</v>
      </c>
      <c r="AC31" s="468">
        <v>1.3661000000000001</v>
      </c>
      <c r="AD31" s="468">
        <v>1.3661000000000001</v>
      </c>
      <c r="AE31" s="468">
        <v>1.3661000000000001</v>
      </c>
      <c r="AF31" s="468">
        <v>1.3661000000000001</v>
      </c>
      <c r="AG31" s="468">
        <v>1.3506</v>
      </c>
      <c r="AH31" s="468">
        <v>1.3506</v>
      </c>
      <c r="AI31" s="468">
        <v>1.3506</v>
      </c>
      <c r="AJ31" s="468">
        <v>1.3506</v>
      </c>
      <c r="AK31" s="468">
        <v>1.3506</v>
      </c>
      <c r="AL31" s="468">
        <v>1.3111999999999999</v>
      </c>
      <c r="AM31" s="468">
        <v>1.3105</v>
      </c>
      <c r="AN31" s="468">
        <v>1.3105</v>
      </c>
      <c r="AO31" s="468">
        <v>1.3105</v>
      </c>
      <c r="AP31" s="468">
        <v>1.3105</v>
      </c>
      <c r="AQ31" s="468">
        <v>1.3105</v>
      </c>
      <c r="AR31" s="468">
        <v>1.3105</v>
      </c>
      <c r="AS31" s="468">
        <v>1.3105</v>
      </c>
      <c r="AT31" s="468">
        <v>1.3137000000000001</v>
      </c>
      <c r="AU31" s="468">
        <v>1.3137000000000001</v>
      </c>
      <c r="AV31" s="468">
        <v>1.3137000000000001</v>
      </c>
      <c r="AW31" s="468">
        <v>1.3137000000000001</v>
      </c>
      <c r="AX31" s="468">
        <v>1.3137000000000001</v>
      </c>
      <c r="AY31" s="468">
        <v>1.3137000000000001</v>
      </c>
      <c r="AZ31" s="913">
        <v>1.3137000000000001</v>
      </c>
      <c r="BA31" s="913">
        <v>1.3107</v>
      </c>
      <c r="BB31" s="456">
        <v>1.3107</v>
      </c>
      <c r="BC31" s="456">
        <v>1.3107</v>
      </c>
      <c r="BD31" s="456">
        <v>1.3107</v>
      </c>
      <c r="BE31" s="456">
        <v>1.3107</v>
      </c>
      <c r="BF31" s="456">
        <v>1.3107</v>
      </c>
      <c r="BG31" s="456">
        <v>1.3091999999999999</v>
      </c>
      <c r="BH31" s="456">
        <v>1.3091999999999999</v>
      </c>
      <c r="BI31" s="456">
        <v>1.3091999999999999</v>
      </c>
      <c r="BJ31" s="456">
        <v>1.3156000000000001</v>
      </c>
      <c r="BK31" s="456">
        <v>1.3156000000000001</v>
      </c>
      <c r="BL31" s="456">
        <v>1.3156000000000001</v>
      </c>
      <c r="BM31" s="456">
        <v>1.3156000000000001</v>
      </c>
      <c r="BN31" s="456">
        <v>1.3156000000000001</v>
      </c>
      <c r="BO31" s="456">
        <v>1.3156000000000001</v>
      </c>
      <c r="BP31" s="456">
        <v>1.3141</v>
      </c>
      <c r="BQ31" s="456">
        <v>1.3141</v>
      </c>
      <c r="BR31" s="456">
        <v>1.3141</v>
      </c>
      <c r="BS31" s="456">
        <v>1.3141</v>
      </c>
      <c r="BT31" s="456">
        <v>1.3141</v>
      </c>
      <c r="BU31" s="456">
        <v>1.3141</v>
      </c>
      <c r="BV31" s="456">
        <v>1.3141</v>
      </c>
    </row>
    <row r="32" spans="1:74" ht="12" customHeight="1" x14ac:dyDescent="0.25">
      <c r="A32" s="293" t="s">
        <v>784</v>
      </c>
      <c r="B32" s="478" t="s">
        <v>1031</v>
      </c>
      <c r="C32" s="468">
        <v>0.56200000000000006</v>
      </c>
      <c r="D32" s="468">
        <v>0.56200000000000006</v>
      </c>
      <c r="E32" s="468">
        <v>0.57989999999999997</v>
      </c>
      <c r="F32" s="468">
        <v>0.58169999999999999</v>
      </c>
      <c r="G32" s="468">
        <v>0.59</v>
      </c>
      <c r="H32" s="468">
        <v>0.60340000000000005</v>
      </c>
      <c r="I32" s="468">
        <v>0.60540000000000005</v>
      </c>
      <c r="J32" s="468">
        <v>0.61399999999999999</v>
      </c>
      <c r="K32" s="468">
        <v>0.61399999999999999</v>
      </c>
      <c r="L32" s="468">
        <v>0.61570000000000003</v>
      </c>
      <c r="M32" s="468">
        <v>0.61850000000000005</v>
      </c>
      <c r="N32" s="468">
        <v>0.61850000000000005</v>
      </c>
      <c r="O32" s="468">
        <v>0.61990000000000001</v>
      </c>
      <c r="P32" s="468">
        <v>0.61799999999999999</v>
      </c>
      <c r="Q32" s="468">
        <v>0.62090000000000001</v>
      </c>
      <c r="R32" s="468">
        <v>0.62090000000000001</v>
      </c>
      <c r="S32" s="468">
        <v>0.62090000000000001</v>
      </c>
      <c r="T32" s="468">
        <v>0.62090000000000001</v>
      </c>
      <c r="U32" s="468">
        <v>0.62280000000000002</v>
      </c>
      <c r="V32" s="468">
        <v>0.62280000000000002</v>
      </c>
      <c r="W32" s="468">
        <v>0.62150000000000005</v>
      </c>
      <c r="X32" s="468">
        <v>0.63739999999999997</v>
      </c>
      <c r="Y32" s="468">
        <v>0.64290000000000003</v>
      </c>
      <c r="Z32" s="468">
        <v>0.69399999999999995</v>
      </c>
      <c r="AA32" s="468">
        <v>0.70069999999999999</v>
      </c>
      <c r="AB32" s="468">
        <v>0.70069999999999999</v>
      </c>
      <c r="AC32" s="468">
        <v>0.70199999999999996</v>
      </c>
      <c r="AD32" s="468">
        <v>0.70199999999999996</v>
      </c>
      <c r="AE32" s="468">
        <v>0.70330000000000004</v>
      </c>
      <c r="AF32" s="468">
        <v>0.71130000000000004</v>
      </c>
      <c r="AG32" s="468">
        <v>0.71989999999999998</v>
      </c>
      <c r="AH32" s="468">
        <v>0.72199999999999998</v>
      </c>
      <c r="AI32" s="468">
        <v>0.72719999999999996</v>
      </c>
      <c r="AJ32" s="468">
        <v>0.72719999999999996</v>
      </c>
      <c r="AK32" s="468">
        <v>0.73209999999999997</v>
      </c>
      <c r="AL32" s="468">
        <v>0.73599999999999999</v>
      </c>
      <c r="AM32" s="468">
        <v>0.75449999999999995</v>
      </c>
      <c r="AN32" s="468">
        <v>0.75460000000000005</v>
      </c>
      <c r="AO32" s="468">
        <v>0.75660000000000005</v>
      </c>
      <c r="AP32" s="468">
        <v>0.75849999999999995</v>
      </c>
      <c r="AQ32" s="468">
        <v>0.76129999999999998</v>
      </c>
      <c r="AR32" s="468">
        <v>1.2447999999999999</v>
      </c>
      <c r="AS32" s="468">
        <v>1.2791999999999999</v>
      </c>
      <c r="AT32" s="468">
        <v>1.2791999999999999</v>
      </c>
      <c r="AU32" s="468">
        <v>1.5062</v>
      </c>
      <c r="AV32" s="468">
        <v>1.5062</v>
      </c>
      <c r="AW32" s="468">
        <v>1.5044999999999999</v>
      </c>
      <c r="AX32" s="468">
        <v>1.5388999999999999</v>
      </c>
      <c r="AY32" s="468">
        <v>1.5402</v>
      </c>
      <c r="AZ32" s="913">
        <v>1.5427</v>
      </c>
      <c r="BA32" s="913">
        <v>1.5558000000000001</v>
      </c>
      <c r="BB32" s="456">
        <v>1.5658000000000001</v>
      </c>
      <c r="BC32" s="456">
        <v>1.6767000000000001</v>
      </c>
      <c r="BD32" s="456">
        <v>1.6943999999999999</v>
      </c>
      <c r="BE32" s="456">
        <v>1.6943999999999999</v>
      </c>
      <c r="BF32" s="456">
        <v>1.6962999999999999</v>
      </c>
      <c r="BG32" s="456">
        <v>1.6962999999999999</v>
      </c>
      <c r="BH32" s="456">
        <v>1.6962999999999999</v>
      </c>
      <c r="BI32" s="456">
        <v>1.6962999999999999</v>
      </c>
      <c r="BJ32" s="456">
        <v>1.6962999999999999</v>
      </c>
      <c r="BK32" s="456">
        <v>1.6962999999999999</v>
      </c>
      <c r="BL32" s="456">
        <v>1.6962999999999999</v>
      </c>
      <c r="BM32" s="456">
        <v>1.6962999999999999</v>
      </c>
      <c r="BN32" s="456">
        <v>1.6962999999999999</v>
      </c>
      <c r="BO32" s="456">
        <v>1.6962999999999999</v>
      </c>
      <c r="BP32" s="456">
        <v>1.6962999999999999</v>
      </c>
      <c r="BQ32" s="456">
        <v>1.6962999999999999</v>
      </c>
      <c r="BR32" s="456">
        <v>1.6962999999999999</v>
      </c>
      <c r="BS32" s="456">
        <v>1.6962999999999999</v>
      </c>
      <c r="BT32" s="456">
        <v>1.6962999999999999</v>
      </c>
      <c r="BU32" s="456">
        <v>1.6962999999999999</v>
      </c>
      <c r="BV32" s="456">
        <v>1.6962999999999999</v>
      </c>
    </row>
    <row r="33" spans="1:74" ht="12" customHeight="1" x14ac:dyDescent="0.25">
      <c r="A33" s="293" t="s">
        <v>785</v>
      </c>
      <c r="B33" s="478" t="s">
        <v>1016</v>
      </c>
      <c r="C33" s="468">
        <v>0.12690000000000001</v>
      </c>
      <c r="D33" s="468">
        <v>0.12690000000000001</v>
      </c>
      <c r="E33" s="468">
        <v>0.12690000000000001</v>
      </c>
      <c r="F33" s="468">
        <v>0.12690000000000001</v>
      </c>
      <c r="G33" s="468">
        <v>0.12690000000000001</v>
      </c>
      <c r="H33" s="468">
        <v>0.12690000000000001</v>
      </c>
      <c r="I33" s="468">
        <v>0.12690000000000001</v>
      </c>
      <c r="J33" s="468">
        <v>0.12690000000000001</v>
      </c>
      <c r="K33" s="468">
        <v>0.12690000000000001</v>
      </c>
      <c r="L33" s="468">
        <v>0.12690000000000001</v>
      </c>
      <c r="M33" s="468">
        <v>0.12690000000000001</v>
      </c>
      <c r="N33" s="468">
        <v>0.12690000000000001</v>
      </c>
      <c r="O33" s="468">
        <v>0.12690000000000001</v>
      </c>
      <c r="P33" s="468">
        <v>0.12690000000000001</v>
      </c>
      <c r="Q33" s="468">
        <v>0.12590000000000001</v>
      </c>
      <c r="R33" s="468">
        <v>0.12590000000000001</v>
      </c>
      <c r="S33" s="468">
        <v>0.12590000000000001</v>
      </c>
      <c r="T33" s="468">
        <v>0.12590000000000001</v>
      </c>
      <c r="U33" s="468">
        <v>0.12590000000000001</v>
      </c>
      <c r="V33" s="468">
        <v>0.12590000000000001</v>
      </c>
      <c r="W33" s="468">
        <v>0.12590000000000001</v>
      </c>
      <c r="X33" s="468">
        <v>0.12590000000000001</v>
      </c>
      <c r="Y33" s="468">
        <v>0.12590000000000001</v>
      </c>
      <c r="Z33" s="468">
        <v>0.1229</v>
      </c>
      <c r="AA33" s="468">
        <v>0.1229</v>
      </c>
      <c r="AB33" s="468">
        <v>0.1229</v>
      </c>
      <c r="AC33" s="468">
        <v>0.1229</v>
      </c>
      <c r="AD33" s="468">
        <v>0.1229</v>
      </c>
      <c r="AE33" s="468">
        <v>0.1229</v>
      </c>
      <c r="AF33" s="468">
        <v>0.1229</v>
      </c>
      <c r="AG33" s="468">
        <v>0.1229</v>
      </c>
      <c r="AH33" s="468">
        <v>0.1229</v>
      </c>
      <c r="AI33" s="468">
        <v>0.1229</v>
      </c>
      <c r="AJ33" s="468">
        <v>0.1229</v>
      </c>
      <c r="AK33" s="468">
        <v>0.1464</v>
      </c>
      <c r="AL33" s="468">
        <v>0.1464</v>
      </c>
      <c r="AM33" s="468">
        <v>0.1464</v>
      </c>
      <c r="AN33" s="468">
        <v>0.1464</v>
      </c>
      <c r="AO33" s="468">
        <v>0.1464</v>
      </c>
      <c r="AP33" s="468">
        <v>0.1464</v>
      </c>
      <c r="AQ33" s="468">
        <v>0.1464</v>
      </c>
      <c r="AR33" s="468">
        <v>0.1464</v>
      </c>
      <c r="AS33" s="468">
        <v>0.1464</v>
      </c>
      <c r="AT33" s="468">
        <v>0.1464</v>
      </c>
      <c r="AU33" s="468">
        <v>0.1464</v>
      </c>
      <c r="AV33" s="468">
        <v>0.1464</v>
      </c>
      <c r="AW33" s="468">
        <v>0.1464</v>
      </c>
      <c r="AX33" s="468">
        <v>0.1464</v>
      </c>
      <c r="AY33" s="468">
        <v>0.1464</v>
      </c>
      <c r="AZ33" s="913">
        <v>0.1464</v>
      </c>
      <c r="BA33" s="913">
        <v>0.1464</v>
      </c>
      <c r="BB33" s="456">
        <v>0.1464</v>
      </c>
      <c r="BC33" s="456">
        <v>0.1464</v>
      </c>
      <c r="BD33" s="456">
        <v>0.1464</v>
      </c>
      <c r="BE33" s="456">
        <v>0.1464</v>
      </c>
      <c r="BF33" s="456">
        <v>0.1464</v>
      </c>
      <c r="BG33" s="456">
        <v>0.1464</v>
      </c>
      <c r="BH33" s="456">
        <v>0.1464</v>
      </c>
      <c r="BI33" s="456">
        <v>0.1464</v>
      </c>
      <c r="BJ33" s="456">
        <v>0.1464</v>
      </c>
      <c r="BK33" s="456">
        <v>0.1464</v>
      </c>
      <c r="BL33" s="456">
        <v>0.1464</v>
      </c>
      <c r="BM33" s="456">
        <v>0.1464</v>
      </c>
      <c r="BN33" s="456">
        <v>0.1464</v>
      </c>
      <c r="BO33" s="456">
        <v>0.41189999999999999</v>
      </c>
      <c r="BP33" s="456">
        <v>0.41189999999999999</v>
      </c>
      <c r="BQ33" s="456">
        <v>0.41189999999999999</v>
      </c>
      <c r="BR33" s="456">
        <v>0.41189999999999999</v>
      </c>
      <c r="BS33" s="456">
        <v>0.41189999999999999</v>
      </c>
      <c r="BT33" s="456">
        <v>0.41189999999999999</v>
      </c>
      <c r="BU33" s="456">
        <v>0.41189999999999999</v>
      </c>
      <c r="BV33" s="456">
        <v>0.41189999999999999</v>
      </c>
    </row>
    <row r="34" spans="1:74" ht="12" customHeight="1" x14ac:dyDescent="0.25">
      <c r="A34" s="293" t="s">
        <v>786</v>
      </c>
      <c r="B34" s="483" t="s">
        <v>1018</v>
      </c>
      <c r="C34" s="468">
        <v>7.4200000000000002E-2</v>
      </c>
      <c r="D34" s="468">
        <v>7.4200000000000002E-2</v>
      </c>
      <c r="E34" s="468">
        <v>7.4200000000000002E-2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468">
        <v>7.4200000000000002E-2</v>
      </c>
      <c r="AZ34" s="913">
        <v>7.4200000000000002E-2</v>
      </c>
      <c r="BA34" s="913">
        <v>7.4200000000000002E-2</v>
      </c>
      <c r="BB34" s="456">
        <v>7.4200000000000002E-2</v>
      </c>
      <c r="BC34" s="456">
        <v>7.4200000000000002E-2</v>
      </c>
      <c r="BD34" s="456">
        <v>7.4200000000000002E-2</v>
      </c>
      <c r="BE34" s="456">
        <v>7.4200000000000002E-2</v>
      </c>
      <c r="BF34" s="456">
        <v>7.4200000000000002E-2</v>
      </c>
      <c r="BG34" s="456">
        <v>7.4200000000000002E-2</v>
      </c>
      <c r="BH34" s="456">
        <v>7.4200000000000002E-2</v>
      </c>
      <c r="BI34" s="456">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2" customHeight="1" x14ac:dyDescent="0.25">
      <c r="A35" s="293" t="s">
        <v>787</v>
      </c>
      <c r="B35" s="483" t="s">
        <v>1030</v>
      </c>
      <c r="C35" s="468">
        <v>0.29380000000000001</v>
      </c>
      <c r="D35" s="468">
        <v>0.29380000000000001</v>
      </c>
      <c r="E35" s="468">
        <v>0.29380000000000001</v>
      </c>
      <c r="F35" s="468">
        <v>0.29380000000000001</v>
      </c>
      <c r="G35" s="468">
        <v>0.29630000000000001</v>
      </c>
      <c r="H35" s="468">
        <v>0.29630000000000001</v>
      </c>
      <c r="I35" s="468">
        <v>0.29630000000000001</v>
      </c>
      <c r="J35" s="468">
        <v>0.29630000000000001</v>
      </c>
      <c r="K35" s="468">
        <v>0.29630000000000001</v>
      </c>
      <c r="L35" s="468">
        <v>0.29630000000000001</v>
      </c>
      <c r="M35" s="468">
        <v>0.29630000000000001</v>
      </c>
      <c r="N35" s="468">
        <v>0.29630000000000001</v>
      </c>
      <c r="O35" s="468">
        <v>0.29630000000000001</v>
      </c>
      <c r="P35" s="468">
        <v>0.29630000000000001</v>
      </c>
      <c r="Q35" s="468">
        <v>0.29630000000000001</v>
      </c>
      <c r="R35" s="468">
        <v>0.29630000000000001</v>
      </c>
      <c r="S35" s="468">
        <v>0.29630000000000001</v>
      </c>
      <c r="T35" s="468">
        <v>0.29630000000000001</v>
      </c>
      <c r="U35" s="468">
        <v>0.29630000000000001</v>
      </c>
      <c r="V35" s="468">
        <v>0.29630000000000001</v>
      </c>
      <c r="W35" s="468">
        <v>0.29630000000000001</v>
      </c>
      <c r="X35" s="468">
        <v>0.29420000000000002</v>
      </c>
      <c r="Y35" s="468">
        <v>0.29420000000000002</v>
      </c>
      <c r="Z35" s="468">
        <v>0.29420000000000002</v>
      </c>
      <c r="AA35" s="468">
        <v>0.28789999999999999</v>
      </c>
      <c r="AB35" s="468">
        <v>0.28789999999999999</v>
      </c>
      <c r="AC35" s="468">
        <v>0.28839999999999999</v>
      </c>
      <c r="AD35" s="468">
        <v>0.28839999999999999</v>
      </c>
      <c r="AE35" s="468">
        <v>0.28839999999999999</v>
      </c>
      <c r="AF35" s="468">
        <v>0.28839999999999999</v>
      </c>
      <c r="AG35" s="468">
        <v>0.28839999999999999</v>
      </c>
      <c r="AH35" s="468">
        <v>0.28839999999999999</v>
      </c>
      <c r="AI35" s="468">
        <v>0.28839999999999999</v>
      </c>
      <c r="AJ35" s="468">
        <v>0.2823</v>
      </c>
      <c r="AK35" s="468">
        <v>0.2823</v>
      </c>
      <c r="AL35" s="468">
        <v>0.2823</v>
      </c>
      <c r="AM35" s="468">
        <v>0.28689999999999999</v>
      </c>
      <c r="AN35" s="468">
        <v>0.28689999999999999</v>
      </c>
      <c r="AO35" s="468">
        <v>0.28689999999999999</v>
      </c>
      <c r="AP35" s="468">
        <v>0.28689999999999999</v>
      </c>
      <c r="AQ35" s="468">
        <v>0.28689999999999999</v>
      </c>
      <c r="AR35" s="468">
        <v>0.28689999999999999</v>
      </c>
      <c r="AS35" s="468">
        <v>0.28560000000000002</v>
      </c>
      <c r="AT35" s="468">
        <v>0.28560000000000002</v>
      </c>
      <c r="AU35" s="468">
        <v>0.28560000000000002</v>
      </c>
      <c r="AV35" s="468">
        <v>0.28560000000000002</v>
      </c>
      <c r="AW35" s="468">
        <v>0.28560000000000002</v>
      </c>
      <c r="AX35" s="468">
        <v>0.28560000000000002</v>
      </c>
      <c r="AY35" s="468">
        <v>0.28560000000000002</v>
      </c>
      <c r="AZ35" s="913">
        <v>0.28560000000000002</v>
      </c>
      <c r="BA35" s="913">
        <v>0.28560000000000002</v>
      </c>
      <c r="BB35" s="456">
        <v>0.28560000000000002</v>
      </c>
      <c r="BC35" s="456">
        <v>0.28560000000000002</v>
      </c>
      <c r="BD35" s="456">
        <v>0.28560000000000002</v>
      </c>
      <c r="BE35" s="456">
        <v>0.28560000000000002</v>
      </c>
      <c r="BF35" s="456">
        <v>0.28560000000000002</v>
      </c>
      <c r="BG35" s="456">
        <v>0.28560000000000002</v>
      </c>
      <c r="BH35" s="456">
        <v>0.28560000000000002</v>
      </c>
      <c r="BI35" s="456">
        <v>0.28560000000000002</v>
      </c>
      <c r="BJ35" s="456">
        <v>0.28560000000000002</v>
      </c>
      <c r="BK35" s="456">
        <v>0.28560000000000002</v>
      </c>
      <c r="BL35" s="456">
        <v>0.28560000000000002</v>
      </c>
      <c r="BM35" s="456">
        <v>0.28560000000000002</v>
      </c>
      <c r="BN35" s="456">
        <v>0.28560000000000002</v>
      </c>
      <c r="BO35" s="456">
        <v>0.28560000000000002</v>
      </c>
      <c r="BP35" s="456">
        <v>0.28560000000000002</v>
      </c>
      <c r="BQ35" s="456">
        <v>0.28560000000000002</v>
      </c>
      <c r="BR35" s="456">
        <v>0.28560000000000002</v>
      </c>
      <c r="BS35" s="456">
        <v>0.28560000000000002</v>
      </c>
      <c r="BT35" s="456">
        <v>0.28560000000000002</v>
      </c>
      <c r="BU35" s="456">
        <v>0.28560000000000002</v>
      </c>
      <c r="BV35" s="456">
        <v>0.28560000000000002</v>
      </c>
    </row>
    <row r="36" spans="1:74" ht="12" customHeight="1" x14ac:dyDescent="0.25">
      <c r="A36" s="293" t="s">
        <v>788</v>
      </c>
      <c r="B36" s="445" t="s">
        <v>1037</v>
      </c>
      <c r="C36" s="468">
        <v>4.8800000000000003E-2</v>
      </c>
      <c r="D36" s="468">
        <v>4.8800000000000003E-2</v>
      </c>
      <c r="E36" s="468">
        <v>4.8800000000000003E-2</v>
      </c>
      <c r="F36" s="468">
        <v>4.8800000000000003E-2</v>
      </c>
      <c r="G36" s="468">
        <v>4.9599999999999998E-2</v>
      </c>
      <c r="H36" s="468">
        <v>4.9599999999999998E-2</v>
      </c>
      <c r="I36" s="468">
        <v>4.9599999999999998E-2</v>
      </c>
      <c r="J36" s="468">
        <v>4.9599999999999998E-2</v>
      </c>
      <c r="K36" s="468">
        <v>4.9599999999999998E-2</v>
      </c>
      <c r="L36" s="468">
        <v>4.9599999999999998E-2</v>
      </c>
      <c r="M36" s="468">
        <v>5.11E-2</v>
      </c>
      <c r="N36" s="468">
        <v>5.11E-2</v>
      </c>
      <c r="O36" s="468">
        <v>5.21E-2</v>
      </c>
      <c r="P36" s="468">
        <v>5.21E-2</v>
      </c>
      <c r="Q36" s="468">
        <v>5.21E-2</v>
      </c>
      <c r="R36" s="468">
        <v>5.3100000000000001E-2</v>
      </c>
      <c r="S36" s="468">
        <v>5.3100000000000001E-2</v>
      </c>
      <c r="T36" s="468">
        <v>5.3100000000000001E-2</v>
      </c>
      <c r="U36" s="468">
        <v>5.3100000000000001E-2</v>
      </c>
      <c r="V36" s="468">
        <v>5.3100000000000001E-2</v>
      </c>
      <c r="W36" s="468">
        <v>5.3100000000000001E-2</v>
      </c>
      <c r="X36" s="468">
        <v>5.3100000000000001E-2</v>
      </c>
      <c r="Y36" s="468">
        <v>5.3100000000000001E-2</v>
      </c>
      <c r="Z36" s="468">
        <v>5.3100000000000001E-2</v>
      </c>
      <c r="AA36" s="468">
        <v>5.8599999999999999E-2</v>
      </c>
      <c r="AB36" s="468">
        <v>5.8599999999999999E-2</v>
      </c>
      <c r="AC36" s="468">
        <v>5.8599999999999999E-2</v>
      </c>
      <c r="AD36" s="468">
        <v>5.8599999999999999E-2</v>
      </c>
      <c r="AE36" s="468">
        <v>5.8599999999999999E-2</v>
      </c>
      <c r="AF36" s="468">
        <v>5.9700000000000003E-2</v>
      </c>
      <c r="AG36" s="468">
        <v>5.9700000000000003E-2</v>
      </c>
      <c r="AH36" s="468">
        <v>5.9700000000000003E-2</v>
      </c>
      <c r="AI36" s="468">
        <v>5.9700000000000003E-2</v>
      </c>
      <c r="AJ36" s="468">
        <v>5.9700000000000003E-2</v>
      </c>
      <c r="AK36" s="468">
        <v>5.9700000000000003E-2</v>
      </c>
      <c r="AL36" s="468">
        <v>5.9700000000000003E-2</v>
      </c>
      <c r="AM36" s="468">
        <v>7.0999999999999994E-2</v>
      </c>
      <c r="AN36" s="468">
        <v>7.0999999999999994E-2</v>
      </c>
      <c r="AO36" s="468">
        <v>7.0999999999999994E-2</v>
      </c>
      <c r="AP36" s="468">
        <v>7.0999999999999994E-2</v>
      </c>
      <c r="AQ36" s="468">
        <v>7.0999999999999994E-2</v>
      </c>
      <c r="AR36" s="468">
        <v>7.0999999999999994E-2</v>
      </c>
      <c r="AS36" s="468">
        <v>7.17E-2</v>
      </c>
      <c r="AT36" s="468">
        <v>7.17E-2</v>
      </c>
      <c r="AU36" s="468">
        <v>8.1699999999999995E-2</v>
      </c>
      <c r="AV36" s="468">
        <v>8.1699999999999995E-2</v>
      </c>
      <c r="AW36" s="468">
        <v>8.1699999999999995E-2</v>
      </c>
      <c r="AX36" s="468">
        <v>0.23169999999999999</v>
      </c>
      <c r="AY36" s="468">
        <v>0.2422</v>
      </c>
      <c r="AZ36" s="913">
        <v>0.2422</v>
      </c>
      <c r="BA36" s="913">
        <v>0.2422</v>
      </c>
      <c r="BB36" s="456">
        <v>0.2422</v>
      </c>
      <c r="BC36" s="456">
        <v>0.2422</v>
      </c>
      <c r="BD36" s="456">
        <v>0.3422</v>
      </c>
      <c r="BE36" s="456">
        <v>0.3422</v>
      </c>
      <c r="BF36" s="456">
        <v>0.3422</v>
      </c>
      <c r="BG36" s="456">
        <v>0.3422</v>
      </c>
      <c r="BH36" s="456">
        <v>0.3422</v>
      </c>
      <c r="BI36" s="456">
        <v>0.3422</v>
      </c>
      <c r="BJ36" s="456">
        <v>0.3422</v>
      </c>
      <c r="BK36" s="456">
        <v>0.3422</v>
      </c>
      <c r="BL36" s="456">
        <v>0.3422</v>
      </c>
      <c r="BM36" s="456">
        <v>0.3422</v>
      </c>
      <c r="BN36" s="456">
        <v>0.3422</v>
      </c>
      <c r="BO36" s="456">
        <v>0.3422</v>
      </c>
      <c r="BP36" s="456">
        <v>0.3422</v>
      </c>
      <c r="BQ36" s="456">
        <v>0.3422</v>
      </c>
      <c r="BR36" s="456">
        <v>0.3412</v>
      </c>
      <c r="BS36" s="456">
        <v>0.3412</v>
      </c>
      <c r="BT36" s="456">
        <v>0.3412</v>
      </c>
      <c r="BU36" s="456">
        <v>0.3412</v>
      </c>
      <c r="BV36" s="456">
        <v>0.3412</v>
      </c>
    </row>
    <row r="37" spans="1:74" ht="12" customHeight="1" x14ac:dyDescent="0.25">
      <c r="A37" s="293" t="s">
        <v>789</v>
      </c>
      <c r="B37" s="445" t="s">
        <v>1038</v>
      </c>
      <c r="C37" s="468">
        <v>1.2586999999999999</v>
      </c>
      <c r="D37" s="468">
        <v>1.2586999999999999</v>
      </c>
      <c r="E37" s="468">
        <v>1.2586999999999999</v>
      </c>
      <c r="F37" s="468">
        <v>1.2586999999999999</v>
      </c>
      <c r="G37" s="468">
        <v>1.2586999999999999</v>
      </c>
      <c r="H37" s="468">
        <v>1.228</v>
      </c>
      <c r="I37" s="468">
        <v>1.228</v>
      </c>
      <c r="J37" s="468">
        <v>1.228</v>
      </c>
      <c r="K37" s="468">
        <v>1.228</v>
      </c>
      <c r="L37" s="468">
        <v>1.228</v>
      </c>
      <c r="M37" s="468">
        <v>1.228</v>
      </c>
      <c r="N37" s="468">
        <v>1.228</v>
      </c>
      <c r="O37" s="468">
        <v>1.2298</v>
      </c>
      <c r="P37" s="468">
        <v>1.2298</v>
      </c>
      <c r="Q37" s="468">
        <v>1.2298</v>
      </c>
      <c r="R37" s="468">
        <v>1.2566999999999999</v>
      </c>
      <c r="S37" s="468">
        <v>1.2566999999999999</v>
      </c>
      <c r="T37" s="468">
        <v>1.2566999999999999</v>
      </c>
      <c r="U37" s="468">
        <v>1.2566999999999999</v>
      </c>
      <c r="V37" s="468">
        <v>1.2566999999999999</v>
      </c>
      <c r="W37" s="468">
        <v>1.2566999999999999</v>
      </c>
      <c r="X37" s="468">
        <v>1.2566999999999999</v>
      </c>
      <c r="Y37" s="468">
        <v>1.2566999999999999</v>
      </c>
      <c r="Z37" s="468">
        <v>1.2566999999999999</v>
      </c>
      <c r="AA37" s="468">
        <v>1.2497</v>
      </c>
      <c r="AB37" s="468">
        <v>1.2497</v>
      </c>
      <c r="AC37" s="468">
        <v>1.2497</v>
      </c>
      <c r="AD37" s="468">
        <v>1.2497</v>
      </c>
      <c r="AE37" s="468">
        <v>1.2497</v>
      </c>
      <c r="AF37" s="468">
        <v>1.2497</v>
      </c>
      <c r="AG37" s="468">
        <v>1.2497</v>
      </c>
      <c r="AH37" s="468">
        <v>1.2497</v>
      </c>
      <c r="AI37" s="468">
        <v>1.2497</v>
      </c>
      <c r="AJ37" s="468">
        <v>1.2497</v>
      </c>
      <c r="AK37" s="468">
        <v>1.2497</v>
      </c>
      <c r="AL37" s="468">
        <v>1.2497</v>
      </c>
      <c r="AM37" s="468">
        <v>1.2415</v>
      </c>
      <c r="AN37" s="468">
        <v>1.2415</v>
      </c>
      <c r="AO37" s="468">
        <v>1.3067</v>
      </c>
      <c r="AP37" s="468">
        <v>1.3067</v>
      </c>
      <c r="AQ37" s="468">
        <v>1.3067</v>
      </c>
      <c r="AR37" s="468">
        <v>1.3067</v>
      </c>
      <c r="AS37" s="468">
        <v>1.3067</v>
      </c>
      <c r="AT37" s="468">
        <v>1.3067</v>
      </c>
      <c r="AU37" s="468">
        <v>1.3067</v>
      </c>
      <c r="AV37" s="468">
        <v>1.3067</v>
      </c>
      <c r="AW37" s="468">
        <v>1.3067</v>
      </c>
      <c r="AX37" s="468">
        <v>1.3027</v>
      </c>
      <c r="AY37" s="468">
        <v>1.3027</v>
      </c>
      <c r="AZ37" s="913">
        <v>1.3027</v>
      </c>
      <c r="BA37" s="913">
        <v>1.3027</v>
      </c>
      <c r="BB37" s="456">
        <v>1.3027</v>
      </c>
      <c r="BC37" s="456">
        <v>1.3027</v>
      </c>
      <c r="BD37" s="456">
        <v>1.3027</v>
      </c>
      <c r="BE37" s="456">
        <v>1.3027</v>
      </c>
      <c r="BF37" s="456">
        <v>1.3027</v>
      </c>
      <c r="BG37" s="456">
        <v>1.3027</v>
      </c>
      <c r="BH37" s="456">
        <v>1.3027</v>
      </c>
      <c r="BI37" s="456">
        <v>1.3027</v>
      </c>
      <c r="BJ37" s="456">
        <v>1.3027</v>
      </c>
      <c r="BK37" s="456">
        <v>1.3027</v>
      </c>
      <c r="BL37" s="456">
        <v>1.3027</v>
      </c>
      <c r="BM37" s="456">
        <v>1.3027</v>
      </c>
      <c r="BN37" s="456">
        <v>1.3027</v>
      </c>
      <c r="BO37" s="456">
        <v>1.3027</v>
      </c>
      <c r="BP37" s="456">
        <v>1.3027</v>
      </c>
      <c r="BQ37" s="456">
        <v>1.3027</v>
      </c>
      <c r="BR37" s="456">
        <v>1.3027</v>
      </c>
      <c r="BS37" s="456">
        <v>1.3027</v>
      </c>
      <c r="BT37" s="456">
        <v>1.3027</v>
      </c>
      <c r="BU37" s="456">
        <v>1.3027</v>
      </c>
      <c r="BV37" s="456">
        <v>1.3027</v>
      </c>
    </row>
    <row r="38" spans="1:74" ht="12" customHeight="1" x14ac:dyDescent="0.25">
      <c r="A38" s="293"/>
      <c r="B38" s="292" t="s">
        <v>1041</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469"/>
      <c r="AZ38" s="942"/>
      <c r="BA38" s="942"/>
      <c r="BB38" s="474"/>
      <c r="BC38" s="474"/>
      <c r="BD38" s="474"/>
      <c r="BE38" s="474"/>
      <c r="BF38" s="474"/>
      <c r="BG38" s="474"/>
      <c r="BH38" s="474"/>
      <c r="BI38" s="474"/>
      <c r="BJ38" s="474"/>
      <c r="BK38" s="474"/>
      <c r="BL38" s="474"/>
      <c r="BM38" s="474"/>
      <c r="BN38" s="474"/>
      <c r="BO38" s="474"/>
      <c r="BP38" s="474"/>
      <c r="BQ38" s="474"/>
      <c r="BR38" s="474"/>
      <c r="BS38" s="474"/>
      <c r="BT38" s="474"/>
      <c r="BU38" s="474"/>
      <c r="BV38" s="474"/>
    </row>
    <row r="39" spans="1:74" s="482" customFormat="1" ht="12" customHeight="1" x14ac:dyDescent="0.25">
      <c r="A39" s="481" t="s">
        <v>793</v>
      </c>
      <c r="B39" s="745" t="s">
        <v>1032</v>
      </c>
      <c r="C39" s="301">
        <v>33.635080000000002</v>
      </c>
      <c r="D39" s="301">
        <v>34.229838999999998</v>
      </c>
      <c r="E39" s="301">
        <v>34.771704</v>
      </c>
      <c r="F39" s="301">
        <v>35.264544999999998</v>
      </c>
      <c r="G39" s="301">
        <v>35.779280999999997</v>
      </c>
      <c r="H39" s="301">
        <v>36.321424</v>
      </c>
      <c r="I39" s="301">
        <v>36.849044999999997</v>
      </c>
      <c r="J39" s="301">
        <v>37.373382999999997</v>
      </c>
      <c r="K39" s="301">
        <v>37.982647999999998</v>
      </c>
      <c r="L39" s="301">
        <v>38.539679</v>
      </c>
      <c r="M39" s="301">
        <v>39.145741999999998</v>
      </c>
      <c r="N39" s="301">
        <v>39.828018</v>
      </c>
      <c r="O39" s="301">
        <v>40.442681</v>
      </c>
      <c r="P39" s="301">
        <v>41.008308</v>
      </c>
      <c r="Q39" s="301">
        <v>41.588985999999998</v>
      </c>
      <c r="R39" s="301">
        <v>42.188442000000002</v>
      </c>
      <c r="S39" s="301">
        <v>42.943486999999998</v>
      </c>
      <c r="T39" s="301">
        <v>43.659309999999998</v>
      </c>
      <c r="U39" s="301">
        <v>44.259798000000004</v>
      </c>
      <c r="V39" s="301">
        <v>45.307195999999998</v>
      </c>
      <c r="W39" s="301">
        <v>45.923296999999998</v>
      </c>
      <c r="X39" s="301">
        <v>46.563237000000001</v>
      </c>
      <c r="Y39" s="301">
        <v>47.224916999999998</v>
      </c>
      <c r="Z39" s="301">
        <v>47.774679999999996</v>
      </c>
      <c r="AA39" s="301">
        <v>47.712300999999997</v>
      </c>
      <c r="AB39" s="301">
        <v>48.289785000000002</v>
      </c>
      <c r="AC39" s="301">
        <v>48.727884000000003</v>
      </c>
      <c r="AD39" s="301">
        <v>49.136710000000001</v>
      </c>
      <c r="AE39" s="301">
        <v>49.744244999999999</v>
      </c>
      <c r="AF39" s="301">
        <v>50.074626000000002</v>
      </c>
      <c r="AG39" s="301">
        <v>50.519556999999999</v>
      </c>
      <c r="AH39" s="301">
        <v>51.026834999999998</v>
      </c>
      <c r="AI39" s="301">
        <v>51.583480999999999</v>
      </c>
      <c r="AJ39" s="301">
        <v>52.016370000000002</v>
      </c>
      <c r="AK39" s="301">
        <v>52.480780000000003</v>
      </c>
      <c r="AL39" s="301">
        <v>53.228099</v>
      </c>
      <c r="AM39" s="301">
        <v>53.644537</v>
      </c>
      <c r="AN39" s="301">
        <v>54.129033999999997</v>
      </c>
      <c r="AO39" s="301">
        <v>54.620278999999996</v>
      </c>
      <c r="AP39" s="301">
        <v>55.029243999999998</v>
      </c>
      <c r="AQ39" s="301">
        <v>55.424298</v>
      </c>
      <c r="AR39" s="301">
        <v>55.872650999999998</v>
      </c>
      <c r="AS39" s="301">
        <v>56.307057</v>
      </c>
      <c r="AT39" s="301">
        <v>56.741821000000002</v>
      </c>
      <c r="AU39" s="301">
        <v>57.507950999999998</v>
      </c>
      <c r="AV39" s="301">
        <v>58.077314000000001</v>
      </c>
      <c r="AW39" s="301">
        <v>58.684289999999997</v>
      </c>
      <c r="AX39" s="301">
        <v>59.505547</v>
      </c>
      <c r="AY39" s="301">
        <v>59.950138000000003</v>
      </c>
      <c r="AZ39" s="912">
        <v>60.490519999999997</v>
      </c>
      <c r="BA39" s="912">
        <v>61.040430000000001</v>
      </c>
      <c r="BB39" s="462">
        <v>61.582360000000001</v>
      </c>
      <c r="BC39" s="462">
        <v>62.122779999999999</v>
      </c>
      <c r="BD39" s="462">
        <v>62.662520000000001</v>
      </c>
      <c r="BE39" s="462">
        <v>63.200850000000003</v>
      </c>
      <c r="BF39" s="462">
        <v>63.737430000000003</v>
      </c>
      <c r="BG39" s="462">
        <v>64.272040000000004</v>
      </c>
      <c r="BH39" s="462">
        <v>64.80444</v>
      </c>
      <c r="BI39" s="462">
        <v>65.334289999999996</v>
      </c>
      <c r="BJ39" s="462">
        <v>65.861400000000003</v>
      </c>
      <c r="BK39" s="462">
        <v>66.384990000000002</v>
      </c>
      <c r="BL39" s="462">
        <v>66.905959999999993</v>
      </c>
      <c r="BM39" s="462">
        <v>67.42456</v>
      </c>
      <c r="BN39" s="462">
        <v>67.941320000000005</v>
      </c>
      <c r="BO39" s="462">
        <v>68.455929999999995</v>
      </c>
      <c r="BP39" s="462">
        <v>68.968350000000001</v>
      </c>
      <c r="BQ39" s="462">
        <v>69.478309999999993</v>
      </c>
      <c r="BR39" s="462">
        <v>69.986080000000001</v>
      </c>
      <c r="BS39" s="462">
        <v>70.491810000000001</v>
      </c>
      <c r="BT39" s="462">
        <v>70.995720000000006</v>
      </c>
      <c r="BU39" s="462">
        <v>71.498009999999994</v>
      </c>
      <c r="BV39" s="462">
        <v>71.998819999999995</v>
      </c>
    </row>
    <row r="40" spans="1:74" ht="12" customHeight="1" x14ac:dyDescent="0.25">
      <c r="A40" s="293" t="s">
        <v>790</v>
      </c>
      <c r="B40" s="483" t="s">
        <v>1035</v>
      </c>
      <c r="C40" s="468">
        <v>21.342507999999999</v>
      </c>
      <c r="D40" s="468">
        <v>21.777138999999998</v>
      </c>
      <c r="E40" s="468">
        <v>22.187647999999999</v>
      </c>
      <c r="F40" s="468">
        <v>22.604019999999998</v>
      </c>
      <c r="G40" s="468">
        <v>22.993120000000001</v>
      </c>
      <c r="H40" s="468">
        <v>23.394763999999999</v>
      </c>
      <c r="I40" s="468">
        <v>23.816818000000001</v>
      </c>
      <c r="J40" s="468">
        <v>24.279709</v>
      </c>
      <c r="K40" s="468">
        <v>24.735551999999998</v>
      </c>
      <c r="L40" s="468">
        <v>25.241482999999999</v>
      </c>
      <c r="M40" s="468">
        <v>25.727995</v>
      </c>
      <c r="N40" s="468">
        <v>26.29401</v>
      </c>
      <c r="O40" s="468">
        <v>26.741139</v>
      </c>
      <c r="P40" s="468">
        <v>27.199214999999999</v>
      </c>
      <c r="Q40" s="468">
        <v>27.683588</v>
      </c>
      <c r="R40" s="468">
        <v>28.127364</v>
      </c>
      <c r="S40" s="468">
        <v>28.745605999999999</v>
      </c>
      <c r="T40" s="468">
        <v>29.380728000000001</v>
      </c>
      <c r="U40" s="468">
        <v>29.900759000000001</v>
      </c>
      <c r="V40" s="468">
        <v>30.758519</v>
      </c>
      <c r="W40" s="468">
        <v>31.220016000000001</v>
      </c>
      <c r="X40" s="468">
        <v>31.738132</v>
      </c>
      <c r="Y40" s="468">
        <v>32.195846000000003</v>
      </c>
      <c r="Z40" s="468">
        <v>32.611266000000001</v>
      </c>
      <c r="AA40" s="468">
        <v>32.849159999999998</v>
      </c>
      <c r="AB40" s="468">
        <v>33.261724000000001</v>
      </c>
      <c r="AC40" s="468">
        <v>33.583314999999999</v>
      </c>
      <c r="AD40" s="468">
        <v>33.861663</v>
      </c>
      <c r="AE40" s="468">
        <v>34.190198000000002</v>
      </c>
      <c r="AF40" s="468">
        <v>34.425868000000001</v>
      </c>
      <c r="AG40" s="468">
        <v>34.741011999999998</v>
      </c>
      <c r="AH40" s="468">
        <v>35.113079999999997</v>
      </c>
      <c r="AI40" s="468">
        <v>35.475320000000004</v>
      </c>
      <c r="AJ40" s="468">
        <v>35.767612999999997</v>
      </c>
      <c r="AK40" s="468">
        <v>36.027326000000002</v>
      </c>
      <c r="AL40" s="468">
        <v>36.501806999999999</v>
      </c>
      <c r="AM40" s="468">
        <v>36.761077999999998</v>
      </c>
      <c r="AN40" s="468">
        <v>37.097369</v>
      </c>
      <c r="AO40" s="468">
        <v>37.391488000000003</v>
      </c>
      <c r="AP40" s="468">
        <v>37.663533000000001</v>
      </c>
      <c r="AQ40" s="468">
        <v>37.925109999999997</v>
      </c>
      <c r="AR40" s="468">
        <v>38.219237</v>
      </c>
      <c r="AS40" s="468">
        <v>38.498251000000003</v>
      </c>
      <c r="AT40" s="468">
        <v>38.795541999999998</v>
      </c>
      <c r="AU40" s="468">
        <v>39.243302</v>
      </c>
      <c r="AV40" s="468">
        <v>39.640832000000003</v>
      </c>
      <c r="AW40" s="468">
        <v>39.958416999999997</v>
      </c>
      <c r="AX40" s="468">
        <v>40.474800999999999</v>
      </c>
      <c r="AY40" s="468">
        <v>40.825546000000003</v>
      </c>
      <c r="AZ40" s="913">
        <v>41.196429999999999</v>
      </c>
      <c r="BA40" s="913">
        <v>41.565240000000003</v>
      </c>
      <c r="BB40" s="456">
        <v>41.93215</v>
      </c>
      <c r="BC40" s="456">
        <v>42.297229999999999</v>
      </c>
      <c r="BD40" s="456">
        <v>42.660420000000002</v>
      </c>
      <c r="BE40" s="456">
        <v>43.02158</v>
      </c>
      <c r="BF40" s="456">
        <v>43.380380000000002</v>
      </c>
      <c r="BG40" s="456">
        <v>43.736559999999997</v>
      </c>
      <c r="BH40" s="456">
        <v>44.089880000000001</v>
      </c>
      <c r="BI40" s="456">
        <v>44.440019999999997</v>
      </c>
      <c r="BJ40" s="456">
        <v>44.78678</v>
      </c>
      <c r="BK40" s="456">
        <v>45.129379999999998</v>
      </c>
      <c r="BL40" s="456">
        <v>45.468739999999997</v>
      </c>
      <c r="BM40" s="456">
        <v>45.805120000000002</v>
      </c>
      <c r="BN40" s="456">
        <v>46.139029999999998</v>
      </c>
      <c r="BO40" s="456">
        <v>46.470190000000002</v>
      </c>
      <c r="BP40" s="456">
        <v>46.798560000000002</v>
      </c>
      <c r="BQ40" s="456">
        <v>47.123890000000003</v>
      </c>
      <c r="BR40" s="456">
        <v>47.446440000000003</v>
      </c>
      <c r="BS40" s="456">
        <v>47.766390000000001</v>
      </c>
      <c r="BT40" s="456">
        <v>48.083939999999998</v>
      </c>
      <c r="BU40" s="456">
        <v>48.399299999999997</v>
      </c>
      <c r="BV40" s="456">
        <v>48.712649999999996</v>
      </c>
    </row>
    <row r="41" spans="1:74" ht="12" customHeight="1" x14ac:dyDescent="0.25">
      <c r="A41" s="293" t="s">
        <v>791</v>
      </c>
      <c r="B41" s="483" t="s">
        <v>989</v>
      </c>
      <c r="C41" s="468">
        <v>10.082924999999999</v>
      </c>
      <c r="D41" s="468">
        <v>10.239179999999999</v>
      </c>
      <c r="E41" s="468">
        <v>10.36327</v>
      </c>
      <c r="F41" s="468">
        <v>10.42977</v>
      </c>
      <c r="G41" s="468">
        <v>10.550326</v>
      </c>
      <c r="H41" s="468">
        <v>10.681072</v>
      </c>
      <c r="I41" s="468">
        <v>10.780798000000001</v>
      </c>
      <c r="J41" s="468">
        <v>10.833050999999999</v>
      </c>
      <c r="K41" s="468">
        <v>10.976637999999999</v>
      </c>
      <c r="L41" s="468">
        <v>11.003876</v>
      </c>
      <c r="M41" s="468">
        <v>11.117277</v>
      </c>
      <c r="N41" s="468">
        <v>11.212300000000001</v>
      </c>
      <c r="O41" s="468">
        <v>11.361007000000001</v>
      </c>
      <c r="P41" s="468">
        <v>11.464456999999999</v>
      </c>
      <c r="Q41" s="468">
        <v>11.544290999999999</v>
      </c>
      <c r="R41" s="468">
        <v>11.647169999999999</v>
      </c>
      <c r="S41" s="468">
        <v>11.781696</v>
      </c>
      <c r="T41" s="468">
        <v>11.849761000000001</v>
      </c>
      <c r="U41" s="468">
        <v>11.921058</v>
      </c>
      <c r="V41" s="468">
        <v>12.100559000000001</v>
      </c>
      <c r="W41" s="468">
        <v>12.236625</v>
      </c>
      <c r="X41" s="468">
        <v>12.325791000000001</v>
      </c>
      <c r="Y41" s="468">
        <v>12.478887</v>
      </c>
      <c r="Z41" s="468">
        <v>12.605149000000001</v>
      </c>
      <c r="AA41" s="468">
        <v>12.292059</v>
      </c>
      <c r="AB41" s="468">
        <v>12.429804000000001</v>
      </c>
      <c r="AC41" s="468">
        <v>12.540499000000001</v>
      </c>
      <c r="AD41" s="468">
        <v>12.655065</v>
      </c>
      <c r="AE41" s="468">
        <v>12.954803</v>
      </c>
      <c r="AF41" s="468">
        <v>13.042287</v>
      </c>
      <c r="AG41" s="468">
        <v>13.169632</v>
      </c>
      <c r="AH41" s="468">
        <v>13.291499</v>
      </c>
      <c r="AI41" s="468">
        <v>13.415176000000001</v>
      </c>
      <c r="AJ41" s="468">
        <v>13.548672</v>
      </c>
      <c r="AK41" s="468">
        <v>13.730324</v>
      </c>
      <c r="AL41" s="468">
        <v>14.014046</v>
      </c>
      <c r="AM41" s="468">
        <v>14.157712</v>
      </c>
      <c r="AN41" s="468">
        <v>14.276761</v>
      </c>
      <c r="AO41" s="468">
        <v>14.46758</v>
      </c>
      <c r="AP41" s="468">
        <v>14.591398</v>
      </c>
      <c r="AQ41" s="468">
        <v>14.706678999999999</v>
      </c>
      <c r="AR41" s="468">
        <v>14.851274</v>
      </c>
      <c r="AS41" s="468">
        <v>14.988137999999999</v>
      </c>
      <c r="AT41" s="468">
        <v>15.100897</v>
      </c>
      <c r="AU41" s="468">
        <v>15.380178000000001</v>
      </c>
      <c r="AV41" s="468">
        <v>15.521762000000001</v>
      </c>
      <c r="AW41" s="468">
        <v>15.8009</v>
      </c>
      <c r="AX41" s="468">
        <v>16.031407000000002</v>
      </c>
      <c r="AY41" s="468">
        <v>16.124556999999999</v>
      </c>
      <c r="AZ41" s="913">
        <v>16.274380000000001</v>
      </c>
      <c r="BA41" s="913">
        <v>16.435320000000001</v>
      </c>
      <c r="BB41" s="456">
        <v>16.590450000000001</v>
      </c>
      <c r="BC41" s="456">
        <v>16.74588</v>
      </c>
      <c r="BD41" s="456">
        <v>16.902460000000001</v>
      </c>
      <c r="BE41" s="456">
        <v>17.059650000000001</v>
      </c>
      <c r="BF41" s="456">
        <v>17.217410000000001</v>
      </c>
      <c r="BG41" s="456">
        <v>17.375800000000002</v>
      </c>
      <c r="BH41" s="456">
        <v>17.53481</v>
      </c>
      <c r="BI41" s="456">
        <v>17.694430000000001</v>
      </c>
      <c r="BJ41" s="456">
        <v>17.854659999999999</v>
      </c>
      <c r="BK41" s="456">
        <v>18.015499999999999</v>
      </c>
      <c r="BL41" s="456">
        <v>18.176939999999998</v>
      </c>
      <c r="BM41" s="456">
        <v>18.33897</v>
      </c>
      <c r="BN41" s="456">
        <v>18.5016</v>
      </c>
      <c r="BO41" s="456">
        <v>18.6648</v>
      </c>
      <c r="BP41" s="456">
        <v>18.828569999999999</v>
      </c>
      <c r="BQ41" s="456">
        <v>18.992909999999998</v>
      </c>
      <c r="BR41" s="456">
        <v>19.157810000000001</v>
      </c>
      <c r="BS41" s="456">
        <v>19.323250000000002</v>
      </c>
      <c r="BT41" s="456">
        <v>19.489239999999999</v>
      </c>
      <c r="BU41" s="456">
        <v>19.65577</v>
      </c>
      <c r="BV41" s="456">
        <v>19.82283</v>
      </c>
    </row>
    <row r="42" spans="1:74" s="744" customFormat="1" ht="12" customHeight="1" x14ac:dyDescent="0.25">
      <c r="A42" s="293" t="s">
        <v>792</v>
      </c>
      <c r="B42" s="746" t="s">
        <v>988</v>
      </c>
      <c r="C42" s="470">
        <v>2.2096469999999999</v>
      </c>
      <c r="D42" s="470">
        <v>2.2135199999999999</v>
      </c>
      <c r="E42" s="470">
        <v>2.2207859999999999</v>
      </c>
      <c r="F42" s="470">
        <v>2.2307549999999998</v>
      </c>
      <c r="G42" s="470">
        <v>2.2358349999999998</v>
      </c>
      <c r="H42" s="470">
        <v>2.2455880000000001</v>
      </c>
      <c r="I42" s="470">
        <v>2.2514289999999999</v>
      </c>
      <c r="J42" s="470">
        <v>2.2606229999999998</v>
      </c>
      <c r="K42" s="470">
        <v>2.2704580000000001</v>
      </c>
      <c r="L42" s="470">
        <v>2.2943199999999999</v>
      </c>
      <c r="M42" s="470">
        <v>2.3004699999999998</v>
      </c>
      <c r="N42" s="470">
        <v>2.3217080000000001</v>
      </c>
      <c r="O42" s="470">
        <v>2.340535</v>
      </c>
      <c r="P42" s="470">
        <v>2.3446359999999999</v>
      </c>
      <c r="Q42" s="470">
        <v>2.3611070000000001</v>
      </c>
      <c r="R42" s="470">
        <v>2.4139080000000002</v>
      </c>
      <c r="S42" s="470">
        <v>2.416185</v>
      </c>
      <c r="T42" s="470">
        <v>2.4288210000000001</v>
      </c>
      <c r="U42" s="470">
        <v>2.4379810000000002</v>
      </c>
      <c r="V42" s="470">
        <v>2.448118</v>
      </c>
      <c r="W42" s="470">
        <v>2.466656</v>
      </c>
      <c r="X42" s="470">
        <v>2.499314</v>
      </c>
      <c r="Y42" s="470">
        <v>2.5501839999999998</v>
      </c>
      <c r="Z42" s="470">
        <v>2.558265</v>
      </c>
      <c r="AA42" s="470">
        <v>2.5710820000000001</v>
      </c>
      <c r="AB42" s="470">
        <v>2.5982569999999998</v>
      </c>
      <c r="AC42" s="470">
        <v>2.6040700000000001</v>
      </c>
      <c r="AD42" s="470">
        <v>2.6199819999999998</v>
      </c>
      <c r="AE42" s="470">
        <v>2.5992440000000001</v>
      </c>
      <c r="AF42" s="470">
        <v>2.606471</v>
      </c>
      <c r="AG42" s="470">
        <v>2.6089129999999998</v>
      </c>
      <c r="AH42" s="470">
        <v>2.6222560000000001</v>
      </c>
      <c r="AI42" s="470">
        <v>2.6929850000000002</v>
      </c>
      <c r="AJ42" s="470">
        <v>2.7000850000000001</v>
      </c>
      <c r="AK42" s="470">
        <v>2.7231299999999998</v>
      </c>
      <c r="AL42" s="470">
        <v>2.7122459999999999</v>
      </c>
      <c r="AM42" s="470">
        <v>2.7257470000000001</v>
      </c>
      <c r="AN42" s="470">
        <v>2.7549039999999998</v>
      </c>
      <c r="AO42" s="470">
        <v>2.7612109999999999</v>
      </c>
      <c r="AP42" s="470">
        <v>2.7743129999999998</v>
      </c>
      <c r="AQ42" s="470">
        <v>2.7925089999999999</v>
      </c>
      <c r="AR42" s="470">
        <v>2.8021400000000001</v>
      </c>
      <c r="AS42" s="470">
        <v>2.820668</v>
      </c>
      <c r="AT42" s="470">
        <v>2.8453819999999999</v>
      </c>
      <c r="AU42" s="470">
        <v>2.884471</v>
      </c>
      <c r="AV42" s="470">
        <v>2.91472</v>
      </c>
      <c r="AW42" s="470">
        <v>2.924973</v>
      </c>
      <c r="AX42" s="470">
        <v>2.999339</v>
      </c>
      <c r="AY42" s="470">
        <v>3.000035</v>
      </c>
      <c r="AZ42" s="938">
        <v>3.0197080000000001</v>
      </c>
      <c r="BA42" s="938">
        <v>3.03986</v>
      </c>
      <c r="BB42" s="459">
        <v>3.059761</v>
      </c>
      <c r="BC42" s="459">
        <v>3.0796739999999998</v>
      </c>
      <c r="BD42" s="459">
        <v>3.099637</v>
      </c>
      <c r="BE42" s="459">
        <v>3.1196259999999998</v>
      </c>
      <c r="BF42" s="459">
        <v>3.13964</v>
      </c>
      <c r="BG42" s="459">
        <v>3.1596799999999998</v>
      </c>
      <c r="BH42" s="459">
        <v>3.1797469999999999</v>
      </c>
      <c r="BI42" s="459">
        <v>3.1998410000000002</v>
      </c>
      <c r="BJ42" s="459">
        <v>3.2199599999999999</v>
      </c>
      <c r="BK42" s="459">
        <v>3.2401059999999999</v>
      </c>
      <c r="BL42" s="459">
        <v>3.2602769999999999</v>
      </c>
      <c r="BM42" s="459">
        <v>3.2804739999999999</v>
      </c>
      <c r="BN42" s="459">
        <v>3.3006959999999999</v>
      </c>
      <c r="BO42" s="459">
        <v>3.3209430000000002</v>
      </c>
      <c r="BP42" s="459">
        <v>3.341215</v>
      </c>
      <c r="BQ42" s="459">
        <v>3.36151</v>
      </c>
      <c r="BR42" s="459">
        <v>3.3818299999999999</v>
      </c>
      <c r="BS42" s="459">
        <v>3.4021729999999999</v>
      </c>
      <c r="BT42" s="459">
        <v>3.4225400000000001</v>
      </c>
      <c r="BU42" s="459">
        <v>3.4429289999999999</v>
      </c>
      <c r="BV42" s="459">
        <v>3.4633409999999998</v>
      </c>
    </row>
    <row r="43" spans="1:74" ht="12" customHeight="1" x14ac:dyDescent="0.25">
      <c r="A43" s="293"/>
      <c r="B43" s="1084" t="s">
        <v>1434</v>
      </c>
      <c r="C43" s="1085"/>
      <c r="D43" s="1085"/>
      <c r="E43" s="1085"/>
      <c r="F43" s="1085"/>
      <c r="G43" s="1085"/>
      <c r="H43" s="1085"/>
      <c r="I43" s="1085"/>
      <c r="J43" s="1085"/>
      <c r="K43" s="1085"/>
      <c r="L43" s="1085"/>
      <c r="M43" s="1085"/>
      <c r="N43" s="1085"/>
      <c r="O43" s="1085"/>
      <c r="P43" s="1085"/>
      <c r="Q43" s="1086"/>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3"/>
      <c r="AZ43" s="693"/>
      <c r="BA43" s="693"/>
      <c r="BB43" s="693"/>
      <c r="BC43" s="693"/>
      <c r="BD43" s="693"/>
      <c r="BE43" s="693"/>
      <c r="BF43" s="693"/>
      <c r="BG43" s="693"/>
      <c r="BH43" s="693"/>
      <c r="BI43" s="693"/>
      <c r="BJ43" s="302"/>
      <c r="BK43" s="302"/>
      <c r="BL43" s="302"/>
      <c r="BM43" s="302"/>
      <c r="BN43" s="302"/>
      <c r="BO43" s="302"/>
      <c r="BP43" s="302"/>
      <c r="BQ43" s="302"/>
      <c r="BR43" s="302"/>
      <c r="BS43" s="302"/>
      <c r="BT43" s="302"/>
      <c r="BU43" s="302"/>
      <c r="BV43" s="302"/>
    </row>
    <row r="44" spans="1:74" ht="12" customHeight="1" x14ac:dyDescent="0.25">
      <c r="A44" s="293"/>
      <c r="B44" s="326" t="s">
        <v>809</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3"/>
      <c r="AZ44" s="693"/>
      <c r="BA44" s="693"/>
      <c r="BB44" s="693"/>
      <c r="BC44" s="693"/>
      <c r="BD44" s="693"/>
      <c r="BE44" s="693"/>
      <c r="BF44" s="693"/>
      <c r="BG44" s="693"/>
      <c r="BH44" s="693"/>
      <c r="BI44" s="693"/>
      <c r="BJ44" s="302"/>
      <c r="BK44" s="302"/>
      <c r="BL44" s="302"/>
      <c r="BM44" s="302"/>
      <c r="BN44" s="302"/>
      <c r="BO44" s="302"/>
      <c r="BP44" s="302"/>
      <c r="BQ44" s="302"/>
      <c r="BR44" s="302"/>
      <c r="BS44" s="302"/>
      <c r="BT44" s="302"/>
      <c r="BU44" s="302"/>
      <c r="BV44" s="302"/>
    </row>
    <row r="45" spans="1:74" ht="12" customHeight="1" x14ac:dyDescent="0.25">
      <c r="A45" s="293"/>
      <c r="B45" s="990" t="str">
        <f>Dates!$G$2</f>
        <v>EIA completed modeling and analysis for this report on Monday, April 6, 2026.</v>
      </c>
      <c r="C45" s="977"/>
      <c r="D45" s="977"/>
      <c r="E45" s="977"/>
      <c r="F45" s="977"/>
      <c r="G45" s="977"/>
      <c r="H45" s="977"/>
      <c r="I45" s="977"/>
      <c r="J45" s="977"/>
      <c r="K45" s="977"/>
      <c r="L45" s="977"/>
      <c r="M45" s="977"/>
      <c r="N45" s="977"/>
      <c r="O45" s="977"/>
      <c r="P45" s="977"/>
      <c r="Q45" s="977"/>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3"/>
      <c r="AZ45" s="693"/>
      <c r="BA45" s="693"/>
      <c r="BB45" s="693"/>
      <c r="BC45" s="693"/>
      <c r="BD45" s="693"/>
      <c r="BE45" s="693"/>
      <c r="BF45" s="693"/>
      <c r="BG45" s="693"/>
      <c r="BH45" s="693"/>
      <c r="BI45" s="693"/>
      <c r="BJ45" s="302"/>
      <c r="BK45" s="302"/>
      <c r="BL45" s="302"/>
      <c r="BM45" s="302"/>
      <c r="BN45" s="302"/>
      <c r="BO45" s="302"/>
      <c r="BP45" s="302"/>
      <c r="BQ45" s="302"/>
      <c r="BR45" s="302"/>
      <c r="BS45" s="302"/>
      <c r="BT45" s="302"/>
      <c r="BU45" s="302"/>
      <c r="BV45" s="302"/>
    </row>
    <row r="46" spans="1:74" ht="12" customHeight="1" x14ac:dyDescent="0.25">
      <c r="A46" s="293"/>
      <c r="B46" s="1097" t="s">
        <v>1405</v>
      </c>
      <c r="C46" s="1098"/>
      <c r="D46" s="1098"/>
      <c r="E46" s="1098"/>
      <c r="F46" s="1098"/>
      <c r="G46" s="1098"/>
      <c r="H46" s="1098"/>
      <c r="I46" s="1098"/>
      <c r="J46" s="1098"/>
      <c r="K46" s="1098"/>
      <c r="L46" s="1098"/>
      <c r="M46" s="1098"/>
      <c r="N46" s="1098"/>
      <c r="O46" s="1098"/>
      <c r="P46" s="1098"/>
      <c r="Q46" s="1098"/>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3"/>
      <c r="AZ46" s="693"/>
      <c r="BA46" s="693"/>
      <c r="BB46" s="693"/>
      <c r="BC46" s="693"/>
      <c r="BD46" s="693"/>
      <c r="BE46" s="693"/>
      <c r="BF46" s="693"/>
      <c r="BG46" s="693"/>
      <c r="BH46" s="693"/>
      <c r="BI46" s="693"/>
      <c r="BJ46" s="302"/>
      <c r="BK46" s="302"/>
      <c r="BL46" s="302"/>
      <c r="BM46" s="302"/>
      <c r="BN46" s="302"/>
      <c r="BO46" s="302"/>
      <c r="BP46" s="302"/>
      <c r="BQ46" s="302"/>
      <c r="BR46" s="302"/>
      <c r="BS46" s="302"/>
      <c r="BT46" s="302"/>
      <c r="BU46" s="302"/>
      <c r="BV46" s="302"/>
    </row>
    <row r="47" spans="1:74" ht="12" customHeight="1" x14ac:dyDescent="0.25">
      <c r="A47" s="293"/>
      <c r="B47" s="1084" t="s">
        <v>1429</v>
      </c>
      <c r="C47" s="1085"/>
      <c r="D47" s="1085"/>
      <c r="E47" s="1085"/>
      <c r="F47" s="1085"/>
      <c r="G47" s="1085"/>
      <c r="H47" s="1085"/>
      <c r="I47" s="1085"/>
      <c r="J47" s="1085"/>
      <c r="K47" s="1085"/>
      <c r="L47" s="1085"/>
      <c r="M47" s="1085"/>
      <c r="N47" s="1085"/>
      <c r="O47" s="1085"/>
      <c r="P47" s="1085"/>
      <c r="Q47" s="1086"/>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3"/>
      <c r="AZ47" s="693"/>
      <c r="BA47" s="693"/>
      <c r="BB47" s="693"/>
      <c r="BC47" s="693"/>
      <c r="BD47" s="693"/>
      <c r="BE47" s="693"/>
      <c r="BF47" s="693"/>
      <c r="BG47" s="693"/>
      <c r="BH47" s="693"/>
      <c r="BI47" s="693"/>
      <c r="BJ47" s="302"/>
      <c r="BK47" s="302"/>
      <c r="BL47" s="302"/>
      <c r="BM47" s="302"/>
      <c r="BN47" s="302"/>
      <c r="BO47" s="302"/>
      <c r="BP47" s="302"/>
      <c r="BQ47" s="302"/>
      <c r="BR47" s="302"/>
      <c r="BS47" s="302"/>
      <c r="BT47" s="302"/>
      <c r="BU47" s="302"/>
      <c r="BV47" s="302"/>
    </row>
    <row r="48" spans="1:74" ht="12" customHeight="1" x14ac:dyDescent="0.25">
      <c r="A48" s="293"/>
      <c r="B48" s="1102" t="s">
        <v>1430</v>
      </c>
      <c r="C48" s="1103"/>
      <c r="D48" s="1103"/>
      <c r="E48" s="1103"/>
      <c r="F48" s="1103"/>
      <c r="G48" s="1103"/>
      <c r="H48" s="1103"/>
      <c r="I48" s="1103"/>
      <c r="J48" s="1103"/>
      <c r="K48" s="1103"/>
      <c r="L48" s="1103"/>
      <c r="M48" s="1103"/>
      <c r="N48" s="1103"/>
      <c r="O48" s="1103"/>
      <c r="P48" s="1103"/>
      <c r="Q48" s="1103"/>
      <c r="R48" s="1103"/>
      <c r="S48" s="1103"/>
      <c r="T48" s="1103"/>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3"/>
      <c r="AZ48" s="693"/>
      <c r="BA48" s="693"/>
      <c r="BB48" s="693"/>
      <c r="BC48" s="693"/>
      <c r="BD48" s="693"/>
      <c r="BE48" s="693"/>
      <c r="BF48" s="693"/>
      <c r="BG48" s="693"/>
      <c r="BH48" s="693"/>
      <c r="BI48" s="693"/>
      <c r="BJ48" s="302"/>
      <c r="BK48" s="302"/>
      <c r="BL48" s="302"/>
      <c r="BM48" s="302"/>
      <c r="BN48" s="302"/>
      <c r="BO48" s="302"/>
      <c r="BP48" s="302"/>
      <c r="BQ48" s="302"/>
      <c r="BR48" s="302"/>
      <c r="BS48" s="302"/>
      <c r="BT48" s="302"/>
      <c r="BU48" s="302"/>
      <c r="BV48" s="302"/>
    </row>
    <row r="49" spans="1:74" ht="12" customHeight="1" x14ac:dyDescent="0.25">
      <c r="A49" s="293"/>
      <c r="B49" s="804" t="s">
        <v>823</v>
      </c>
      <c r="C49" s="771"/>
      <c r="D49" s="771"/>
      <c r="E49" s="771"/>
      <c r="F49" s="771"/>
      <c r="G49" s="771"/>
      <c r="H49" s="805"/>
      <c r="I49" s="771"/>
      <c r="J49" s="771"/>
      <c r="K49" s="771"/>
      <c r="L49" s="771"/>
      <c r="M49" s="771"/>
      <c r="N49" s="771"/>
      <c r="O49" s="771"/>
      <c r="P49" s="771"/>
      <c r="Q49" s="772"/>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4"/>
      <c r="AZ49" s="694"/>
      <c r="BA49" s="694"/>
      <c r="BB49" s="694"/>
      <c r="BC49" s="694"/>
      <c r="BD49" s="694"/>
      <c r="BE49" s="694"/>
      <c r="BF49" s="694"/>
      <c r="BG49" s="694"/>
      <c r="BH49" s="694"/>
      <c r="BI49" s="694"/>
      <c r="BJ49" s="135"/>
      <c r="BK49" s="135"/>
      <c r="BL49" s="135"/>
      <c r="BM49" s="135"/>
      <c r="BN49" s="135"/>
      <c r="BO49" s="135"/>
      <c r="BP49" s="135"/>
      <c r="BQ49" s="135"/>
      <c r="BR49" s="135"/>
      <c r="BS49" s="135"/>
      <c r="BT49" s="135"/>
      <c r="BU49" s="135"/>
      <c r="BV49" s="135"/>
    </row>
    <row r="50" spans="1:74" ht="12" customHeight="1" x14ac:dyDescent="0.25">
      <c r="A50" s="293"/>
      <c r="B50" s="1094"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January 2026.</v>
      </c>
      <c r="C50" s="1095"/>
      <c r="D50" s="1095"/>
      <c r="E50" s="1095"/>
      <c r="F50" s="1095"/>
      <c r="G50" s="1095"/>
      <c r="H50" s="1095"/>
      <c r="I50" s="1095"/>
      <c r="J50" s="1095"/>
      <c r="K50" s="1095"/>
      <c r="L50" s="1095"/>
      <c r="M50" s="1095"/>
      <c r="N50" s="1095"/>
      <c r="O50" s="1095"/>
      <c r="P50" s="1095"/>
      <c r="Q50" s="1096"/>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3"/>
      <c r="AZ50" s="693"/>
      <c r="BA50" s="693"/>
      <c r="BB50" s="693"/>
      <c r="BC50" s="693"/>
      <c r="BD50" s="693"/>
      <c r="BE50" s="693"/>
      <c r="BF50" s="693"/>
      <c r="BG50" s="693"/>
      <c r="BH50" s="693"/>
      <c r="BI50" s="693"/>
      <c r="BJ50" s="302"/>
      <c r="BK50" s="302"/>
      <c r="BL50" s="302"/>
      <c r="BM50" s="302"/>
      <c r="BN50" s="302"/>
      <c r="BO50" s="302"/>
      <c r="BP50" s="302"/>
      <c r="BQ50" s="302"/>
      <c r="BR50" s="302"/>
      <c r="BS50" s="302"/>
      <c r="BT50" s="302"/>
      <c r="BU50" s="302"/>
      <c r="BV50" s="302"/>
    </row>
    <row r="51" spans="1:74" ht="12" customHeight="1" x14ac:dyDescent="0.25">
      <c r="A51" s="293"/>
      <c r="B51" s="1094" t="s">
        <v>1431</v>
      </c>
      <c r="C51" s="1095"/>
      <c r="D51" s="1095"/>
      <c r="E51" s="1095"/>
      <c r="F51" s="1095"/>
      <c r="G51" s="1095"/>
      <c r="H51" s="1095"/>
      <c r="I51" s="1095"/>
      <c r="J51" s="1095"/>
      <c r="K51" s="1095"/>
      <c r="L51" s="1095"/>
      <c r="M51" s="1095"/>
      <c r="N51" s="1095"/>
      <c r="O51" s="1095"/>
      <c r="P51" s="1095"/>
      <c r="Q51" s="1096"/>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3"/>
      <c r="AZ51" s="693"/>
      <c r="BA51" s="693"/>
      <c r="BB51" s="693"/>
      <c r="BC51" s="693"/>
      <c r="BD51" s="693"/>
      <c r="BE51" s="693"/>
      <c r="BF51" s="693"/>
      <c r="BG51" s="693"/>
      <c r="BH51" s="693"/>
      <c r="BI51" s="693"/>
      <c r="BJ51" s="302"/>
      <c r="BK51" s="302"/>
      <c r="BL51" s="302"/>
      <c r="BM51" s="302"/>
      <c r="BN51" s="302"/>
      <c r="BO51" s="302"/>
      <c r="BP51" s="302"/>
      <c r="BQ51" s="302"/>
      <c r="BR51" s="302"/>
      <c r="BS51" s="302"/>
      <c r="BT51" s="302"/>
      <c r="BU51" s="302"/>
      <c r="BV51" s="302"/>
    </row>
    <row r="52" spans="1:74" ht="12" customHeight="1" x14ac:dyDescent="0.25">
      <c r="A52" s="293"/>
      <c r="B52" s="1099" t="s">
        <v>1432</v>
      </c>
      <c r="C52" s="1100"/>
      <c r="D52" s="1100"/>
      <c r="E52" s="1100"/>
      <c r="F52" s="1100"/>
      <c r="G52" s="1100"/>
      <c r="H52" s="1100"/>
      <c r="I52" s="1100"/>
      <c r="J52" s="1100"/>
      <c r="K52" s="1100"/>
      <c r="L52" s="1100"/>
      <c r="M52" s="1100"/>
      <c r="N52" s="1100"/>
      <c r="O52" s="1100"/>
      <c r="P52" s="1100"/>
      <c r="Q52" s="1101"/>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3"/>
      <c r="AZ52" s="693"/>
      <c r="BA52" s="693"/>
      <c r="BB52" s="693"/>
      <c r="BC52" s="693"/>
      <c r="BD52" s="693"/>
      <c r="BE52" s="693"/>
      <c r="BF52" s="693"/>
      <c r="BG52" s="693"/>
      <c r="BH52" s="693"/>
      <c r="BI52" s="693"/>
      <c r="BJ52" s="302"/>
      <c r="BK52" s="302"/>
      <c r="BL52" s="302"/>
      <c r="BM52" s="302"/>
      <c r="BN52" s="302"/>
      <c r="BO52" s="302"/>
      <c r="BP52" s="302"/>
      <c r="BQ52" s="302"/>
      <c r="BR52" s="302"/>
      <c r="BS52" s="302"/>
      <c r="BT52" s="302"/>
      <c r="BU52" s="302"/>
      <c r="BV52" s="302"/>
    </row>
    <row r="53" spans="1:74" ht="12" customHeight="1" x14ac:dyDescent="0.25">
      <c r="A53" s="293"/>
      <c r="B53" s="1094" t="s">
        <v>1433</v>
      </c>
      <c r="C53" s="1095"/>
      <c r="D53" s="1095"/>
      <c r="E53" s="1095"/>
      <c r="F53" s="1095"/>
      <c r="G53" s="1095"/>
      <c r="H53" s="1095"/>
      <c r="I53" s="1095"/>
      <c r="J53" s="1095"/>
      <c r="K53" s="1095"/>
      <c r="L53" s="1095"/>
      <c r="M53" s="1095"/>
      <c r="N53" s="1095"/>
      <c r="O53" s="1095"/>
      <c r="P53" s="1095"/>
      <c r="Q53" s="1096"/>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3"/>
      <c r="AZ53" s="693"/>
      <c r="BA53" s="693"/>
      <c r="BB53" s="693"/>
      <c r="BC53" s="693"/>
      <c r="BD53" s="693"/>
      <c r="BE53" s="693"/>
      <c r="BF53" s="693"/>
      <c r="BG53" s="693"/>
      <c r="BH53" s="693"/>
      <c r="BI53" s="693"/>
      <c r="BJ53" s="302"/>
      <c r="BK53" s="302"/>
      <c r="BL53" s="302"/>
      <c r="BM53" s="302"/>
      <c r="BN53" s="302"/>
      <c r="BO53" s="302"/>
      <c r="BP53" s="302"/>
      <c r="BQ53" s="302"/>
      <c r="BR53" s="302"/>
      <c r="BS53" s="302"/>
      <c r="BT53" s="302"/>
      <c r="BU53" s="302"/>
      <c r="BV53" s="302"/>
    </row>
    <row r="54" spans="1:74" ht="12" customHeight="1" x14ac:dyDescent="0.25">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3"/>
      <c r="AZ54" s="693"/>
      <c r="BA54" s="693"/>
      <c r="BB54" s="693"/>
      <c r="BC54" s="693"/>
      <c r="BD54" s="693"/>
      <c r="BE54" s="693"/>
      <c r="BF54" s="693"/>
      <c r="BG54" s="693"/>
      <c r="BH54" s="693"/>
      <c r="BI54" s="693"/>
      <c r="BJ54" s="302"/>
      <c r="BK54" s="302"/>
      <c r="BL54" s="302"/>
      <c r="BM54" s="302"/>
      <c r="BN54" s="302"/>
      <c r="BO54" s="302"/>
      <c r="BP54" s="302"/>
      <c r="BQ54" s="302"/>
      <c r="BR54" s="302"/>
      <c r="BS54" s="302"/>
      <c r="BT54" s="302"/>
      <c r="BU54" s="302"/>
      <c r="BV54" s="302"/>
    </row>
    <row r="55" spans="1:74" ht="12" customHeight="1" x14ac:dyDescent="0.25">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3"/>
      <c r="AZ55" s="693"/>
      <c r="BA55" s="693"/>
      <c r="BB55" s="693"/>
      <c r="BC55" s="693"/>
      <c r="BD55" s="693"/>
      <c r="BE55" s="693"/>
      <c r="BF55" s="693"/>
      <c r="BG55" s="693"/>
      <c r="BH55" s="693"/>
      <c r="BI55" s="693"/>
      <c r="BJ55" s="302"/>
      <c r="BK55" s="302"/>
      <c r="BL55" s="302"/>
      <c r="BM55" s="302"/>
      <c r="BN55" s="302"/>
      <c r="BO55" s="302"/>
      <c r="BP55" s="302"/>
      <c r="BQ55" s="302"/>
      <c r="BR55" s="302"/>
      <c r="BS55" s="302"/>
      <c r="BT55" s="302"/>
      <c r="BU55" s="302"/>
      <c r="BV55" s="302"/>
    </row>
    <row r="56" spans="1:74" ht="12" customHeight="1" x14ac:dyDescent="0.25">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3"/>
      <c r="AZ56" s="693"/>
      <c r="BA56" s="693"/>
      <c r="BB56" s="693"/>
      <c r="BC56" s="693"/>
      <c r="BD56" s="693"/>
      <c r="BE56" s="693"/>
      <c r="BF56" s="693"/>
      <c r="BG56" s="693"/>
      <c r="BH56" s="693"/>
      <c r="BI56" s="693"/>
      <c r="BJ56" s="302"/>
      <c r="BK56" s="302"/>
      <c r="BL56" s="302"/>
      <c r="BM56" s="302"/>
      <c r="BN56" s="302"/>
      <c r="BO56" s="302"/>
      <c r="BP56" s="302"/>
      <c r="BQ56" s="302"/>
      <c r="BR56" s="302"/>
      <c r="BS56" s="302"/>
      <c r="BT56" s="302"/>
      <c r="BU56" s="302"/>
      <c r="BV56" s="302"/>
    </row>
    <row r="57" spans="1:74" ht="12" customHeight="1" x14ac:dyDescent="0.25">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3"/>
      <c r="AZ57" s="693"/>
      <c r="BA57" s="693"/>
      <c r="BB57" s="693"/>
      <c r="BC57" s="693"/>
      <c r="BD57" s="693"/>
      <c r="BE57" s="693"/>
      <c r="BF57" s="693"/>
      <c r="BG57" s="693"/>
      <c r="BH57" s="693"/>
      <c r="BI57" s="693"/>
      <c r="BJ57" s="302"/>
      <c r="BK57" s="302"/>
      <c r="BL57" s="302"/>
      <c r="BM57" s="302"/>
      <c r="BN57" s="302"/>
      <c r="BO57" s="302"/>
      <c r="BP57" s="302"/>
      <c r="BQ57" s="302"/>
      <c r="BR57" s="302"/>
      <c r="BS57" s="302"/>
      <c r="BT57" s="302"/>
      <c r="BU57" s="302"/>
      <c r="BV57" s="302"/>
    </row>
    <row r="58" spans="1:74" ht="12" customHeight="1" x14ac:dyDescent="0.25">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4"/>
      <c r="AZ58" s="694"/>
      <c r="BA58" s="694"/>
      <c r="BB58" s="694"/>
      <c r="BC58" s="694"/>
      <c r="BD58" s="694"/>
      <c r="BE58" s="694"/>
      <c r="BF58" s="694"/>
      <c r="BG58" s="694"/>
      <c r="BH58" s="694"/>
      <c r="BI58" s="694"/>
      <c r="BJ58" s="135"/>
      <c r="BK58" s="135"/>
      <c r="BL58" s="135"/>
      <c r="BM58" s="135"/>
      <c r="BN58" s="135"/>
      <c r="BO58" s="135"/>
      <c r="BP58" s="135"/>
      <c r="BQ58" s="135"/>
      <c r="BR58" s="135"/>
      <c r="BS58" s="135"/>
      <c r="BT58" s="135"/>
      <c r="BU58" s="135"/>
      <c r="BV58" s="135"/>
    </row>
    <row r="59" spans="1:74" ht="12" customHeight="1" x14ac:dyDescent="0.25">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3"/>
      <c r="AZ59" s="693"/>
      <c r="BA59" s="693"/>
      <c r="BB59" s="693"/>
      <c r="BC59" s="693"/>
      <c r="BD59" s="693"/>
      <c r="BE59" s="693"/>
      <c r="BF59" s="693"/>
      <c r="BG59" s="693"/>
      <c r="BH59" s="693"/>
      <c r="BI59" s="693"/>
      <c r="BJ59" s="302"/>
      <c r="BK59" s="302"/>
      <c r="BL59" s="302"/>
      <c r="BM59" s="302"/>
      <c r="BN59" s="302"/>
      <c r="BO59" s="302"/>
      <c r="BP59" s="302"/>
      <c r="BQ59" s="302"/>
      <c r="BR59" s="302"/>
      <c r="BS59" s="302"/>
      <c r="BT59" s="302"/>
      <c r="BU59" s="302"/>
      <c r="BV59" s="302"/>
    </row>
    <row r="60" spans="1:74" ht="12" customHeight="1" x14ac:dyDescent="0.25">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3"/>
      <c r="AZ60" s="693"/>
      <c r="BA60" s="693"/>
      <c r="BB60" s="693"/>
      <c r="BC60" s="693"/>
      <c r="BD60" s="693"/>
      <c r="BE60" s="693"/>
      <c r="BF60" s="693"/>
      <c r="BG60" s="693"/>
      <c r="BH60" s="693"/>
      <c r="BI60" s="693"/>
      <c r="BJ60" s="302"/>
      <c r="BK60" s="302"/>
      <c r="BL60" s="302"/>
      <c r="BM60" s="302"/>
      <c r="BN60" s="302"/>
      <c r="BO60" s="302"/>
      <c r="BP60" s="302"/>
      <c r="BQ60" s="302"/>
      <c r="BR60" s="302"/>
      <c r="BS60" s="302"/>
      <c r="BT60" s="302"/>
      <c r="BU60" s="302"/>
      <c r="BV60" s="302"/>
    </row>
    <row r="61" spans="1:74" ht="12" customHeight="1" x14ac:dyDescent="0.25">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3"/>
      <c r="AZ61" s="693"/>
      <c r="BA61" s="693"/>
      <c r="BB61" s="693"/>
      <c r="BC61" s="693"/>
      <c r="BD61" s="693"/>
      <c r="BE61" s="693"/>
      <c r="BF61" s="693"/>
      <c r="BG61" s="693"/>
      <c r="BH61" s="693"/>
      <c r="BI61" s="693"/>
      <c r="BJ61" s="302"/>
      <c r="BK61" s="302"/>
      <c r="BL61" s="302"/>
      <c r="BM61" s="302"/>
      <c r="BN61" s="302"/>
      <c r="BO61" s="302"/>
      <c r="BP61" s="302"/>
      <c r="BQ61" s="302"/>
      <c r="BR61" s="302"/>
      <c r="BS61" s="302"/>
      <c r="BT61" s="302"/>
      <c r="BU61" s="302"/>
      <c r="BV61" s="302"/>
    </row>
    <row r="62" spans="1:74" ht="12" customHeight="1" x14ac:dyDescent="0.25">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3"/>
      <c r="AZ62" s="693"/>
      <c r="BA62" s="693"/>
      <c r="BB62" s="693"/>
      <c r="BC62" s="693"/>
      <c r="BD62" s="693"/>
      <c r="BE62" s="693"/>
      <c r="BF62" s="693"/>
      <c r="BG62" s="693"/>
      <c r="BH62" s="693"/>
      <c r="BI62" s="693"/>
      <c r="BJ62" s="302"/>
      <c r="BK62" s="302"/>
      <c r="BL62" s="302"/>
      <c r="BM62" s="302"/>
      <c r="BN62" s="302"/>
      <c r="BO62" s="302"/>
      <c r="BP62" s="302"/>
      <c r="BQ62" s="302"/>
      <c r="BR62" s="302"/>
      <c r="BS62" s="302"/>
      <c r="BT62" s="302"/>
      <c r="BU62" s="302"/>
      <c r="BV62" s="302"/>
    </row>
    <row r="63" spans="1:74" ht="12" customHeight="1" x14ac:dyDescent="0.25">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3"/>
      <c r="AZ63" s="693"/>
      <c r="BA63" s="693"/>
      <c r="BB63" s="693"/>
      <c r="BC63" s="693"/>
      <c r="BD63" s="693"/>
      <c r="BE63" s="693"/>
      <c r="BF63" s="693"/>
      <c r="BG63" s="693"/>
      <c r="BH63" s="693"/>
      <c r="BI63" s="693"/>
      <c r="BJ63" s="302"/>
      <c r="BK63" s="302"/>
      <c r="BL63" s="302"/>
      <c r="BM63" s="302"/>
      <c r="BN63" s="302"/>
      <c r="BO63" s="302"/>
      <c r="BP63" s="302"/>
      <c r="BQ63" s="302"/>
      <c r="BR63" s="302"/>
      <c r="BS63" s="302"/>
      <c r="BT63" s="302"/>
      <c r="BU63" s="302"/>
      <c r="BV63" s="302"/>
    </row>
    <row r="64" spans="1:74" ht="12" customHeight="1" x14ac:dyDescent="0.25">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3"/>
      <c r="AZ64" s="693"/>
      <c r="BA64" s="693"/>
      <c r="BB64" s="693"/>
      <c r="BC64" s="693"/>
      <c r="BD64" s="693"/>
      <c r="BE64" s="693"/>
      <c r="BF64" s="693"/>
      <c r="BG64" s="693"/>
      <c r="BH64" s="693"/>
      <c r="BI64" s="693"/>
      <c r="BJ64" s="302"/>
      <c r="BK64" s="302"/>
      <c r="BL64" s="302"/>
      <c r="BM64" s="302"/>
      <c r="BN64" s="302"/>
      <c r="BO64" s="302"/>
      <c r="BP64" s="302"/>
      <c r="BQ64" s="302"/>
      <c r="BR64" s="302"/>
      <c r="BS64" s="302"/>
      <c r="BT64" s="302"/>
      <c r="BU64" s="302"/>
      <c r="BV64" s="302"/>
    </row>
    <row r="65" spans="3:74" ht="12" customHeight="1" x14ac:dyDescent="0.25">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3"/>
      <c r="AZ65" s="693"/>
      <c r="BA65" s="693"/>
      <c r="BB65" s="693"/>
      <c r="BC65" s="693"/>
      <c r="BD65" s="693"/>
      <c r="BE65" s="693"/>
      <c r="BF65" s="693"/>
      <c r="BG65" s="693"/>
      <c r="BH65" s="693"/>
      <c r="BI65" s="693"/>
      <c r="BJ65" s="302"/>
      <c r="BK65" s="302"/>
      <c r="BL65" s="302"/>
      <c r="BM65" s="302"/>
      <c r="BN65" s="302"/>
      <c r="BO65" s="302"/>
      <c r="BP65" s="302"/>
      <c r="BQ65" s="302"/>
      <c r="BR65" s="302"/>
      <c r="BS65" s="302"/>
      <c r="BT65" s="302"/>
      <c r="BU65" s="302"/>
      <c r="BV65" s="302"/>
    </row>
    <row r="66" spans="3:74" ht="12" customHeight="1" x14ac:dyDescent="0.25">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3"/>
      <c r="AZ66" s="693"/>
      <c r="BA66" s="693"/>
      <c r="BB66" s="693"/>
      <c r="BC66" s="693"/>
      <c r="BD66" s="693"/>
      <c r="BE66" s="693"/>
      <c r="BF66" s="693"/>
      <c r="BG66" s="693"/>
      <c r="BH66" s="693"/>
      <c r="BI66" s="693"/>
      <c r="BJ66" s="302"/>
      <c r="BK66" s="302"/>
      <c r="BL66" s="302"/>
      <c r="BM66" s="302"/>
      <c r="BN66" s="302"/>
      <c r="BO66" s="302"/>
      <c r="BP66" s="302"/>
      <c r="BQ66" s="302"/>
      <c r="BR66" s="302"/>
      <c r="BS66" s="302"/>
      <c r="BT66" s="302"/>
      <c r="BU66" s="302"/>
      <c r="BV66" s="302"/>
    </row>
    <row r="67" spans="3:74" ht="12" customHeight="1" x14ac:dyDescent="0.25">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3"/>
      <c r="AZ67" s="693"/>
      <c r="BA67" s="693"/>
      <c r="BB67" s="693"/>
      <c r="BC67" s="693"/>
      <c r="BD67" s="693"/>
      <c r="BE67" s="693"/>
      <c r="BF67" s="693"/>
      <c r="BG67" s="693"/>
      <c r="BH67" s="693"/>
      <c r="BI67" s="693"/>
      <c r="BJ67" s="302"/>
      <c r="BK67" s="302"/>
      <c r="BL67" s="302"/>
      <c r="BM67" s="302"/>
      <c r="BN67" s="302"/>
      <c r="BO67" s="302"/>
      <c r="BP67" s="302"/>
      <c r="BQ67" s="302"/>
      <c r="BR67" s="302"/>
      <c r="BS67" s="302"/>
      <c r="BT67" s="302"/>
      <c r="BU67" s="302"/>
      <c r="BV67" s="302"/>
    </row>
    <row r="68" spans="3:74" ht="12" customHeight="1" x14ac:dyDescent="0.25">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3"/>
      <c r="AZ68" s="693"/>
      <c r="BA68" s="693"/>
      <c r="BB68" s="693"/>
      <c r="BC68" s="693"/>
      <c r="BD68" s="693"/>
      <c r="BE68" s="693"/>
      <c r="BF68" s="693"/>
      <c r="BG68" s="693"/>
      <c r="BH68" s="693"/>
      <c r="BI68" s="693"/>
      <c r="BJ68" s="302"/>
      <c r="BK68" s="302"/>
      <c r="BL68" s="302"/>
      <c r="BM68" s="302"/>
      <c r="BN68" s="302"/>
      <c r="BO68" s="302"/>
      <c r="BP68" s="302"/>
      <c r="BQ68" s="302"/>
      <c r="BR68" s="302"/>
      <c r="BS68" s="302"/>
      <c r="BT68" s="302"/>
      <c r="BU68" s="302"/>
      <c r="BV68" s="302"/>
    </row>
    <row r="69" spans="3:74" ht="12" customHeight="1" x14ac:dyDescent="0.25">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3"/>
      <c r="AZ69" s="693"/>
      <c r="BA69" s="693"/>
      <c r="BB69" s="693"/>
      <c r="BC69" s="693"/>
      <c r="BD69" s="693"/>
      <c r="BE69" s="693"/>
      <c r="BF69" s="693"/>
      <c r="BG69" s="693"/>
      <c r="BH69" s="693"/>
      <c r="BI69" s="693"/>
      <c r="BJ69" s="302"/>
      <c r="BK69" s="302"/>
      <c r="BL69" s="302"/>
      <c r="BM69" s="302"/>
      <c r="BN69" s="302"/>
      <c r="BO69" s="302"/>
      <c r="BP69" s="302"/>
      <c r="BQ69" s="302"/>
      <c r="BR69" s="302"/>
      <c r="BS69" s="302"/>
      <c r="BT69" s="302"/>
      <c r="BU69" s="302"/>
      <c r="BV69" s="302"/>
    </row>
    <row r="70" spans="3:74" ht="12" customHeight="1" x14ac:dyDescent="0.25">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5"/>
      <c r="AZ70" s="695"/>
      <c r="BA70" s="695"/>
      <c r="BB70" s="695"/>
      <c r="BC70" s="695"/>
      <c r="BD70" s="695"/>
      <c r="BE70" s="695"/>
      <c r="BF70" s="695"/>
      <c r="BG70" s="695"/>
      <c r="BH70" s="695"/>
      <c r="BI70" s="695"/>
      <c r="BJ70" s="238"/>
      <c r="BK70" s="238"/>
      <c r="BL70" s="238"/>
      <c r="BM70" s="238"/>
      <c r="BN70" s="238"/>
      <c r="BO70" s="238"/>
      <c r="BP70" s="238"/>
      <c r="BQ70" s="238"/>
      <c r="BR70" s="238"/>
      <c r="BS70" s="238"/>
      <c r="BT70" s="238"/>
      <c r="BU70" s="238"/>
      <c r="BV70" s="238"/>
    </row>
    <row r="71" spans="3:74" ht="12" customHeight="1" x14ac:dyDescent="0.25">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5"/>
      <c r="AZ71" s="695"/>
      <c r="BA71" s="695"/>
      <c r="BB71" s="695"/>
      <c r="BC71" s="695"/>
      <c r="BD71" s="695"/>
      <c r="BE71" s="695"/>
      <c r="BF71" s="695"/>
      <c r="BG71" s="695"/>
      <c r="BH71" s="695"/>
      <c r="BI71" s="695"/>
      <c r="BJ71" s="238"/>
      <c r="BK71" s="238"/>
      <c r="BL71" s="238"/>
      <c r="BM71" s="238"/>
      <c r="BN71" s="238"/>
      <c r="BO71" s="238"/>
      <c r="BP71" s="238"/>
      <c r="BQ71" s="238"/>
      <c r="BR71" s="238"/>
      <c r="BS71" s="238"/>
      <c r="BT71" s="238"/>
      <c r="BU71" s="238"/>
      <c r="BV71" s="238"/>
    </row>
    <row r="72" spans="3:74" ht="12" customHeight="1" x14ac:dyDescent="0.25">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5"/>
      <c r="AZ72" s="695"/>
      <c r="BA72" s="695"/>
      <c r="BB72" s="695"/>
      <c r="BC72" s="695"/>
      <c r="BD72" s="695"/>
      <c r="BE72" s="695"/>
      <c r="BF72" s="695"/>
      <c r="BG72" s="695"/>
      <c r="BH72" s="695"/>
      <c r="BI72" s="695"/>
      <c r="BJ72" s="238"/>
      <c r="BK72" s="238"/>
      <c r="BL72" s="238"/>
      <c r="BM72" s="238"/>
      <c r="BN72" s="238"/>
      <c r="BO72" s="238"/>
      <c r="BP72" s="238"/>
      <c r="BQ72" s="238"/>
      <c r="BR72" s="238"/>
      <c r="BS72" s="238"/>
      <c r="BT72" s="238"/>
      <c r="BU72" s="238"/>
      <c r="BV72" s="238"/>
    </row>
    <row r="73" spans="3:74" ht="12" customHeight="1" x14ac:dyDescent="0.25">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5"/>
      <c r="AZ73" s="695"/>
      <c r="BA73" s="695"/>
      <c r="BB73" s="695"/>
      <c r="BC73" s="695"/>
      <c r="BD73" s="695"/>
      <c r="BE73" s="695"/>
      <c r="BF73" s="695"/>
      <c r="BG73" s="695"/>
      <c r="BH73" s="695"/>
      <c r="BI73" s="695"/>
      <c r="BJ73" s="238"/>
      <c r="BK73" s="238"/>
      <c r="BL73" s="238"/>
      <c r="BM73" s="238"/>
      <c r="BN73" s="238"/>
      <c r="BO73" s="238"/>
      <c r="BP73" s="238"/>
      <c r="BQ73" s="238"/>
      <c r="BR73" s="238"/>
      <c r="BS73" s="238"/>
      <c r="BT73" s="238"/>
      <c r="BU73" s="238"/>
      <c r="BV73" s="238"/>
    </row>
    <row r="74" spans="3:74" ht="12" customHeight="1" x14ac:dyDescent="0.25">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5"/>
      <c r="AZ74" s="695"/>
      <c r="BA74" s="695"/>
      <c r="BB74" s="695"/>
      <c r="BC74" s="695"/>
      <c r="BD74" s="695"/>
      <c r="BE74" s="695"/>
      <c r="BF74" s="695"/>
      <c r="BG74" s="695"/>
      <c r="BH74" s="695"/>
      <c r="BI74" s="695"/>
      <c r="BJ74" s="238"/>
      <c r="BK74" s="238"/>
      <c r="BL74" s="238"/>
      <c r="BM74" s="238"/>
      <c r="BN74" s="238"/>
      <c r="BO74" s="238"/>
      <c r="BP74" s="238"/>
      <c r="BQ74" s="238"/>
      <c r="BR74" s="238"/>
      <c r="BS74" s="238"/>
      <c r="BT74" s="238"/>
      <c r="BU74" s="238"/>
      <c r="BV74" s="238"/>
    </row>
    <row r="75" spans="3:74" ht="12" customHeight="1" x14ac:dyDescent="0.25">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5"/>
      <c r="AZ75" s="695"/>
      <c r="BA75" s="695"/>
      <c r="BB75" s="695"/>
      <c r="BC75" s="695"/>
      <c r="BD75" s="695"/>
      <c r="BE75" s="695"/>
      <c r="BF75" s="695"/>
      <c r="BG75" s="695"/>
      <c r="BH75" s="695"/>
      <c r="BI75" s="695"/>
      <c r="BJ75" s="238"/>
      <c r="BK75" s="238"/>
      <c r="BL75" s="238"/>
      <c r="BM75" s="238"/>
      <c r="BN75" s="238"/>
      <c r="BO75" s="238"/>
      <c r="BP75" s="238"/>
      <c r="BQ75" s="238"/>
      <c r="BR75" s="238"/>
      <c r="BS75" s="238"/>
      <c r="BT75" s="238"/>
      <c r="BU75" s="238"/>
      <c r="BV75" s="238"/>
    </row>
    <row r="76" spans="3:74" ht="12" customHeight="1" x14ac:dyDescent="0.25">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5"/>
      <c r="AZ76" s="695"/>
      <c r="BA76" s="695"/>
      <c r="BB76" s="695"/>
      <c r="BC76" s="695"/>
      <c r="BD76" s="695"/>
      <c r="BE76" s="695"/>
      <c r="BF76" s="695"/>
      <c r="BG76" s="695"/>
      <c r="BH76" s="695"/>
      <c r="BI76" s="695"/>
      <c r="BJ76" s="238"/>
      <c r="BK76" s="238"/>
      <c r="BL76" s="238"/>
      <c r="BM76" s="238"/>
      <c r="BN76" s="238"/>
      <c r="BO76" s="238"/>
      <c r="BP76" s="238"/>
      <c r="BQ76" s="238"/>
      <c r="BR76" s="238"/>
      <c r="BS76" s="238"/>
      <c r="BT76" s="238"/>
      <c r="BU76" s="238"/>
      <c r="BV76" s="238"/>
    </row>
    <row r="77" spans="3:74" ht="12" customHeight="1" x14ac:dyDescent="0.25">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5"/>
      <c r="AZ77" s="695"/>
      <c r="BA77" s="695"/>
      <c r="BB77" s="695"/>
      <c r="BC77" s="695"/>
      <c r="BD77" s="695"/>
      <c r="BE77" s="695"/>
      <c r="BF77" s="695"/>
      <c r="BG77" s="695"/>
      <c r="BH77" s="695"/>
      <c r="BI77" s="695"/>
      <c r="BJ77" s="238"/>
      <c r="BK77" s="238"/>
      <c r="BL77" s="238"/>
      <c r="BM77" s="238"/>
      <c r="BN77" s="238"/>
      <c r="BO77" s="238"/>
      <c r="BP77" s="238"/>
      <c r="BQ77" s="238"/>
      <c r="BR77" s="238"/>
      <c r="BS77" s="238"/>
      <c r="BT77" s="238"/>
      <c r="BU77" s="238"/>
      <c r="BV77" s="238"/>
    </row>
    <row r="78" spans="3:74" ht="12" customHeight="1" x14ac:dyDescent="0.25">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851"/>
      <c r="AZ78" s="696"/>
      <c r="BA78" s="696"/>
      <c r="BB78" s="696"/>
      <c r="BC78" s="696"/>
      <c r="BD78" s="696"/>
      <c r="BE78" s="696"/>
      <c r="BF78" s="696"/>
      <c r="BG78" s="696"/>
      <c r="BH78" s="696"/>
      <c r="BI78" s="696"/>
      <c r="BJ78" s="240"/>
      <c r="BK78" s="239"/>
      <c r="BL78" s="240"/>
      <c r="BM78" s="240"/>
      <c r="BN78" s="240"/>
      <c r="BO78" s="240"/>
      <c r="BP78" s="240"/>
      <c r="BQ78" s="240"/>
      <c r="BR78" s="240"/>
      <c r="BS78" s="240"/>
      <c r="BT78" s="240"/>
      <c r="BU78" s="240"/>
      <c r="BV78" s="240"/>
    </row>
    <row r="79" spans="3:74" ht="12" customHeight="1" x14ac:dyDescent="0.25">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697"/>
      <c r="AZ79" s="697"/>
      <c r="BA79" s="697"/>
      <c r="BB79" s="697"/>
      <c r="BC79" s="697"/>
      <c r="BD79" s="697"/>
      <c r="BE79" s="697"/>
      <c r="BF79" s="697"/>
      <c r="BG79" s="697"/>
      <c r="BH79" s="697"/>
      <c r="BI79" s="697"/>
      <c r="BJ79" s="242"/>
      <c r="BK79" s="242"/>
      <c r="BL79" s="242"/>
      <c r="BM79" s="242"/>
      <c r="BN79" s="242"/>
      <c r="BO79" s="242"/>
      <c r="BP79" s="242"/>
      <c r="BQ79" s="242"/>
      <c r="BR79" s="242"/>
      <c r="BS79" s="242"/>
      <c r="BT79" s="242"/>
      <c r="BU79" s="242"/>
      <c r="BV79" s="242"/>
    </row>
    <row r="80" spans="3:74" ht="12" customHeight="1" x14ac:dyDescent="0.25">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697"/>
      <c r="AZ80" s="697"/>
      <c r="BA80" s="697"/>
      <c r="BB80" s="697"/>
      <c r="BC80" s="697"/>
      <c r="BD80" s="697"/>
      <c r="BE80" s="697"/>
      <c r="BF80" s="697"/>
      <c r="BG80" s="697"/>
      <c r="BH80" s="697"/>
      <c r="BI80" s="697"/>
      <c r="BJ80" s="242"/>
      <c r="BK80" s="242"/>
      <c r="BL80" s="242"/>
      <c r="BM80" s="242"/>
      <c r="BN80" s="242"/>
      <c r="BO80" s="242"/>
      <c r="BP80" s="242"/>
      <c r="BQ80" s="242"/>
      <c r="BR80" s="242"/>
      <c r="BS80" s="242"/>
      <c r="BT80" s="242"/>
      <c r="BU80" s="242"/>
      <c r="BV80" s="242"/>
    </row>
    <row r="81" spans="3:74" ht="12" customHeight="1" x14ac:dyDescent="0.25">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697"/>
      <c r="AZ81" s="697"/>
      <c r="BA81" s="697"/>
      <c r="BB81" s="697"/>
      <c r="BC81" s="697"/>
      <c r="BD81" s="697"/>
      <c r="BE81" s="697"/>
      <c r="BF81" s="697"/>
      <c r="BG81" s="697"/>
      <c r="BH81" s="697"/>
      <c r="BI81" s="697"/>
      <c r="BJ81" s="242"/>
      <c r="BK81" s="242"/>
      <c r="BL81" s="242"/>
      <c r="BM81" s="242"/>
      <c r="BN81" s="242"/>
      <c r="BO81" s="242"/>
      <c r="BP81" s="242"/>
      <c r="BQ81" s="242"/>
      <c r="BR81" s="242"/>
      <c r="BS81" s="242"/>
      <c r="BT81" s="242"/>
      <c r="BU81" s="242"/>
      <c r="BV81" s="242"/>
    </row>
    <row r="83" spans="3:74" ht="12" customHeight="1" x14ac:dyDescent="0.25">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697"/>
      <c r="AZ83" s="697"/>
      <c r="BA83" s="697"/>
      <c r="BB83" s="697"/>
      <c r="BC83" s="697"/>
      <c r="BD83" s="697"/>
      <c r="BE83" s="697"/>
      <c r="BF83" s="697"/>
      <c r="BG83" s="697"/>
      <c r="BH83" s="697"/>
      <c r="BI83" s="697"/>
      <c r="BJ83" s="242"/>
      <c r="BK83" s="242"/>
      <c r="BL83" s="242"/>
      <c r="BM83" s="242"/>
      <c r="BN83" s="242"/>
      <c r="BO83" s="242"/>
      <c r="BP83" s="242"/>
      <c r="BQ83" s="242"/>
      <c r="BR83" s="242"/>
      <c r="BS83" s="242"/>
      <c r="BT83" s="242"/>
      <c r="BU83" s="242"/>
      <c r="BV83" s="242"/>
    </row>
    <row r="84" spans="3:74" ht="12" customHeight="1" x14ac:dyDescent="0.25">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697"/>
      <c r="AZ84" s="697"/>
      <c r="BA84" s="697"/>
      <c r="BB84" s="697"/>
      <c r="BC84" s="697"/>
      <c r="BD84" s="697"/>
      <c r="BE84" s="697"/>
      <c r="BF84" s="697"/>
      <c r="BG84" s="697"/>
      <c r="BH84" s="697"/>
      <c r="BI84" s="697"/>
      <c r="BJ84" s="242"/>
      <c r="BK84" s="242"/>
      <c r="BL84" s="242"/>
      <c r="BM84" s="242"/>
      <c r="BN84" s="242"/>
      <c r="BO84" s="242"/>
      <c r="BP84" s="242"/>
      <c r="BQ84" s="242"/>
      <c r="BR84" s="242"/>
      <c r="BS84" s="242"/>
      <c r="BT84" s="242"/>
      <c r="BU84" s="242"/>
      <c r="BV84" s="242"/>
    </row>
    <row r="85" spans="3:74" ht="12" customHeight="1" x14ac:dyDescent="0.25">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697"/>
      <c r="AZ85" s="697"/>
      <c r="BA85" s="697"/>
      <c r="BB85" s="697"/>
      <c r="BC85" s="697"/>
      <c r="BD85" s="697"/>
      <c r="BE85" s="697"/>
      <c r="BF85" s="697"/>
      <c r="BG85" s="697"/>
      <c r="BH85" s="697"/>
      <c r="BI85" s="697"/>
      <c r="BJ85" s="242"/>
      <c r="BK85" s="242"/>
      <c r="BL85" s="242"/>
      <c r="BM85" s="242"/>
      <c r="BN85" s="242"/>
      <c r="BO85" s="242"/>
      <c r="BP85" s="242"/>
      <c r="BQ85" s="242"/>
      <c r="BR85" s="242"/>
      <c r="BS85" s="242"/>
      <c r="BT85" s="242"/>
      <c r="BU85" s="242"/>
      <c r="BV85" s="242"/>
    </row>
    <row r="86" spans="3:74" ht="12" customHeight="1" x14ac:dyDescent="0.25">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697"/>
      <c r="AZ86" s="697"/>
      <c r="BA86" s="697"/>
      <c r="BB86" s="697"/>
      <c r="BC86" s="697"/>
      <c r="BD86" s="697"/>
      <c r="BE86" s="697"/>
      <c r="BF86" s="697"/>
      <c r="BG86" s="697"/>
      <c r="BH86" s="697"/>
      <c r="BI86" s="697"/>
      <c r="BJ86" s="242"/>
      <c r="BK86" s="242"/>
      <c r="BL86" s="242"/>
      <c r="BM86" s="242"/>
      <c r="BN86" s="242"/>
      <c r="BO86" s="242"/>
      <c r="BP86" s="242"/>
      <c r="BQ86" s="242"/>
      <c r="BR86" s="242"/>
      <c r="BS86" s="242"/>
      <c r="BT86" s="242"/>
      <c r="BU86" s="242"/>
      <c r="BV86" s="242"/>
    </row>
    <row r="87" spans="3:74" ht="12" customHeight="1" x14ac:dyDescent="0.25">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697"/>
      <c r="AZ87" s="697"/>
      <c r="BA87" s="697"/>
      <c r="BB87" s="697"/>
      <c r="BC87" s="697"/>
      <c r="BD87" s="697"/>
      <c r="BE87" s="697"/>
      <c r="BF87" s="697"/>
      <c r="BG87" s="697"/>
      <c r="BH87" s="697"/>
      <c r="BI87" s="697"/>
      <c r="BJ87" s="242"/>
      <c r="BK87" s="242"/>
      <c r="BL87" s="242"/>
      <c r="BM87" s="242"/>
      <c r="BN87" s="242"/>
      <c r="BO87" s="242"/>
      <c r="BP87" s="242"/>
      <c r="BQ87" s="242"/>
      <c r="BR87" s="242"/>
      <c r="BS87" s="242"/>
      <c r="BT87" s="242"/>
      <c r="BU87" s="242"/>
      <c r="BV87" s="242"/>
    </row>
    <row r="88" spans="3:74" ht="12" customHeight="1" x14ac:dyDescent="0.25">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697"/>
      <c r="AZ88" s="697"/>
      <c r="BA88" s="697"/>
      <c r="BB88" s="697"/>
      <c r="BC88" s="697"/>
      <c r="BD88" s="697"/>
      <c r="BE88" s="697"/>
      <c r="BF88" s="697"/>
      <c r="BG88" s="697"/>
      <c r="BH88" s="697"/>
      <c r="BI88" s="697"/>
      <c r="BJ88" s="242"/>
      <c r="BK88" s="242"/>
      <c r="BL88" s="242"/>
      <c r="BM88" s="242"/>
      <c r="BN88" s="242"/>
      <c r="BO88" s="242"/>
      <c r="BP88" s="242"/>
      <c r="BQ88" s="242"/>
      <c r="BR88" s="242"/>
      <c r="BS88" s="242"/>
      <c r="BT88" s="242"/>
      <c r="BU88" s="242"/>
      <c r="BV88" s="242"/>
    </row>
    <row r="89" spans="3:74" ht="12" customHeight="1" x14ac:dyDescent="0.25">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697"/>
      <c r="AZ89" s="697"/>
      <c r="BA89" s="697"/>
      <c r="BB89" s="697"/>
      <c r="BC89" s="697"/>
      <c r="BD89" s="697"/>
      <c r="BE89" s="697"/>
      <c r="BF89" s="697"/>
      <c r="BG89" s="697"/>
      <c r="BH89" s="697"/>
      <c r="BI89" s="697"/>
      <c r="BJ89" s="242"/>
      <c r="BK89" s="242"/>
      <c r="BL89" s="242"/>
      <c r="BM89" s="242"/>
      <c r="BN89" s="242"/>
      <c r="BO89" s="242"/>
      <c r="BP89" s="242"/>
      <c r="BQ89" s="242"/>
      <c r="BR89" s="242"/>
      <c r="BS89" s="242"/>
      <c r="BT89" s="242"/>
      <c r="BU89" s="242"/>
      <c r="BV89" s="242"/>
    </row>
    <row r="91" spans="3:74" ht="12" customHeight="1" x14ac:dyDescent="0.25">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697"/>
      <c r="AZ91" s="697"/>
      <c r="BA91" s="697"/>
      <c r="BB91" s="697"/>
      <c r="BC91" s="697"/>
      <c r="BD91" s="697"/>
      <c r="BE91" s="697"/>
      <c r="BF91" s="697"/>
      <c r="BG91" s="697"/>
      <c r="BH91" s="697"/>
      <c r="BI91" s="697"/>
      <c r="BJ91" s="242"/>
      <c r="BK91" s="242"/>
      <c r="BL91" s="242"/>
      <c r="BM91" s="242"/>
      <c r="BN91" s="242"/>
      <c r="BO91" s="242"/>
      <c r="BP91" s="242"/>
      <c r="BQ91" s="242"/>
      <c r="BR91" s="242"/>
      <c r="BS91" s="242"/>
      <c r="BT91" s="242"/>
      <c r="BU91" s="242"/>
      <c r="BV91" s="242"/>
    </row>
    <row r="92" spans="3:74" ht="12" customHeight="1" x14ac:dyDescent="0.25">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697"/>
      <c r="AZ92" s="697"/>
      <c r="BA92" s="697"/>
      <c r="BB92" s="697"/>
      <c r="BC92" s="697"/>
      <c r="BD92" s="697"/>
      <c r="BE92" s="697"/>
      <c r="BF92" s="697"/>
      <c r="BG92" s="697"/>
      <c r="BH92" s="697"/>
      <c r="BI92" s="697"/>
      <c r="BJ92" s="242"/>
      <c r="BK92" s="242"/>
      <c r="BL92" s="242"/>
      <c r="BM92" s="242"/>
      <c r="BN92" s="242"/>
      <c r="BO92" s="242"/>
      <c r="BP92" s="242"/>
      <c r="BQ92" s="242"/>
      <c r="BR92" s="242"/>
      <c r="BS92" s="242"/>
      <c r="BT92" s="242"/>
      <c r="BU92" s="242"/>
      <c r="BV92" s="242"/>
    </row>
    <row r="93" spans="3:74" ht="12" customHeight="1" x14ac:dyDescent="0.2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697"/>
      <c r="AZ93" s="697"/>
      <c r="BA93" s="697"/>
      <c r="BB93" s="697"/>
      <c r="BC93" s="697"/>
      <c r="BD93" s="697"/>
      <c r="BE93" s="697"/>
      <c r="BF93" s="697"/>
      <c r="BG93" s="697"/>
      <c r="BH93" s="697"/>
      <c r="BI93" s="697"/>
      <c r="BJ93" s="242"/>
      <c r="BK93" s="242"/>
      <c r="BL93" s="242"/>
      <c r="BM93" s="242"/>
      <c r="BN93" s="242"/>
      <c r="BO93" s="242"/>
      <c r="BP93" s="242"/>
      <c r="BQ93" s="242"/>
      <c r="BR93" s="242"/>
      <c r="BS93" s="242"/>
      <c r="BT93" s="242"/>
      <c r="BU93" s="242"/>
      <c r="BV93" s="242"/>
    </row>
    <row r="95" spans="3:74" ht="12" customHeight="1" x14ac:dyDescent="0.25">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698"/>
      <c r="AZ95" s="698"/>
      <c r="BA95" s="698"/>
      <c r="BB95" s="698"/>
      <c r="BC95" s="698"/>
      <c r="BD95" s="698"/>
      <c r="BE95" s="698"/>
      <c r="BF95" s="698"/>
      <c r="BG95" s="698"/>
      <c r="BH95" s="698"/>
      <c r="BI95" s="698"/>
      <c r="BJ95" s="243"/>
      <c r="BK95" s="243"/>
      <c r="BL95" s="243"/>
      <c r="BM95" s="243"/>
      <c r="BN95" s="243"/>
      <c r="BO95" s="243"/>
      <c r="BP95" s="243"/>
      <c r="BQ95" s="243"/>
      <c r="BR95" s="243"/>
      <c r="BS95" s="243"/>
      <c r="BT95" s="243"/>
      <c r="BU95" s="243"/>
      <c r="BV95" s="243"/>
    </row>
    <row r="96" spans="3:74" ht="12" customHeight="1" x14ac:dyDescent="0.25">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698"/>
      <c r="AZ96" s="698"/>
      <c r="BA96" s="698"/>
      <c r="BB96" s="698"/>
      <c r="BC96" s="698"/>
      <c r="BD96" s="698"/>
      <c r="BE96" s="698"/>
      <c r="BF96" s="698"/>
      <c r="BG96" s="698"/>
      <c r="BH96" s="698"/>
      <c r="BI96" s="698"/>
      <c r="BJ96" s="243"/>
      <c r="BK96" s="243"/>
      <c r="BL96" s="243"/>
      <c r="BM96" s="243"/>
      <c r="BN96" s="243"/>
      <c r="BO96" s="243"/>
      <c r="BP96" s="243"/>
      <c r="BQ96" s="243"/>
      <c r="BR96" s="243"/>
      <c r="BS96" s="243"/>
      <c r="BT96" s="243"/>
      <c r="BU96" s="243"/>
      <c r="BV96" s="243"/>
    </row>
    <row r="97" spans="3:74" ht="12" customHeight="1" x14ac:dyDescent="0.25">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697"/>
      <c r="AZ97" s="697"/>
      <c r="BA97" s="697"/>
      <c r="BB97" s="697"/>
      <c r="BC97" s="697"/>
      <c r="BD97" s="697"/>
      <c r="BE97" s="697"/>
      <c r="BF97" s="697"/>
      <c r="BG97" s="697"/>
      <c r="BH97" s="697"/>
      <c r="BI97" s="697"/>
      <c r="BJ97" s="242"/>
      <c r="BK97" s="242"/>
      <c r="BL97" s="242"/>
      <c r="BM97" s="242"/>
      <c r="BN97" s="242"/>
      <c r="BO97" s="242"/>
      <c r="BP97" s="242"/>
      <c r="BQ97" s="242"/>
      <c r="BR97" s="242"/>
      <c r="BS97" s="242"/>
      <c r="BT97" s="242"/>
      <c r="BU97" s="242"/>
      <c r="BV97" s="242"/>
    </row>
    <row r="99" spans="3:74" ht="12" customHeight="1" x14ac:dyDescent="0.25">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699"/>
      <c r="AZ99" s="699"/>
      <c r="BA99" s="699"/>
      <c r="BB99" s="699"/>
      <c r="BC99" s="699"/>
      <c r="BD99" s="699"/>
      <c r="BE99" s="699"/>
      <c r="BF99" s="699"/>
      <c r="BG99" s="699"/>
      <c r="BH99" s="699"/>
      <c r="BI99" s="699"/>
      <c r="BJ99" s="244"/>
      <c r="BK99" s="244"/>
      <c r="BL99" s="244"/>
      <c r="BM99" s="244"/>
      <c r="BN99" s="244"/>
      <c r="BO99" s="244"/>
      <c r="BP99" s="244"/>
      <c r="BQ99" s="244"/>
      <c r="BR99" s="244"/>
      <c r="BS99" s="244"/>
      <c r="BT99" s="244"/>
      <c r="BU99" s="244"/>
      <c r="BV99" s="244"/>
    </row>
    <row r="100" spans="3:74" ht="12" customHeight="1" x14ac:dyDescent="0.2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0"/>
      <c r="AZ100" s="700"/>
      <c r="BA100" s="700"/>
      <c r="BB100" s="700"/>
      <c r="BC100" s="700"/>
      <c r="BD100" s="700"/>
      <c r="BE100" s="700"/>
      <c r="BF100" s="700"/>
      <c r="BG100" s="700"/>
      <c r="BH100" s="700"/>
      <c r="BI100" s="700"/>
      <c r="BJ100" s="245"/>
      <c r="BK100" s="245"/>
      <c r="BL100" s="245"/>
      <c r="BM100" s="245"/>
      <c r="BN100" s="245"/>
      <c r="BO100" s="245"/>
      <c r="BP100" s="245"/>
      <c r="BQ100" s="245"/>
      <c r="BR100" s="245"/>
      <c r="BS100" s="245"/>
      <c r="BT100" s="245"/>
      <c r="BU100" s="245"/>
      <c r="BV100" s="245"/>
    </row>
  </sheetData>
  <mergeCells count="16">
    <mergeCell ref="B50:Q50"/>
    <mergeCell ref="B53:Q53"/>
    <mergeCell ref="AY3:BJ3"/>
    <mergeCell ref="BK3:BV3"/>
    <mergeCell ref="AM3:AX3"/>
    <mergeCell ref="B45:Q45"/>
    <mergeCell ref="B46:Q46"/>
    <mergeCell ref="B47:Q47"/>
    <mergeCell ref="B51:Q51"/>
    <mergeCell ref="B52:Q52"/>
    <mergeCell ref="B48:T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1.25" x14ac:dyDescent="0.2"/>
  <cols>
    <col min="1" max="1" width="12.42578125" style="248" customWidth="1"/>
    <col min="2" max="2" width="44.5703125" style="248" customWidth="1"/>
    <col min="3" max="50" width="6.5703125" style="248" customWidth="1"/>
    <col min="51" max="55" width="6.5703125" style="839" customWidth="1"/>
    <col min="56" max="58" width="6.5703125" style="706" customWidth="1"/>
    <col min="59" max="61" width="6.5703125" style="839" customWidth="1"/>
    <col min="62" max="74" width="6.5703125" style="248" customWidth="1"/>
    <col min="75" max="16384" width="11" style="248"/>
  </cols>
  <sheetData>
    <row r="1" spans="1:74" ht="12.75" customHeight="1" x14ac:dyDescent="0.2">
      <c r="A1" s="974" t="s">
        <v>478</v>
      </c>
      <c r="B1" s="246" t="s">
        <v>1392</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37"/>
      <c r="AZ1" s="837"/>
      <c r="BA1" s="837"/>
      <c r="BB1" s="837"/>
      <c r="BC1" s="837"/>
      <c r="BD1" s="702"/>
      <c r="BE1" s="702"/>
      <c r="BF1" s="702"/>
      <c r="BG1" s="837"/>
      <c r="BH1" s="837"/>
      <c r="BI1" s="837"/>
      <c r="BJ1" s="247"/>
      <c r="BK1" s="247"/>
      <c r="BL1" s="247"/>
      <c r="BM1" s="247"/>
      <c r="BN1" s="247"/>
      <c r="BO1" s="247"/>
      <c r="BP1" s="247"/>
      <c r="BQ1" s="247"/>
      <c r="BR1" s="247"/>
      <c r="BS1" s="247"/>
      <c r="BT1" s="247"/>
      <c r="BU1" s="247"/>
      <c r="BV1" s="247"/>
    </row>
    <row r="2" spans="1:74" ht="12.75" customHeight="1" x14ac:dyDescent="0.2">
      <c r="A2" s="975"/>
      <c r="B2" s="222" t="str">
        <f>"U.S. Energy Information Administration  |  Short-Term Energy Outlook  - "&amp;Dates!D1</f>
        <v>U.S. Energy Information Administration  |  Short-Term Energy Outlook  - April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2"/>
      <c r="AZ2" s="692"/>
      <c r="BA2" s="692"/>
      <c r="BB2" s="692"/>
      <c r="BC2" s="692"/>
      <c r="BD2" s="682"/>
      <c r="BE2" s="682"/>
      <c r="BF2" s="682"/>
      <c r="BG2" s="692"/>
      <c r="BH2" s="692"/>
      <c r="BI2" s="692"/>
      <c r="BJ2" s="228"/>
      <c r="BK2" s="228"/>
      <c r="BL2" s="228"/>
      <c r="BM2" s="228"/>
      <c r="BN2" s="228"/>
      <c r="BO2" s="228"/>
      <c r="BP2" s="228"/>
      <c r="BQ2" s="228"/>
      <c r="BR2" s="228"/>
      <c r="BS2" s="228"/>
      <c r="BT2" s="228"/>
      <c r="BU2" s="228"/>
      <c r="BV2" s="228"/>
    </row>
    <row r="3" spans="1:74" ht="12.75" customHeight="1" x14ac:dyDescent="0.2">
      <c r="A3" s="316" t="s">
        <v>760</v>
      </c>
      <c r="B3" s="250"/>
      <c r="C3" s="978">
        <f>Dates!D3</f>
        <v>2022</v>
      </c>
      <c r="D3" s="981"/>
      <c r="E3" s="981"/>
      <c r="F3" s="981"/>
      <c r="G3" s="981"/>
      <c r="H3" s="981"/>
      <c r="I3" s="981"/>
      <c r="J3" s="981"/>
      <c r="K3" s="981"/>
      <c r="L3" s="981"/>
      <c r="M3" s="981"/>
      <c r="N3" s="1081"/>
      <c r="O3" s="978">
        <f>C3+1</f>
        <v>2023</v>
      </c>
      <c r="P3" s="981"/>
      <c r="Q3" s="981"/>
      <c r="R3" s="981"/>
      <c r="S3" s="981"/>
      <c r="T3" s="981"/>
      <c r="U3" s="981"/>
      <c r="V3" s="981"/>
      <c r="W3" s="981"/>
      <c r="X3" s="981"/>
      <c r="Y3" s="981"/>
      <c r="Z3" s="1081"/>
      <c r="AA3" s="978">
        <f>O3+1</f>
        <v>2024</v>
      </c>
      <c r="AB3" s="981"/>
      <c r="AC3" s="981"/>
      <c r="AD3" s="981"/>
      <c r="AE3" s="981"/>
      <c r="AF3" s="981"/>
      <c r="AG3" s="981"/>
      <c r="AH3" s="981"/>
      <c r="AI3" s="981"/>
      <c r="AJ3" s="981"/>
      <c r="AK3" s="981"/>
      <c r="AL3" s="1081"/>
      <c r="AM3" s="978">
        <f>AA3+1</f>
        <v>2025</v>
      </c>
      <c r="AN3" s="981"/>
      <c r="AO3" s="981"/>
      <c r="AP3" s="981"/>
      <c r="AQ3" s="981"/>
      <c r="AR3" s="981"/>
      <c r="AS3" s="981"/>
      <c r="AT3" s="981"/>
      <c r="AU3" s="981"/>
      <c r="AV3" s="981"/>
      <c r="AW3" s="981"/>
      <c r="AX3" s="1081"/>
      <c r="AY3" s="978">
        <f>AM3+1</f>
        <v>2026</v>
      </c>
      <c r="AZ3" s="981"/>
      <c r="BA3" s="981"/>
      <c r="BB3" s="981"/>
      <c r="BC3" s="981"/>
      <c r="BD3" s="981"/>
      <c r="BE3" s="981"/>
      <c r="BF3" s="981"/>
      <c r="BG3" s="981"/>
      <c r="BH3" s="981"/>
      <c r="BI3" s="981"/>
      <c r="BJ3" s="1081"/>
      <c r="BK3" s="978">
        <f>AY3+1</f>
        <v>2027</v>
      </c>
      <c r="BL3" s="981"/>
      <c r="BM3" s="981"/>
      <c r="BN3" s="981"/>
      <c r="BO3" s="981"/>
      <c r="BP3" s="981"/>
      <c r="BQ3" s="981"/>
      <c r="BR3" s="981"/>
      <c r="BS3" s="981"/>
      <c r="BT3" s="981"/>
      <c r="BU3" s="981"/>
      <c r="BV3" s="1081"/>
    </row>
    <row r="4" spans="1:74" s="92" customFormat="1" ht="12.75" customHeight="1" x14ac:dyDescent="0.2">
      <c r="A4" s="322" t="str">
        <f>TEXT(Dates!$D$2,"dddd, mmmm d, yyyy")</f>
        <v>Monday, April 6, 2026</v>
      </c>
      <c r="B4" s="25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s="92" customFormat="1" ht="12"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946"/>
      <c r="BA5" s="946"/>
      <c r="BB5" s="489"/>
      <c r="BC5" s="489"/>
      <c r="BD5" s="489"/>
      <c r="BE5" s="489"/>
      <c r="BF5" s="489"/>
      <c r="BG5" s="489"/>
      <c r="BH5" s="489"/>
      <c r="BI5" s="489"/>
      <c r="BJ5" s="489"/>
      <c r="BK5" s="489"/>
      <c r="BL5" s="489"/>
      <c r="BM5" s="489"/>
      <c r="BN5" s="489"/>
      <c r="BO5" s="489"/>
      <c r="BP5" s="489"/>
      <c r="BQ5" s="489"/>
      <c r="BR5" s="489"/>
      <c r="BS5" s="489"/>
      <c r="BT5" s="489"/>
      <c r="BU5" s="489"/>
      <c r="BV5" s="489"/>
    </row>
    <row r="6" spans="1:74" s="92" customFormat="1" ht="12" customHeight="1" x14ac:dyDescent="0.2">
      <c r="A6" s="498" t="s">
        <v>15</v>
      </c>
      <c r="B6" s="750" t="s">
        <v>1384</v>
      </c>
      <c r="C6" s="111">
        <v>0.67651470965000005</v>
      </c>
      <c r="D6" s="111">
        <v>0.63706681837000001</v>
      </c>
      <c r="E6" s="111">
        <v>0.72539581176000001</v>
      </c>
      <c r="F6" s="111">
        <v>0.70987112272999997</v>
      </c>
      <c r="G6" s="111">
        <v>0.73522841405999995</v>
      </c>
      <c r="H6" s="111">
        <v>0.72022448509000003</v>
      </c>
      <c r="I6" s="111">
        <v>0.70213952273000002</v>
      </c>
      <c r="J6" s="111">
        <v>0.67486178482000003</v>
      </c>
      <c r="K6" s="111">
        <v>0.62801006758</v>
      </c>
      <c r="L6" s="111">
        <v>0.65687134850999995</v>
      </c>
      <c r="M6" s="111">
        <v>0.67503311901999996</v>
      </c>
      <c r="N6" s="111">
        <v>0.67147430418999998</v>
      </c>
      <c r="O6" s="111">
        <v>0.68019837389000004</v>
      </c>
      <c r="P6" s="111">
        <v>0.64558320142000003</v>
      </c>
      <c r="Q6" s="111">
        <v>0.72283810891</v>
      </c>
      <c r="R6" s="111">
        <v>0.69837925482999996</v>
      </c>
      <c r="S6" s="111">
        <v>0.73915989318999997</v>
      </c>
      <c r="T6" s="111">
        <v>0.69079301645000002</v>
      </c>
      <c r="U6" s="111">
        <v>0.70066507189000005</v>
      </c>
      <c r="V6" s="111">
        <v>0.70761924920999997</v>
      </c>
      <c r="W6" s="111">
        <v>0.65861266921999995</v>
      </c>
      <c r="X6" s="111">
        <v>0.68765152558999998</v>
      </c>
      <c r="Y6" s="111">
        <v>0.66501791492999995</v>
      </c>
      <c r="Z6" s="111">
        <v>0.69526593678000004</v>
      </c>
      <c r="AA6" s="111">
        <v>0.66674004616000004</v>
      </c>
      <c r="AB6" s="111">
        <v>0.69561799638999999</v>
      </c>
      <c r="AC6" s="111">
        <v>0.75507662427</v>
      </c>
      <c r="AD6" s="111">
        <v>0.74872047080000004</v>
      </c>
      <c r="AE6" s="111">
        <v>0.77337426521999997</v>
      </c>
      <c r="AF6" s="111">
        <v>0.75988618791999996</v>
      </c>
      <c r="AG6" s="111">
        <v>0.74558117763999998</v>
      </c>
      <c r="AH6" s="111">
        <v>0.73531621855999996</v>
      </c>
      <c r="AI6" s="111">
        <v>0.68350922293000005</v>
      </c>
      <c r="AJ6" s="111">
        <v>0.72164809711</v>
      </c>
      <c r="AK6" s="111">
        <v>0.69893460492000004</v>
      </c>
      <c r="AL6" s="111">
        <v>0.71106351827000003</v>
      </c>
      <c r="AM6" s="111">
        <v>0.71194806574000002</v>
      </c>
      <c r="AN6" s="111">
        <v>0.66570525031000005</v>
      </c>
      <c r="AO6" s="111">
        <v>0.77991515360999997</v>
      </c>
      <c r="AP6" s="111">
        <v>0.76345762335</v>
      </c>
      <c r="AQ6" s="111">
        <v>0.75817672435000005</v>
      </c>
      <c r="AR6" s="111">
        <v>0.75162866488000002</v>
      </c>
      <c r="AS6" s="111">
        <v>0.75596981401999996</v>
      </c>
      <c r="AT6" s="111">
        <v>0.73057776265999996</v>
      </c>
      <c r="AU6" s="111">
        <v>0.67784775829999999</v>
      </c>
      <c r="AV6" s="111">
        <v>0.73081388468999997</v>
      </c>
      <c r="AW6" s="111">
        <v>0.69853298376999995</v>
      </c>
      <c r="AX6" s="111">
        <v>0.7492196767</v>
      </c>
      <c r="AY6" s="111">
        <v>0.73206320645</v>
      </c>
      <c r="AZ6" s="703">
        <v>0.68451502898000005</v>
      </c>
      <c r="BA6" s="703">
        <v>0.81502364538000005</v>
      </c>
      <c r="BB6" s="497">
        <v>0.80341059999999997</v>
      </c>
      <c r="BC6" s="497">
        <v>0.817944</v>
      </c>
      <c r="BD6" s="497">
        <v>0.82088360000000005</v>
      </c>
      <c r="BE6" s="497">
        <v>0.82142000000000004</v>
      </c>
      <c r="BF6" s="497">
        <v>0.80326220000000004</v>
      </c>
      <c r="BG6" s="497">
        <v>0.74572229999999995</v>
      </c>
      <c r="BH6" s="497">
        <v>0.791906</v>
      </c>
      <c r="BI6" s="497">
        <v>0.75747949999999997</v>
      </c>
      <c r="BJ6" s="497">
        <v>0.78777759999999997</v>
      </c>
      <c r="BK6" s="497">
        <v>0.79844809999999999</v>
      </c>
      <c r="BL6" s="497">
        <v>0.74733400000000005</v>
      </c>
      <c r="BM6" s="497">
        <v>0.86878259999999996</v>
      </c>
      <c r="BN6" s="497">
        <v>0.86364759999999996</v>
      </c>
      <c r="BO6" s="497">
        <v>0.88449169999999999</v>
      </c>
      <c r="BP6" s="497">
        <v>0.88148249999999995</v>
      </c>
      <c r="BQ6" s="497">
        <v>0.88028119999999999</v>
      </c>
      <c r="BR6" s="497">
        <v>0.85471839999999999</v>
      </c>
      <c r="BS6" s="497">
        <v>0.78855180000000002</v>
      </c>
      <c r="BT6" s="497">
        <v>0.83578549999999996</v>
      </c>
      <c r="BU6" s="497">
        <v>0.79428569999999998</v>
      </c>
      <c r="BV6" s="497">
        <v>0.82378929999999995</v>
      </c>
    </row>
    <row r="7" spans="1:74" s="92" customFormat="1" ht="12" customHeight="1" x14ac:dyDescent="0.2">
      <c r="A7" s="252" t="s">
        <v>756</v>
      </c>
      <c r="B7" s="494" t="s">
        <v>1385</v>
      </c>
      <c r="C7" s="430">
        <v>3.1295586696000001E-2</v>
      </c>
      <c r="D7" s="430">
        <v>3.0563466760000001E-2</v>
      </c>
      <c r="E7" s="430">
        <v>3.7204449894E-2</v>
      </c>
      <c r="F7" s="430">
        <v>3.7976023608000002E-2</v>
      </c>
      <c r="G7" s="430">
        <v>3.7220423065000001E-2</v>
      </c>
      <c r="H7" s="430">
        <v>4.2690898263000002E-2</v>
      </c>
      <c r="I7" s="430">
        <v>3.8082709947999997E-2</v>
      </c>
      <c r="J7" s="430">
        <v>4.1901542648000001E-2</v>
      </c>
      <c r="K7" s="430">
        <v>3.8419115766000003E-2</v>
      </c>
      <c r="L7" s="430">
        <v>4.3662446087999997E-2</v>
      </c>
      <c r="M7" s="430">
        <v>4.0525326464999997E-2</v>
      </c>
      <c r="N7" s="430">
        <v>4.2173933173999999E-2</v>
      </c>
      <c r="O7" s="430">
        <v>4.4645181875000002E-2</v>
      </c>
      <c r="P7" s="430">
        <v>4.2885108834999998E-2</v>
      </c>
      <c r="Q7" s="430">
        <v>5.1505184012000001E-2</v>
      </c>
      <c r="R7" s="430">
        <v>4.8101870120000001E-2</v>
      </c>
      <c r="S7" s="430">
        <v>6.4170593166999995E-2</v>
      </c>
      <c r="T7" s="430">
        <v>6.0559066561999997E-2</v>
      </c>
      <c r="U7" s="430">
        <v>5.3738973749000003E-2</v>
      </c>
      <c r="V7" s="430">
        <v>6.0734540215E-2</v>
      </c>
      <c r="W7" s="430">
        <v>6.0538793237000003E-2</v>
      </c>
      <c r="X7" s="430">
        <v>5.9065284239000003E-2</v>
      </c>
      <c r="Y7" s="430">
        <v>5.1339770074E-2</v>
      </c>
      <c r="Z7" s="430">
        <v>6.3211621250000002E-2</v>
      </c>
      <c r="AA7" s="430">
        <v>5.3344262535999998E-2</v>
      </c>
      <c r="AB7" s="430">
        <v>6.2005592471000001E-2</v>
      </c>
      <c r="AC7" s="430">
        <v>5.9853524391000001E-2</v>
      </c>
      <c r="AD7" s="430">
        <v>6.4731356721E-2</v>
      </c>
      <c r="AE7" s="430">
        <v>6.5499102532999995E-2</v>
      </c>
      <c r="AF7" s="430">
        <v>6.7371088117999994E-2</v>
      </c>
      <c r="AG7" s="430">
        <v>7.2994892303000006E-2</v>
      </c>
      <c r="AH7" s="430">
        <v>6.5279892532000006E-2</v>
      </c>
      <c r="AI7" s="430">
        <v>6.5176423632999997E-2</v>
      </c>
      <c r="AJ7" s="430">
        <v>6.6892007860000005E-2</v>
      </c>
      <c r="AK7" s="430">
        <v>6.4165659185000001E-2</v>
      </c>
      <c r="AL7" s="430">
        <v>6.2758276724000001E-2</v>
      </c>
      <c r="AM7" s="430">
        <v>4.0946777820000002E-2</v>
      </c>
      <c r="AN7" s="430">
        <v>4.4774972620999998E-2</v>
      </c>
      <c r="AO7" s="430">
        <v>4.6282542024999998E-2</v>
      </c>
      <c r="AP7" s="430">
        <v>4.6348503721000002E-2</v>
      </c>
      <c r="AQ7" s="430">
        <v>4.4341347304000002E-2</v>
      </c>
      <c r="AR7" s="430">
        <v>3.7787911813000001E-2</v>
      </c>
      <c r="AS7" s="430">
        <v>4.4394747769000001E-2</v>
      </c>
      <c r="AT7" s="430">
        <v>4.3195465063000003E-2</v>
      </c>
      <c r="AU7" s="430">
        <v>4.5549147746000003E-2</v>
      </c>
      <c r="AV7" s="430">
        <v>4.8787139908000002E-2</v>
      </c>
      <c r="AW7" s="430">
        <v>4.6008352549999999E-2</v>
      </c>
      <c r="AX7" s="430">
        <v>4.9436189872999997E-2</v>
      </c>
      <c r="AY7" s="430">
        <v>3.5462629179999997E-2</v>
      </c>
      <c r="AZ7" s="947">
        <v>3.9980733026999997E-2</v>
      </c>
      <c r="BA7" s="947">
        <v>4.7883349286E-2</v>
      </c>
      <c r="BB7" s="435">
        <v>5.4786500000000002E-2</v>
      </c>
      <c r="BC7" s="435">
        <v>6.2747399999999995E-2</v>
      </c>
      <c r="BD7" s="435">
        <v>6.4204700000000003E-2</v>
      </c>
      <c r="BE7" s="435">
        <v>6.8328200000000006E-2</v>
      </c>
      <c r="BF7" s="435">
        <v>7.0603399999999997E-2</v>
      </c>
      <c r="BG7" s="435">
        <v>6.9739300000000004E-2</v>
      </c>
      <c r="BH7" s="435">
        <v>7.1984900000000004E-2</v>
      </c>
      <c r="BI7" s="435">
        <v>6.9886000000000004E-2</v>
      </c>
      <c r="BJ7" s="435">
        <v>7.39953E-2</v>
      </c>
      <c r="BK7" s="435">
        <v>7.0026500000000005E-2</v>
      </c>
      <c r="BL7" s="435">
        <v>6.7017099999999996E-2</v>
      </c>
      <c r="BM7" s="435">
        <v>7.5141100000000002E-2</v>
      </c>
      <c r="BN7" s="435">
        <v>7.47916E-2</v>
      </c>
      <c r="BO7" s="435">
        <v>7.9508099999999998E-2</v>
      </c>
      <c r="BP7" s="435">
        <v>7.7990100000000007E-2</v>
      </c>
      <c r="BQ7" s="435">
        <v>8.0248100000000003E-2</v>
      </c>
      <c r="BR7" s="435">
        <v>8.0406699999999998E-2</v>
      </c>
      <c r="BS7" s="435">
        <v>7.8141100000000005E-2</v>
      </c>
      <c r="BT7" s="435">
        <v>7.9602699999999998E-2</v>
      </c>
      <c r="BU7" s="435">
        <v>7.5972700000000004E-2</v>
      </c>
      <c r="BV7" s="435">
        <v>7.9774800000000007E-2</v>
      </c>
    </row>
    <row r="8" spans="1:74" s="92" customFormat="1" ht="12" customHeight="1" x14ac:dyDescent="0.2">
      <c r="A8" s="253" t="s">
        <v>534</v>
      </c>
      <c r="B8" s="494" t="s">
        <v>1386</v>
      </c>
      <c r="C8" s="430">
        <v>7.0911891000000005E-2</v>
      </c>
      <c r="D8" s="430">
        <v>6.2452928999999997E-2</v>
      </c>
      <c r="E8" s="430">
        <v>6.9747570999999994E-2</v>
      </c>
      <c r="F8" s="430">
        <v>6.4053737999999999E-2</v>
      </c>
      <c r="G8" s="430">
        <v>6.9145580999999998E-2</v>
      </c>
      <c r="H8" s="430">
        <v>6.9177629000000004E-2</v>
      </c>
      <c r="I8" s="430">
        <v>6.9699365999999999E-2</v>
      </c>
      <c r="J8" s="430">
        <v>6.7535672000000005E-2</v>
      </c>
      <c r="K8" s="430">
        <v>5.9938685999999998E-2</v>
      </c>
      <c r="L8" s="430">
        <v>6.9516270000000005E-2</v>
      </c>
      <c r="M8" s="430">
        <v>6.9719157000000004E-2</v>
      </c>
      <c r="N8" s="430">
        <v>6.6330149000000005E-2</v>
      </c>
      <c r="O8" s="430">
        <v>6.8562037000000006E-2</v>
      </c>
      <c r="P8" s="430">
        <v>6.1770986E-2</v>
      </c>
      <c r="Q8" s="430">
        <v>6.7602050999999996E-2</v>
      </c>
      <c r="R8" s="430">
        <v>6.4392172999999997E-2</v>
      </c>
      <c r="S8" s="430">
        <v>6.8093702000000006E-2</v>
      </c>
      <c r="T8" s="430">
        <v>6.8680964999999997E-2</v>
      </c>
      <c r="U8" s="430">
        <v>7.0732563999999998E-2</v>
      </c>
      <c r="V8" s="430">
        <v>6.8742112999999994E-2</v>
      </c>
      <c r="W8" s="430">
        <v>6.6525910999999993E-2</v>
      </c>
      <c r="X8" s="430">
        <v>7.0353463000000005E-2</v>
      </c>
      <c r="Y8" s="430">
        <v>6.9776497000000007E-2</v>
      </c>
      <c r="Z8" s="430">
        <v>7.4058390000000002E-2</v>
      </c>
      <c r="AA8" s="430">
        <v>6.8115101999999997E-2</v>
      </c>
      <c r="AB8" s="430">
        <v>6.8758653000000003E-2</v>
      </c>
      <c r="AC8" s="430">
        <v>7.3257326999999997E-2</v>
      </c>
      <c r="AD8" s="430">
        <v>6.5203198000000004E-2</v>
      </c>
      <c r="AE8" s="430">
        <v>7.0329593999999995E-2</v>
      </c>
      <c r="AF8" s="430">
        <v>6.9190451E-2</v>
      </c>
      <c r="AG8" s="430">
        <v>7.4712283000000004E-2</v>
      </c>
      <c r="AH8" s="430">
        <v>7.4066025999999993E-2</v>
      </c>
      <c r="AI8" s="430">
        <v>6.9052136E-2</v>
      </c>
      <c r="AJ8" s="430">
        <v>7.1917673000000001E-2</v>
      </c>
      <c r="AK8" s="430">
        <v>7.3805098999999999E-2</v>
      </c>
      <c r="AL8" s="430">
        <v>7.5536473000000007E-2</v>
      </c>
      <c r="AM8" s="430">
        <v>7.2054898000000006E-2</v>
      </c>
      <c r="AN8" s="430">
        <v>6.5210949000000004E-2</v>
      </c>
      <c r="AO8" s="430">
        <v>7.0213963000000004E-2</v>
      </c>
      <c r="AP8" s="430">
        <v>6.5847797999999999E-2</v>
      </c>
      <c r="AQ8" s="430">
        <v>6.8914031000000001E-2</v>
      </c>
      <c r="AR8" s="430">
        <v>6.9423086999999994E-2</v>
      </c>
      <c r="AS8" s="430">
        <v>7.1864042000000003E-2</v>
      </c>
      <c r="AT8" s="430">
        <v>7.1942357999999998E-2</v>
      </c>
      <c r="AU8" s="430">
        <v>6.7601976999999994E-2</v>
      </c>
      <c r="AV8" s="430">
        <v>7.3174635000000002E-2</v>
      </c>
      <c r="AW8" s="430">
        <v>7.1913331999999996E-2</v>
      </c>
      <c r="AX8" s="430">
        <v>7.4792860000000003E-2</v>
      </c>
      <c r="AY8" s="430">
        <v>7.3827500000000004E-2</v>
      </c>
      <c r="AZ8" s="947">
        <v>6.6950399999999993E-2</v>
      </c>
      <c r="BA8" s="947">
        <v>7.3023099999999994E-2</v>
      </c>
      <c r="BB8" s="435">
        <v>6.7045099999999996E-2</v>
      </c>
      <c r="BC8" s="435">
        <v>7.1621099999999993E-2</v>
      </c>
      <c r="BD8" s="435">
        <v>6.9819300000000001E-2</v>
      </c>
      <c r="BE8" s="435">
        <v>7.2246000000000005E-2</v>
      </c>
      <c r="BF8" s="435">
        <v>7.2733099999999995E-2</v>
      </c>
      <c r="BG8" s="435">
        <v>6.8928400000000001E-2</v>
      </c>
      <c r="BH8" s="435">
        <v>7.2755299999999995E-2</v>
      </c>
      <c r="BI8" s="435">
        <v>7.2963899999999998E-2</v>
      </c>
      <c r="BJ8" s="435">
        <v>7.5081099999999998E-2</v>
      </c>
      <c r="BK8" s="435">
        <v>7.4715900000000002E-2</v>
      </c>
      <c r="BL8" s="435">
        <v>6.4573699999999998E-2</v>
      </c>
      <c r="BM8" s="435">
        <v>7.1768299999999993E-2</v>
      </c>
      <c r="BN8" s="435">
        <v>6.8484500000000004E-2</v>
      </c>
      <c r="BO8" s="435">
        <v>7.2833099999999998E-2</v>
      </c>
      <c r="BP8" s="435">
        <v>7.12811E-2</v>
      </c>
      <c r="BQ8" s="435">
        <v>7.3661500000000005E-2</v>
      </c>
      <c r="BR8" s="435">
        <v>7.4343800000000002E-2</v>
      </c>
      <c r="BS8" s="435">
        <v>7.0455699999999996E-2</v>
      </c>
      <c r="BT8" s="435">
        <v>7.4605500000000005E-2</v>
      </c>
      <c r="BU8" s="435">
        <v>7.4413999999999994E-2</v>
      </c>
      <c r="BV8" s="435">
        <v>7.6375700000000005E-2</v>
      </c>
    </row>
    <row r="9" spans="1:74" s="92" customFormat="1" ht="12" customHeight="1" x14ac:dyDescent="0.2">
      <c r="A9" s="252" t="s">
        <v>32</v>
      </c>
      <c r="B9" s="494" t="s">
        <v>1049</v>
      </c>
      <c r="C9" s="430">
        <v>9.0445440338999997E-2</v>
      </c>
      <c r="D9" s="430">
        <v>8.4295369504999995E-2</v>
      </c>
      <c r="E9" s="430">
        <v>9.9925772955000006E-2</v>
      </c>
      <c r="F9" s="430">
        <v>9.3226296515000001E-2</v>
      </c>
      <c r="G9" s="430">
        <v>0.10126989058999999</v>
      </c>
      <c r="H9" s="430">
        <v>0.10093043737</v>
      </c>
      <c r="I9" s="430">
        <v>9.7857899541000007E-2</v>
      </c>
      <c r="J9" s="430">
        <v>0.10366304295999999</v>
      </c>
      <c r="K9" s="430">
        <v>9.3779508760000005E-2</v>
      </c>
      <c r="L9" s="430">
        <v>0.10251750935999999</v>
      </c>
      <c r="M9" s="430">
        <v>9.8440532644999995E-2</v>
      </c>
      <c r="N9" s="430">
        <v>9.6384766051999998E-2</v>
      </c>
      <c r="O9" s="430">
        <v>9.4873179532999993E-2</v>
      </c>
      <c r="P9" s="430">
        <v>8.4836274655999994E-2</v>
      </c>
      <c r="Q9" s="430">
        <v>0.10129646168000001</v>
      </c>
      <c r="R9" s="430">
        <v>9.4316623178999998E-2</v>
      </c>
      <c r="S9" s="430">
        <v>0.10161271169</v>
      </c>
      <c r="T9" s="430">
        <v>0.10170823338</v>
      </c>
      <c r="U9" s="430">
        <v>9.9522741376000007E-2</v>
      </c>
      <c r="V9" s="430">
        <v>0.10520595063</v>
      </c>
      <c r="W9" s="430">
        <v>9.4846362089999997E-2</v>
      </c>
      <c r="X9" s="430">
        <v>0.10450731263</v>
      </c>
      <c r="Y9" s="430">
        <v>9.8356733776999994E-2</v>
      </c>
      <c r="Z9" s="430">
        <v>9.7879534734000004E-2</v>
      </c>
      <c r="AA9" s="430">
        <v>9.0130072172999995E-2</v>
      </c>
      <c r="AB9" s="430">
        <v>9.2289611364000004E-2</v>
      </c>
      <c r="AC9" s="430">
        <v>9.8795079987999995E-2</v>
      </c>
      <c r="AD9" s="430">
        <v>9.1449379004000006E-2</v>
      </c>
      <c r="AE9" s="430">
        <v>0.10631524586</v>
      </c>
      <c r="AF9" s="430">
        <v>9.8013146474999993E-2</v>
      </c>
      <c r="AG9" s="430">
        <v>0.10444976534</v>
      </c>
      <c r="AH9" s="430">
        <v>0.10217663688</v>
      </c>
      <c r="AI9" s="430">
        <v>9.6094017628999995E-2</v>
      </c>
      <c r="AJ9" s="430">
        <v>0.10426275608</v>
      </c>
      <c r="AK9" s="430">
        <v>9.7135473264000002E-2</v>
      </c>
      <c r="AL9" s="430">
        <v>9.7274681693999998E-2</v>
      </c>
      <c r="AM9" s="430">
        <v>9.5196402018000004E-2</v>
      </c>
      <c r="AN9" s="430">
        <v>8.8392004287999995E-2</v>
      </c>
      <c r="AO9" s="430">
        <v>9.7058455887999995E-2</v>
      </c>
      <c r="AP9" s="430">
        <v>9.9199712635999998E-2</v>
      </c>
      <c r="AQ9" s="430">
        <v>9.8368802970000002E-2</v>
      </c>
      <c r="AR9" s="430">
        <v>0.10171643336</v>
      </c>
      <c r="AS9" s="430">
        <v>0.1032621837</v>
      </c>
      <c r="AT9" s="430">
        <v>0.10255859827</v>
      </c>
      <c r="AU9" s="430">
        <v>9.7241068272999998E-2</v>
      </c>
      <c r="AV9" s="430">
        <v>0.10400030317</v>
      </c>
      <c r="AW9" s="430">
        <v>9.3848392303000003E-2</v>
      </c>
      <c r="AX9" s="430">
        <v>0.10328379309999999</v>
      </c>
      <c r="AY9" s="430">
        <v>9.0734164292E-2</v>
      </c>
      <c r="AZ9" s="947">
        <v>8.9970211824000001E-2</v>
      </c>
      <c r="BA9" s="947">
        <v>0.1018867483</v>
      </c>
      <c r="BB9" s="435">
        <v>9.4373899999999997E-2</v>
      </c>
      <c r="BC9" s="435">
        <v>0.10252550000000001</v>
      </c>
      <c r="BD9" s="435">
        <v>9.9943500000000005E-2</v>
      </c>
      <c r="BE9" s="435">
        <v>0.1018848</v>
      </c>
      <c r="BF9" s="435">
        <v>0.1024571</v>
      </c>
      <c r="BG9" s="435">
        <v>9.5540399999999998E-2</v>
      </c>
      <c r="BH9" s="435">
        <v>0.10294159999999999</v>
      </c>
      <c r="BI9" s="435">
        <v>9.6776600000000004E-2</v>
      </c>
      <c r="BJ9" s="435">
        <v>0.1002146</v>
      </c>
      <c r="BK9" s="435">
        <v>9.4583799999999996E-2</v>
      </c>
      <c r="BL9" s="435">
        <v>8.7452699999999994E-2</v>
      </c>
      <c r="BM9" s="435">
        <v>9.71384E-2</v>
      </c>
      <c r="BN9" s="435">
        <v>9.5710500000000004E-2</v>
      </c>
      <c r="BO9" s="435">
        <v>0.1029033</v>
      </c>
      <c r="BP9" s="435">
        <v>0.1004297</v>
      </c>
      <c r="BQ9" s="435">
        <v>0.1024259</v>
      </c>
      <c r="BR9" s="435">
        <v>0.10296429999999999</v>
      </c>
      <c r="BS9" s="435">
        <v>9.6072699999999997E-2</v>
      </c>
      <c r="BT9" s="435">
        <v>0.1039456</v>
      </c>
      <c r="BU9" s="435">
        <v>9.7702700000000003E-2</v>
      </c>
      <c r="BV9" s="435">
        <v>0.1012522</v>
      </c>
    </row>
    <row r="10" spans="1:74" s="92" customFormat="1" ht="12" customHeight="1" x14ac:dyDescent="0.2">
      <c r="A10" s="249" t="s">
        <v>22</v>
      </c>
      <c r="B10" s="494" t="s">
        <v>1042</v>
      </c>
      <c r="C10" s="430">
        <v>1.0409272000000001E-2</v>
      </c>
      <c r="D10" s="430">
        <v>9.1119540000000002E-3</v>
      </c>
      <c r="E10" s="430">
        <v>9.7821339999999996E-3</v>
      </c>
      <c r="F10" s="430">
        <v>9.5936300000000006E-3</v>
      </c>
      <c r="G10" s="430">
        <v>9.9210500000000007E-3</v>
      </c>
      <c r="H10" s="430">
        <v>9.5742220000000003E-3</v>
      </c>
      <c r="I10" s="430">
        <v>9.9702699999999998E-3</v>
      </c>
      <c r="J10" s="430">
        <v>1.0013032E-2</v>
      </c>
      <c r="K10" s="430">
        <v>9.7550359999999999E-3</v>
      </c>
      <c r="L10" s="430">
        <v>9.8235370000000002E-3</v>
      </c>
      <c r="M10" s="430">
        <v>9.984784E-3</v>
      </c>
      <c r="N10" s="430">
        <v>1.0449682E-2</v>
      </c>
      <c r="O10" s="430">
        <v>1.0238208E-2</v>
      </c>
      <c r="P10" s="430">
        <v>9.3120979999999996E-3</v>
      </c>
      <c r="Q10" s="430">
        <v>1.0312777E-2</v>
      </c>
      <c r="R10" s="430">
        <v>9.8442159999999994E-3</v>
      </c>
      <c r="S10" s="430">
        <v>9.9832840000000003E-3</v>
      </c>
      <c r="T10" s="430">
        <v>9.6322040000000001E-3</v>
      </c>
      <c r="U10" s="430">
        <v>9.8154060000000005E-3</v>
      </c>
      <c r="V10" s="430">
        <v>9.7159640000000005E-3</v>
      </c>
      <c r="W10" s="430">
        <v>9.7045729999999993E-3</v>
      </c>
      <c r="X10" s="430">
        <v>1.0237883999999999E-2</v>
      </c>
      <c r="Y10" s="430">
        <v>1.0131223E-2</v>
      </c>
      <c r="Z10" s="430">
        <v>1.0417727E-2</v>
      </c>
      <c r="AA10" s="430">
        <v>1.0151643E-2</v>
      </c>
      <c r="AB10" s="430">
        <v>9.4763969999999993E-3</v>
      </c>
      <c r="AC10" s="430">
        <v>1.0016977999999999E-2</v>
      </c>
      <c r="AD10" s="430">
        <v>9.5712680000000008E-3</v>
      </c>
      <c r="AE10" s="430">
        <v>9.6306849999999999E-3</v>
      </c>
      <c r="AF10" s="430">
        <v>9.3058140000000008E-3</v>
      </c>
      <c r="AG10" s="430">
        <v>9.5326070000000002E-3</v>
      </c>
      <c r="AH10" s="430">
        <v>9.5657789999999999E-3</v>
      </c>
      <c r="AI10" s="430">
        <v>9.3042790000000004E-3</v>
      </c>
      <c r="AJ10" s="430">
        <v>9.6812129999999993E-3</v>
      </c>
      <c r="AK10" s="430">
        <v>9.7002040000000005E-3</v>
      </c>
      <c r="AL10" s="430">
        <v>1.0132293000000001E-2</v>
      </c>
      <c r="AM10" s="430">
        <v>1.0133039E-2</v>
      </c>
      <c r="AN10" s="430">
        <v>9.1422880000000002E-3</v>
      </c>
      <c r="AO10" s="430">
        <v>1.0128052E-2</v>
      </c>
      <c r="AP10" s="430">
        <v>9.6758929999999996E-3</v>
      </c>
      <c r="AQ10" s="430">
        <v>9.6689789999999994E-3</v>
      </c>
      <c r="AR10" s="430">
        <v>9.5783220000000002E-3</v>
      </c>
      <c r="AS10" s="430">
        <v>9.7775910000000004E-3</v>
      </c>
      <c r="AT10" s="430">
        <v>9.9953379999999994E-3</v>
      </c>
      <c r="AU10" s="430">
        <v>9.5987959999999997E-3</v>
      </c>
      <c r="AV10" s="430">
        <v>9.7163690000000007E-3</v>
      </c>
      <c r="AW10" s="430">
        <v>9.5292610000000007E-3</v>
      </c>
      <c r="AX10" s="430">
        <v>1.0018078999999999E-2</v>
      </c>
      <c r="AY10" s="430">
        <v>1.0116804E-2</v>
      </c>
      <c r="AZ10" s="947">
        <v>8.62951E-3</v>
      </c>
      <c r="BA10" s="947">
        <v>8.4748500000000008E-3</v>
      </c>
      <c r="BB10" s="435">
        <v>8.5526999999999999E-3</v>
      </c>
      <c r="BC10" s="435">
        <v>8.4556700000000002E-3</v>
      </c>
      <c r="BD10" s="435">
        <v>9.0895999999999998E-3</v>
      </c>
      <c r="BE10" s="435">
        <v>9.9690400000000002E-3</v>
      </c>
      <c r="BF10" s="435">
        <v>1.01241E-2</v>
      </c>
      <c r="BG10" s="435">
        <v>9.7721000000000006E-3</v>
      </c>
      <c r="BH10" s="435">
        <v>9.8221300000000001E-3</v>
      </c>
      <c r="BI10" s="435">
        <v>9.8475300000000002E-3</v>
      </c>
      <c r="BJ10" s="435">
        <v>1.02659E-2</v>
      </c>
      <c r="BK10" s="435">
        <v>1.05252E-2</v>
      </c>
      <c r="BL10" s="435">
        <v>9.1020000000000007E-3</v>
      </c>
      <c r="BM10" s="435">
        <v>9.1676899999999992E-3</v>
      </c>
      <c r="BN10" s="435">
        <v>8.9092300000000006E-3</v>
      </c>
      <c r="BO10" s="435">
        <v>8.3283999999999997E-3</v>
      </c>
      <c r="BP10" s="435">
        <v>8.7270999999999998E-3</v>
      </c>
      <c r="BQ10" s="435">
        <v>9.9204700000000007E-3</v>
      </c>
      <c r="BR10" s="435">
        <v>1.02568E-2</v>
      </c>
      <c r="BS10" s="435">
        <v>9.8545600000000001E-3</v>
      </c>
      <c r="BT10" s="435">
        <v>9.6093900000000006E-3</v>
      </c>
      <c r="BU10" s="435">
        <v>9.4734699999999995E-3</v>
      </c>
      <c r="BV10" s="435">
        <v>1.02519E-2</v>
      </c>
    </row>
    <row r="11" spans="1:74" s="92" customFormat="1" ht="12" customHeight="1" x14ac:dyDescent="0.2">
      <c r="A11" s="249" t="s">
        <v>21</v>
      </c>
      <c r="B11" s="494" t="s">
        <v>1387</v>
      </c>
      <c r="C11" s="430">
        <v>8.2562257E-2</v>
      </c>
      <c r="D11" s="430">
        <v>7.2745778999999997E-2</v>
      </c>
      <c r="E11" s="430">
        <v>8.3377053000000007E-2</v>
      </c>
      <c r="F11" s="430">
        <v>6.8464633999999996E-2</v>
      </c>
      <c r="G11" s="430">
        <v>7.9700155999999994E-2</v>
      </c>
      <c r="H11" s="430">
        <v>8.8670357000000005E-2</v>
      </c>
      <c r="I11" s="430">
        <v>8.3824154999999997E-2</v>
      </c>
      <c r="J11" s="430">
        <v>7.2105621999999994E-2</v>
      </c>
      <c r="K11" s="430">
        <v>5.8093213999999997E-2</v>
      </c>
      <c r="L11" s="430">
        <v>4.9021632000000002E-2</v>
      </c>
      <c r="M11" s="430">
        <v>6.1068480000000001E-2</v>
      </c>
      <c r="N11" s="430">
        <v>6.9705592999999996E-2</v>
      </c>
      <c r="O11" s="430">
        <v>7.7637388000000002E-2</v>
      </c>
      <c r="P11" s="430">
        <v>6.8107417000000003E-2</v>
      </c>
      <c r="Q11" s="430">
        <v>7.2782741999999997E-2</v>
      </c>
      <c r="R11" s="430">
        <v>6.7624503000000002E-2</v>
      </c>
      <c r="S11" s="430">
        <v>9.4346204000000003E-2</v>
      </c>
      <c r="T11" s="430">
        <v>7.3604479E-2</v>
      </c>
      <c r="U11" s="430">
        <v>7.4988027999999998E-2</v>
      </c>
      <c r="V11" s="430">
        <v>7.2652012000000002E-2</v>
      </c>
      <c r="W11" s="430">
        <v>5.7716463000000003E-2</v>
      </c>
      <c r="X11" s="430">
        <v>5.3474774000000003E-2</v>
      </c>
      <c r="Y11" s="430">
        <v>5.8091627999999999E-2</v>
      </c>
      <c r="Z11" s="430">
        <v>6.4922338999999996E-2</v>
      </c>
      <c r="AA11" s="430">
        <v>7.3541920999999996E-2</v>
      </c>
      <c r="AB11" s="430">
        <v>7.0953560999999998E-2</v>
      </c>
      <c r="AC11" s="430">
        <v>7.9713311999999995E-2</v>
      </c>
      <c r="AD11" s="430">
        <v>7.1364516000000003E-2</v>
      </c>
      <c r="AE11" s="430">
        <v>8.3516284999999996E-2</v>
      </c>
      <c r="AF11" s="430">
        <v>7.6417096000000004E-2</v>
      </c>
      <c r="AG11" s="430">
        <v>7.2962142999999993E-2</v>
      </c>
      <c r="AH11" s="430">
        <v>6.9913863000000007E-2</v>
      </c>
      <c r="AI11" s="430">
        <v>5.4289498999999998E-2</v>
      </c>
      <c r="AJ11" s="430">
        <v>5.2381746E-2</v>
      </c>
      <c r="AK11" s="430">
        <v>5.7060339000000002E-2</v>
      </c>
      <c r="AL11" s="430">
        <v>6.6647054999999997E-2</v>
      </c>
      <c r="AM11" s="430">
        <v>7.3123063000000002E-2</v>
      </c>
      <c r="AN11" s="430">
        <v>6.6681789000000005E-2</v>
      </c>
      <c r="AO11" s="430">
        <v>7.6601160000000001E-2</v>
      </c>
      <c r="AP11" s="430">
        <v>7.7927429000000006E-2</v>
      </c>
      <c r="AQ11" s="430">
        <v>8.3102425999999993E-2</v>
      </c>
      <c r="AR11" s="430">
        <v>7.5607318000000007E-2</v>
      </c>
      <c r="AS11" s="430">
        <v>6.8178574000000006E-2</v>
      </c>
      <c r="AT11" s="430">
        <v>6.8574267999999994E-2</v>
      </c>
      <c r="AU11" s="430">
        <v>5.2151708999999997E-2</v>
      </c>
      <c r="AV11" s="430">
        <v>5.6450109999999998E-2</v>
      </c>
      <c r="AW11" s="430">
        <v>6.2830434000000004E-2</v>
      </c>
      <c r="AX11" s="430">
        <v>8.1614908999999999E-2</v>
      </c>
      <c r="AY11" s="430">
        <v>8.7018899999999996E-2</v>
      </c>
      <c r="AZ11" s="947">
        <v>7.4795799999999996E-2</v>
      </c>
      <c r="BA11" s="947">
        <v>8.6043099999999997E-2</v>
      </c>
      <c r="BB11" s="435">
        <v>8.0718499999999999E-2</v>
      </c>
      <c r="BC11" s="435">
        <v>7.9681500000000002E-2</v>
      </c>
      <c r="BD11" s="435">
        <v>7.8945000000000001E-2</v>
      </c>
      <c r="BE11" s="435">
        <v>7.4597499999999997E-2</v>
      </c>
      <c r="BF11" s="435">
        <v>6.9156599999999999E-2</v>
      </c>
      <c r="BG11" s="435">
        <v>5.8129899999999998E-2</v>
      </c>
      <c r="BH11" s="435">
        <v>5.6925299999999998E-2</v>
      </c>
      <c r="BI11" s="435">
        <v>6.38349E-2</v>
      </c>
      <c r="BJ11" s="435">
        <v>7.2167200000000001E-2</v>
      </c>
      <c r="BK11" s="435">
        <v>7.9705600000000001E-2</v>
      </c>
      <c r="BL11" s="435">
        <v>7.1348700000000001E-2</v>
      </c>
      <c r="BM11" s="435">
        <v>7.9231899999999994E-2</v>
      </c>
      <c r="BN11" s="435">
        <v>7.7167200000000005E-2</v>
      </c>
      <c r="BO11" s="435">
        <v>8.8454400000000002E-2</v>
      </c>
      <c r="BP11" s="435">
        <v>8.4151400000000001E-2</v>
      </c>
      <c r="BQ11" s="435">
        <v>7.9556500000000002E-2</v>
      </c>
      <c r="BR11" s="435">
        <v>7.1191199999999996E-2</v>
      </c>
      <c r="BS11" s="435">
        <v>5.8129699999999999E-2</v>
      </c>
      <c r="BT11" s="435">
        <v>5.7527099999999998E-2</v>
      </c>
      <c r="BU11" s="435">
        <v>6.4468600000000001E-2</v>
      </c>
      <c r="BV11" s="435">
        <v>7.2838600000000003E-2</v>
      </c>
    </row>
    <row r="12" spans="1:74" s="92" customFormat="1" ht="12" customHeight="1" x14ac:dyDescent="0.2">
      <c r="A12" s="249" t="s">
        <v>23</v>
      </c>
      <c r="B12" s="494" t="s">
        <v>1050</v>
      </c>
      <c r="C12" s="430">
        <v>4.1749811449000002E-2</v>
      </c>
      <c r="D12" s="430">
        <v>4.7379889800999997E-2</v>
      </c>
      <c r="E12" s="430">
        <v>6.2745633832999997E-2</v>
      </c>
      <c r="F12" s="430">
        <v>7.1024436068000005E-2</v>
      </c>
      <c r="G12" s="430">
        <v>7.9407709874999996E-2</v>
      </c>
      <c r="H12" s="430">
        <v>8.2558274757000005E-2</v>
      </c>
      <c r="I12" s="430">
        <v>8.2509892079000002E-2</v>
      </c>
      <c r="J12" s="430">
        <v>7.7114308822000002E-2</v>
      </c>
      <c r="K12" s="430">
        <v>7.0065207402999999E-2</v>
      </c>
      <c r="L12" s="430">
        <v>6.3148628866000006E-2</v>
      </c>
      <c r="M12" s="430">
        <v>4.6670361052000002E-2</v>
      </c>
      <c r="N12" s="430">
        <v>3.9621300310000003E-2</v>
      </c>
      <c r="O12" s="430">
        <v>4.3675299218000001E-2</v>
      </c>
      <c r="P12" s="430">
        <v>5.0933793393999997E-2</v>
      </c>
      <c r="Q12" s="430">
        <v>6.7325015811000005E-2</v>
      </c>
      <c r="R12" s="430">
        <v>8.0194509095000005E-2</v>
      </c>
      <c r="S12" s="430">
        <v>9.1190972679000004E-2</v>
      </c>
      <c r="T12" s="430">
        <v>9.2487859398E-2</v>
      </c>
      <c r="U12" s="430">
        <v>9.7451383101999994E-2</v>
      </c>
      <c r="V12" s="430">
        <v>9.2601168930000005E-2</v>
      </c>
      <c r="W12" s="430">
        <v>8.1384087878E-2</v>
      </c>
      <c r="X12" s="430">
        <v>7.4137835700000002E-2</v>
      </c>
      <c r="Y12" s="430">
        <v>5.6740301728E-2</v>
      </c>
      <c r="Z12" s="430">
        <v>5.029190436E-2</v>
      </c>
      <c r="AA12" s="430">
        <v>5.2445049937999998E-2</v>
      </c>
      <c r="AB12" s="430">
        <v>6.5105614581999996E-2</v>
      </c>
      <c r="AC12" s="430">
        <v>8.4310594165000002E-2</v>
      </c>
      <c r="AD12" s="430">
        <v>9.8328315939999994E-2</v>
      </c>
      <c r="AE12" s="430">
        <v>0.11195799231</v>
      </c>
      <c r="AF12" s="430">
        <v>0.11913921719999999</v>
      </c>
      <c r="AG12" s="430">
        <v>0.12016774534999999</v>
      </c>
      <c r="AH12" s="430">
        <v>0.11811487311</v>
      </c>
      <c r="AI12" s="430">
        <v>0.1014239861</v>
      </c>
      <c r="AJ12" s="430">
        <v>9.5763818102999998E-2</v>
      </c>
      <c r="AK12" s="430">
        <v>6.9727863628E-2</v>
      </c>
      <c r="AL12" s="430">
        <v>6.3761223805999995E-2</v>
      </c>
      <c r="AM12" s="430">
        <v>7.4631594667999998E-2</v>
      </c>
      <c r="AN12" s="430">
        <v>7.9867704698000003E-2</v>
      </c>
      <c r="AO12" s="430">
        <v>0.11163694924000001</v>
      </c>
      <c r="AP12" s="430">
        <v>0.12699044046999999</v>
      </c>
      <c r="AQ12" s="430">
        <v>0.13949433225999999</v>
      </c>
      <c r="AR12" s="430">
        <v>0.14771614138</v>
      </c>
      <c r="AS12" s="430">
        <v>0.15410499318000001</v>
      </c>
      <c r="AT12" s="430">
        <v>0.14649414949</v>
      </c>
      <c r="AU12" s="430">
        <v>0.12945174026</v>
      </c>
      <c r="AV12" s="430">
        <v>0.11478513298</v>
      </c>
      <c r="AW12" s="430">
        <v>8.7814589907999993E-2</v>
      </c>
      <c r="AX12" s="430">
        <v>7.5142155944000005E-2</v>
      </c>
      <c r="AY12" s="430">
        <v>8.5163727182999999E-2</v>
      </c>
      <c r="AZ12" s="947">
        <v>9.281267E-2</v>
      </c>
      <c r="BA12" s="947">
        <v>0.12712409</v>
      </c>
      <c r="BB12" s="435">
        <v>0.1450418</v>
      </c>
      <c r="BC12" s="435">
        <v>0.16290109999999999</v>
      </c>
      <c r="BD12" s="435">
        <v>0.17189979999999999</v>
      </c>
      <c r="BE12" s="435">
        <v>0.17736360000000001</v>
      </c>
      <c r="BF12" s="435">
        <v>0.16977510000000001</v>
      </c>
      <c r="BG12" s="435">
        <v>0.1481066</v>
      </c>
      <c r="BH12" s="435">
        <v>0.13359570000000001</v>
      </c>
      <c r="BI12" s="435">
        <v>9.9110299999999998E-2</v>
      </c>
      <c r="BJ12" s="435">
        <v>8.6913400000000002E-2</v>
      </c>
      <c r="BK12" s="435">
        <v>9.9363599999999996E-2</v>
      </c>
      <c r="BL12" s="435">
        <v>0.1078959</v>
      </c>
      <c r="BM12" s="435">
        <v>0.14737529999999999</v>
      </c>
      <c r="BN12" s="435">
        <v>0.1690141</v>
      </c>
      <c r="BO12" s="435">
        <v>0.19001999999999999</v>
      </c>
      <c r="BP12" s="435">
        <v>0.2026587</v>
      </c>
      <c r="BQ12" s="435">
        <v>0.20988399999999999</v>
      </c>
      <c r="BR12" s="435">
        <v>0.2021346</v>
      </c>
      <c r="BS12" s="435">
        <v>0.17587079999999999</v>
      </c>
      <c r="BT12" s="435">
        <v>0.15674950000000001</v>
      </c>
      <c r="BU12" s="435">
        <v>0.1165221</v>
      </c>
      <c r="BV12" s="435">
        <v>0.1027642</v>
      </c>
    </row>
    <row r="13" spans="1:74" s="92" customFormat="1" ht="12" customHeight="1" x14ac:dyDescent="0.2">
      <c r="A13" s="234" t="s">
        <v>25</v>
      </c>
      <c r="B13" s="494" t="s">
        <v>1388</v>
      </c>
      <c r="C13" s="430">
        <v>3.6596226000000003E-2</v>
      </c>
      <c r="D13" s="430">
        <v>3.3262993999999997E-2</v>
      </c>
      <c r="E13" s="430">
        <v>3.6768236000000003E-2</v>
      </c>
      <c r="F13" s="430">
        <v>3.4088808999999998E-2</v>
      </c>
      <c r="G13" s="430">
        <v>3.4591025999999997E-2</v>
      </c>
      <c r="H13" s="430">
        <v>3.3320338999999997E-2</v>
      </c>
      <c r="I13" s="430">
        <v>3.3990345999999998E-2</v>
      </c>
      <c r="J13" s="430">
        <v>3.3804215999999998E-2</v>
      </c>
      <c r="K13" s="430">
        <v>3.2226788999999999E-2</v>
      </c>
      <c r="L13" s="430">
        <v>3.4371935999999999E-2</v>
      </c>
      <c r="M13" s="430">
        <v>3.4132088999999997E-2</v>
      </c>
      <c r="N13" s="430">
        <v>3.5175775999999999E-2</v>
      </c>
      <c r="O13" s="430">
        <v>3.5007365999999998E-2</v>
      </c>
      <c r="P13" s="430">
        <v>3.1346253999999997E-2</v>
      </c>
      <c r="Q13" s="430">
        <v>3.3587986E-2</v>
      </c>
      <c r="R13" s="430">
        <v>3.1720568999999997E-2</v>
      </c>
      <c r="S13" s="430">
        <v>3.3821695999999998E-2</v>
      </c>
      <c r="T13" s="430">
        <v>3.1621699000000003E-2</v>
      </c>
      <c r="U13" s="430">
        <v>3.2703676000000001E-2</v>
      </c>
      <c r="V13" s="430">
        <v>3.2611925999999999E-2</v>
      </c>
      <c r="W13" s="430">
        <v>3.0648379E-2</v>
      </c>
      <c r="X13" s="430">
        <v>3.2976605999999999E-2</v>
      </c>
      <c r="Y13" s="430">
        <v>3.2789169E-2</v>
      </c>
      <c r="Z13" s="430">
        <v>3.5336956000000003E-2</v>
      </c>
      <c r="AA13" s="430">
        <v>3.4524355999999999E-2</v>
      </c>
      <c r="AB13" s="430">
        <v>3.1897765000000002E-2</v>
      </c>
      <c r="AC13" s="430">
        <v>3.3233466000000003E-2</v>
      </c>
      <c r="AD13" s="430">
        <v>3.1398389999999998E-2</v>
      </c>
      <c r="AE13" s="430">
        <v>3.3303206000000002E-2</v>
      </c>
      <c r="AF13" s="430">
        <v>3.0419160000000001E-2</v>
      </c>
      <c r="AG13" s="430">
        <v>3.1727716000000003E-2</v>
      </c>
      <c r="AH13" s="430">
        <v>3.2156325999999999E-2</v>
      </c>
      <c r="AI13" s="430">
        <v>3.0572499999999999E-2</v>
      </c>
      <c r="AJ13" s="430">
        <v>3.2227746000000002E-2</v>
      </c>
      <c r="AK13" s="430">
        <v>3.237781E-2</v>
      </c>
      <c r="AL13" s="430">
        <v>3.3046866000000001E-2</v>
      </c>
      <c r="AM13" s="430">
        <v>3.2914715999999997E-2</v>
      </c>
      <c r="AN13" s="430">
        <v>2.9936043999999998E-2</v>
      </c>
      <c r="AO13" s="430">
        <v>3.2703455999999999E-2</v>
      </c>
      <c r="AP13" s="430">
        <v>3.0928719E-2</v>
      </c>
      <c r="AQ13" s="430">
        <v>3.0608305999999998E-2</v>
      </c>
      <c r="AR13" s="430">
        <v>2.9839208999999998E-2</v>
      </c>
      <c r="AS13" s="430">
        <v>3.0461056E-2</v>
      </c>
      <c r="AT13" s="430">
        <v>3.0156005999999999E-2</v>
      </c>
      <c r="AU13" s="430">
        <v>2.9353958999999999E-2</v>
      </c>
      <c r="AV13" s="430">
        <v>3.1190105999999999E-2</v>
      </c>
      <c r="AW13" s="430">
        <v>3.1326829E-2</v>
      </c>
      <c r="AX13" s="430">
        <v>3.2413247999999999E-2</v>
      </c>
      <c r="AY13" s="430">
        <v>3.2092000000000002E-2</v>
      </c>
      <c r="AZ13" s="947">
        <v>2.9718000000000001E-2</v>
      </c>
      <c r="BA13" s="947">
        <v>3.1960000000000002E-2</v>
      </c>
      <c r="BB13" s="435">
        <v>3.0046E-2</v>
      </c>
      <c r="BC13" s="435">
        <v>3.1290400000000003E-2</v>
      </c>
      <c r="BD13" s="435">
        <v>3.0351699999999999E-2</v>
      </c>
      <c r="BE13" s="435">
        <v>3.1544200000000001E-2</v>
      </c>
      <c r="BF13" s="435">
        <v>3.1837999999999998E-2</v>
      </c>
      <c r="BG13" s="435">
        <v>3.0206E-2</v>
      </c>
      <c r="BH13" s="435">
        <v>3.2072499999999997E-2</v>
      </c>
      <c r="BI13" s="435">
        <v>3.1366199999999997E-2</v>
      </c>
      <c r="BJ13" s="435">
        <v>3.2375899999999999E-2</v>
      </c>
      <c r="BK13" s="435">
        <v>3.1381300000000001E-2</v>
      </c>
      <c r="BL13" s="435">
        <v>2.97703E-2</v>
      </c>
      <c r="BM13" s="435">
        <v>3.20492E-2</v>
      </c>
      <c r="BN13" s="435">
        <v>3.0214700000000001E-2</v>
      </c>
      <c r="BO13" s="435">
        <v>3.1409600000000003E-2</v>
      </c>
      <c r="BP13" s="435">
        <v>3.0470500000000001E-2</v>
      </c>
      <c r="BQ13" s="435">
        <v>3.1655900000000001E-2</v>
      </c>
      <c r="BR13" s="435">
        <v>3.18646E-2</v>
      </c>
      <c r="BS13" s="435">
        <v>3.0206500000000001E-2</v>
      </c>
      <c r="BT13" s="435">
        <v>3.1891200000000001E-2</v>
      </c>
      <c r="BU13" s="435">
        <v>3.1228700000000002E-2</v>
      </c>
      <c r="BV13" s="435">
        <v>3.1897200000000001E-2</v>
      </c>
    </row>
    <row r="14" spans="1:74" s="92" customFormat="1" ht="12" customHeight="1" x14ac:dyDescent="0.2">
      <c r="A14" s="234" t="s">
        <v>24</v>
      </c>
      <c r="B14" s="494" t="s">
        <v>1389</v>
      </c>
      <c r="C14" s="430">
        <v>0.184982545</v>
      </c>
      <c r="D14" s="430">
        <v>0.16891719099999999</v>
      </c>
      <c r="E14" s="430">
        <v>0.179138305</v>
      </c>
      <c r="F14" s="430">
        <v>0.174034671</v>
      </c>
      <c r="G14" s="430">
        <v>0.180340415</v>
      </c>
      <c r="H14" s="430">
        <v>0.17815938100000001</v>
      </c>
      <c r="I14" s="430">
        <v>0.18569264499999999</v>
      </c>
      <c r="J14" s="430">
        <v>0.184427955</v>
      </c>
      <c r="K14" s="430">
        <v>0.172532991</v>
      </c>
      <c r="L14" s="430">
        <v>0.17316621500000001</v>
      </c>
      <c r="M14" s="430">
        <v>0.17402868099999999</v>
      </c>
      <c r="N14" s="430">
        <v>0.17974936499999999</v>
      </c>
      <c r="O14" s="430">
        <v>0.17476234199999999</v>
      </c>
      <c r="P14" s="430">
        <v>0.15514877199999999</v>
      </c>
      <c r="Q14" s="430">
        <v>0.16981738199999999</v>
      </c>
      <c r="R14" s="430">
        <v>0.15643022200000001</v>
      </c>
      <c r="S14" s="430">
        <v>0.16605413199999999</v>
      </c>
      <c r="T14" s="430">
        <v>0.15855770199999999</v>
      </c>
      <c r="U14" s="430">
        <v>0.16619093200000001</v>
      </c>
      <c r="V14" s="430">
        <v>0.16851846200000001</v>
      </c>
      <c r="W14" s="430">
        <v>0.160546352</v>
      </c>
      <c r="X14" s="430">
        <v>0.160064182</v>
      </c>
      <c r="Y14" s="430">
        <v>0.16351929200000001</v>
      </c>
      <c r="Z14" s="430">
        <v>0.16943624199999999</v>
      </c>
      <c r="AA14" s="430">
        <v>0.16583352000000001</v>
      </c>
      <c r="AB14" s="430">
        <v>0.15533783400000001</v>
      </c>
      <c r="AC14" s="430">
        <v>0.1620645</v>
      </c>
      <c r="AD14" s="430">
        <v>0.15608192700000001</v>
      </c>
      <c r="AE14" s="430">
        <v>0.15894829999999999</v>
      </c>
      <c r="AF14" s="430">
        <v>0.15817252700000001</v>
      </c>
      <c r="AG14" s="430">
        <v>0.16249416</v>
      </c>
      <c r="AH14" s="430">
        <v>0.16414100000000001</v>
      </c>
      <c r="AI14" s="430">
        <v>0.158082207</v>
      </c>
      <c r="AJ14" s="430">
        <v>0.15348869000000001</v>
      </c>
      <c r="AK14" s="430">
        <v>0.15810623700000001</v>
      </c>
      <c r="AL14" s="430">
        <v>0.16712478</v>
      </c>
      <c r="AM14" s="430">
        <v>0.16426247499999999</v>
      </c>
      <c r="AN14" s="430">
        <v>0.147519288</v>
      </c>
      <c r="AO14" s="430">
        <v>0.16276737499999999</v>
      </c>
      <c r="AP14" s="430">
        <v>0.15010206000000001</v>
      </c>
      <c r="AQ14" s="430">
        <v>0.15793769499999999</v>
      </c>
      <c r="AR14" s="430">
        <v>0.15795796000000001</v>
      </c>
      <c r="AS14" s="430">
        <v>0.16544503499999999</v>
      </c>
      <c r="AT14" s="430">
        <v>0.164540505</v>
      </c>
      <c r="AU14" s="430">
        <v>0.15934748000000001</v>
      </c>
      <c r="AV14" s="430">
        <v>0.15790035499999999</v>
      </c>
      <c r="AW14" s="430">
        <v>0.15559518999999999</v>
      </c>
      <c r="AX14" s="430">
        <v>0.16208419900000001</v>
      </c>
      <c r="AY14" s="430">
        <v>0.166935789</v>
      </c>
      <c r="AZ14" s="947">
        <v>0.14653609000000001</v>
      </c>
      <c r="BA14" s="947">
        <v>0.16125840999999999</v>
      </c>
      <c r="BB14" s="435">
        <v>0.1566321</v>
      </c>
      <c r="BC14" s="435">
        <v>0.1634012</v>
      </c>
      <c r="BD14" s="435">
        <v>0.16371079999999999</v>
      </c>
      <c r="BE14" s="435">
        <v>0.17341319999999999</v>
      </c>
      <c r="BF14" s="435">
        <v>0.1723797</v>
      </c>
      <c r="BG14" s="435">
        <v>0.16492680000000001</v>
      </c>
      <c r="BH14" s="435">
        <v>0.16779759999999999</v>
      </c>
      <c r="BI14" s="435">
        <v>0.16541790000000001</v>
      </c>
      <c r="BJ14" s="435">
        <v>0.17449890000000001</v>
      </c>
      <c r="BK14" s="435">
        <v>0.17536379999999999</v>
      </c>
      <c r="BL14" s="435">
        <v>0.1561158</v>
      </c>
      <c r="BM14" s="435">
        <v>0.16739200000000001</v>
      </c>
      <c r="BN14" s="435">
        <v>0.16064300000000001</v>
      </c>
      <c r="BO14" s="435">
        <v>0.16624030000000001</v>
      </c>
      <c r="BP14" s="435">
        <v>0.16599420000000001</v>
      </c>
      <c r="BQ14" s="435">
        <v>0.1749173</v>
      </c>
      <c r="BR14" s="435">
        <v>0.17352919999999999</v>
      </c>
      <c r="BS14" s="435">
        <v>0.16617879999999999</v>
      </c>
      <c r="BT14" s="435">
        <v>0.16891349999999999</v>
      </c>
      <c r="BU14" s="435">
        <v>0.16630739999999999</v>
      </c>
      <c r="BV14" s="435">
        <v>0.17569219999999999</v>
      </c>
    </row>
    <row r="15" spans="1:74" s="92" customFormat="1" ht="12" customHeight="1" x14ac:dyDescent="0.2">
      <c r="A15" s="249" t="s">
        <v>57</v>
      </c>
      <c r="B15" s="494" t="s">
        <v>1044</v>
      </c>
      <c r="C15" s="430">
        <v>0.12756168017</v>
      </c>
      <c r="D15" s="430">
        <v>0.12833724530999999</v>
      </c>
      <c r="E15" s="430">
        <v>0.14670665608</v>
      </c>
      <c r="F15" s="430">
        <v>0.15740888453999999</v>
      </c>
      <c r="G15" s="430">
        <v>0.14363216253</v>
      </c>
      <c r="H15" s="430">
        <v>0.1151429467</v>
      </c>
      <c r="I15" s="430">
        <v>0.10051223916</v>
      </c>
      <c r="J15" s="430">
        <v>8.4296393388999996E-2</v>
      </c>
      <c r="K15" s="430">
        <v>9.3199519652999996E-2</v>
      </c>
      <c r="L15" s="430">
        <v>0.11164317419</v>
      </c>
      <c r="M15" s="430">
        <v>0.14046370786000001</v>
      </c>
      <c r="N15" s="430">
        <v>0.13188373965</v>
      </c>
      <c r="O15" s="430">
        <v>0.13079737225999999</v>
      </c>
      <c r="P15" s="430">
        <v>0.14124249754000001</v>
      </c>
      <c r="Q15" s="430">
        <v>0.14860850941000001</v>
      </c>
      <c r="R15" s="430">
        <v>0.14575456944000001</v>
      </c>
      <c r="S15" s="430">
        <v>0.10988659765</v>
      </c>
      <c r="T15" s="430">
        <v>9.3940808111999993E-2</v>
      </c>
      <c r="U15" s="430">
        <v>9.5521367664999995E-2</v>
      </c>
      <c r="V15" s="430">
        <v>9.6837112429999997E-2</v>
      </c>
      <c r="W15" s="430">
        <v>9.6701748014E-2</v>
      </c>
      <c r="X15" s="430">
        <v>0.12283418402</v>
      </c>
      <c r="Y15" s="430">
        <v>0.12427330035</v>
      </c>
      <c r="Z15" s="430">
        <v>0.12971122244</v>
      </c>
      <c r="AA15" s="430">
        <v>0.11863967710999999</v>
      </c>
      <c r="AB15" s="430">
        <v>0.13977834076000001</v>
      </c>
      <c r="AC15" s="430">
        <v>0.15382021401000001</v>
      </c>
      <c r="AD15" s="430">
        <v>0.16058615604000001</v>
      </c>
      <c r="AE15" s="430">
        <v>0.13387312217</v>
      </c>
      <c r="AF15" s="430">
        <v>0.13184913109999999</v>
      </c>
      <c r="AG15" s="430">
        <v>9.6529309987000003E-2</v>
      </c>
      <c r="AH15" s="430">
        <v>9.9891231861999996E-2</v>
      </c>
      <c r="AI15" s="430">
        <v>9.9505802665000004E-2</v>
      </c>
      <c r="AJ15" s="430">
        <v>0.13502568686999999</v>
      </c>
      <c r="AK15" s="430">
        <v>0.13684136300999999</v>
      </c>
      <c r="AL15" s="430">
        <v>0.1347640135</v>
      </c>
      <c r="AM15" s="430">
        <v>0.14866451971</v>
      </c>
      <c r="AN15" s="430">
        <v>0.13416636908999999</v>
      </c>
      <c r="AO15" s="430">
        <v>0.17250922354000001</v>
      </c>
      <c r="AP15" s="430">
        <v>0.15643058815999999</v>
      </c>
      <c r="AQ15" s="430">
        <v>0.12572864475000001</v>
      </c>
      <c r="AR15" s="430">
        <v>0.12199360087</v>
      </c>
      <c r="AS15" s="430">
        <v>0.10847021992</v>
      </c>
      <c r="AT15" s="430">
        <v>9.3108868060999994E-2</v>
      </c>
      <c r="AU15" s="430">
        <v>8.7538781548000003E-2</v>
      </c>
      <c r="AV15" s="430">
        <v>0.13479483874000001</v>
      </c>
      <c r="AW15" s="430">
        <v>0.13964450859999999</v>
      </c>
      <c r="AX15" s="430">
        <v>0.16041126188999999</v>
      </c>
      <c r="AY15" s="430">
        <v>0.15150003578999999</v>
      </c>
      <c r="AZ15" s="947">
        <v>0.13512689999999999</v>
      </c>
      <c r="BA15" s="947">
        <v>0.1773728</v>
      </c>
      <c r="BB15" s="435">
        <v>0.1662141</v>
      </c>
      <c r="BC15" s="435">
        <v>0.1353202</v>
      </c>
      <c r="BD15" s="435">
        <v>0.13291929999999999</v>
      </c>
      <c r="BE15" s="435">
        <v>0.1120733</v>
      </c>
      <c r="BF15" s="435">
        <v>0.1041951</v>
      </c>
      <c r="BG15" s="435">
        <v>0.1003728</v>
      </c>
      <c r="BH15" s="435">
        <v>0.1440109</v>
      </c>
      <c r="BI15" s="435">
        <v>0.1482762</v>
      </c>
      <c r="BJ15" s="435">
        <v>0.1622653</v>
      </c>
      <c r="BK15" s="435">
        <v>0.16278239999999999</v>
      </c>
      <c r="BL15" s="435">
        <v>0.15405779999999999</v>
      </c>
      <c r="BM15" s="435">
        <v>0.18951870000000001</v>
      </c>
      <c r="BN15" s="435">
        <v>0.1787128</v>
      </c>
      <c r="BO15" s="435">
        <v>0.14479449999999999</v>
      </c>
      <c r="BP15" s="435">
        <v>0.13977980000000001</v>
      </c>
      <c r="BQ15" s="435">
        <v>0.11801159999999999</v>
      </c>
      <c r="BR15" s="435">
        <v>0.1080272</v>
      </c>
      <c r="BS15" s="435">
        <v>0.103642</v>
      </c>
      <c r="BT15" s="435">
        <v>0.1529411</v>
      </c>
      <c r="BU15" s="435">
        <v>0.158196</v>
      </c>
      <c r="BV15" s="435">
        <v>0.1729425</v>
      </c>
    </row>
    <row r="16" spans="1:74" ht="12" customHeight="1" x14ac:dyDescent="0.2">
      <c r="A16" s="252"/>
      <c r="B16" s="286" t="s">
        <v>236</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490"/>
      <c r="AZ16" s="948"/>
      <c r="BA16" s="948"/>
      <c r="BB16" s="883"/>
      <c r="BC16" s="883"/>
      <c r="BD16" s="486"/>
      <c r="BE16" s="486"/>
      <c r="BF16" s="486"/>
      <c r="BG16" s="486"/>
      <c r="BH16" s="486"/>
      <c r="BI16" s="486"/>
      <c r="BJ16" s="486"/>
      <c r="BK16" s="486"/>
      <c r="BL16" s="486"/>
      <c r="BM16" s="486"/>
      <c r="BN16" s="486"/>
      <c r="BO16" s="486"/>
      <c r="BP16" s="486"/>
      <c r="BQ16" s="486"/>
      <c r="BR16" s="486"/>
      <c r="BS16" s="486"/>
      <c r="BT16" s="486"/>
      <c r="BU16" s="486"/>
      <c r="BV16" s="486"/>
    </row>
    <row r="17" spans="1:74" s="92" customFormat="1" ht="12" customHeight="1" x14ac:dyDescent="0.2">
      <c r="A17" s="495" t="s">
        <v>134</v>
      </c>
      <c r="B17" s="496" t="s">
        <v>987</v>
      </c>
      <c r="C17" s="111">
        <v>0.27502130687999998</v>
      </c>
      <c r="D17" s="111">
        <v>0.26735122648999998</v>
      </c>
      <c r="E17" s="111">
        <v>0.30589136886000001</v>
      </c>
      <c r="F17" s="111">
        <v>0.30347760969999998</v>
      </c>
      <c r="G17" s="111">
        <v>0.30817254555000001</v>
      </c>
      <c r="H17" s="111">
        <v>0.29360506930000002</v>
      </c>
      <c r="I17" s="111">
        <v>0.27559883759999998</v>
      </c>
      <c r="J17" s="111">
        <v>0.24307000427</v>
      </c>
      <c r="K17" s="111">
        <v>0.23096208134999999</v>
      </c>
      <c r="L17" s="111">
        <v>0.23415669996999999</v>
      </c>
      <c r="M17" s="111">
        <v>0.26412120336</v>
      </c>
      <c r="N17" s="111">
        <v>0.26119679527</v>
      </c>
      <c r="O17" s="111">
        <v>0.27109219964999998</v>
      </c>
      <c r="P17" s="111">
        <v>0.27366310937999999</v>
      </c>
      <c r="Q17" s="111">
        <v>0.29713365278999998</v>
      </c>
      <c r="R17" s="111">
        <v>0.29397118127999999</v>
      </c>
      <c r="S17" s="111">
        <v>0.29550834963</v>
      </c>
      <c r="T17" s="111">
        <v>0.26081378650999998</v>
      </c>
      <c r="U17" s="111">
        <v>0.26901378841000001</v>
      </c>
      <c r="V17" s="111">
        <v>0.26415177195</v>
      </c>
      <c r="W17" s="111">
        <v>0.23797503602</v>
      </c>
      <c r="X17" s="111">
        <v>0.25494432029000003</v>
      </c>
      <c r="Y17" s="111">
        <v>0.24945998048000001</v>
      </c>
      <c r="Z17" s="111">
        <v>0.26018990316000001</v>
      </c>
      <c r="AA17" s="111">
        <v>0.25966061815000002</v>
      </c>
      <c r="AB17" s="111">
        <v>0.28456846436</v>
      </c>
      <c r="AC17" s="111">
        <v>0.31920270742000001</v>
      </c>
      <c r="AD17" s="111">
        <v>0.32480537383000002</v>
      </c>
      <c r="AE17" s="111">
        <v>0.32289665652999999</v>
      </c>
      <c r="AF17" s="111">
        <v>0.32197008412</v>
      </c>
      <c r="AG17" s="111">
        <v>0.28467164017000002</v>
      </c>
      <c r="AH17" s="111">
        <v>0.28541487059999998</v>
      </c>
      <c r="AI17" s="111">
        <v>0.25322210077000001</v>
      </c>
      <c r="AJ17" s="111">
        <v>0.28152272855999999</v>
      </c>
      <c r="AK17" s="111">
        <v>0.27013170039000001</v>
      </c>
      <c r="AL17" s="111">
        <v>0.27696477960999999</v>
      </c>
      <c r="AM17" s="111">
        <v>0.30722885509999998</v>
      </c>
      <c r="AN17" s="111">
        <v>0.28615633814000002</v>
      </c>
      <c r="AO17" s="111">
        <v>0.35939256594000002</v>
      </c>
      <c r="AP17" s="111">
        <v>0.35143391070000002</v>
      </c>
      <c r="AQ17" s="111">
        <v>0.33869418551000002</v>
      </c>
      <c r="AR17" s="111">
        <v>0.3373780656</v>
      </c>
      <c r="AS17" s="111">
        <v>0.32192486377000001</v>
      </c>
      <c r="AT17" s="111">
        <v>0.30140744718000001</v>
      </c>
      <c r="AU17" s="111">
        <v>0.26613603976</v>
      </c>
      <c r="AV17" s="111">
        <v>0.30303826086000002</v>
      </c>
      <c r="AW17" s="111">
        <v>0.29543191079999997</v>
      </c>
      <c r="AX17" s="111">
        <v>0.32706734895</v>
      </c>
      <c r="AY17" s="111">
        <v>0.33177733260999998</v>
      </c>
      <c r="AZ17" s="703">
        <v>0.30338438000000001</v>
      </c>
      <c r="BA17" s="703">
        <v>0.38240268999999999</v>
      </c>
      <c r="BB17" s="497">
        <v>0.37626169999999998</v>
      </c>
      <c r="BC17" s="497">
        <v>0.36187330000000001</v>
      </c>
      <c r="BD17" s="497">
        <v>0.36944369999999999</v>
      </c>
      <c r="BE17" s="497">
        <v>0.35135929999999999</v>
      </c>
      <c r="BF17" s="497">
        <v>0.33277980000000001</v>
      </c>
      <c r="BG17" s="497">
        <v>0.297873</v>
      </c>
      <c r="BH17" s="497">
        <v>0.32724769999999997</v>
      </c>
      <c r="BI17" s="497">
        <v>0.31260130000000003</v>
      </c>
      <c r="BJ17" s="497">
        <v>0.32828160000000001</v>
      </c>
      <c r="BK17" s="497">
        <v>0.34841460000000002</v>
      </c>
      <c r="BL17" s="497">
        <v>0.33276899999999998</v>
      </c>
      <c r="BM17" s="497">
        <v>0.40604869999999998</v>
      </c>
      <c r="BN17" s="497">
        <v>0.40648580000000001</v>
      </c>
      <c r="BO17" s="497">
        <v>0.40371000000000001</v>
      </c>
      <c r="BP17" s="497">
        <v>0.40868490000000002</v>
      </c>
      <c r="BQ17" s="497">
        <v>0.39112639999999999</v>
      </c>
      <c r="BR17" s="497">
        <v>0.3676162</v>
      </c>
      <c r="BS17" s="497">
        <v>0.32623269999999999</v>
      </c>
      <c r="BT17" s="497">
        <v>0.35717719999999997</v>
      </c>
      <c r="BU17" s="497">
        <v>0.33816940000000001</v>
      </c>
      <c r="BV17" s="497">
        <v>0.35369040000000002</v>
      </c>
    </row>
    <row r="18" spans="1:74" ht="12" customHeight="1" x14ac:dyDescent="0.2">
      <c r="A18" s="252" t="s">
        <v>41</v>
      </c>
      <c r="B18" s="751" t="s">
        <v>1042</v>
      </c>
      <c r="C18" s="430">
        <v>5.0161217026999999E-3</v>
      </c>
      <c r="D18" s="430">
        <v>4.2407216136999999E-3</v>
      </c>
      <c r="E18" s="430">
        <v>4.3889829084999997E-3</v>
      </c>
      <c r="F18" s="430">
        <v>4.3744521490999997E-3</v>
      </c>
      <c r="G18" s="430">
        <v>4.5278994108999999E-3</v>
      </c>
      <c r="H18" s="430">
        <v>4.3550434648E-3</v>
      </c>
      <c r="I18" s="430">
        <v>4.5771188245000002E-3</v>
      </c>
      <c r="J18" s="430">
        <v>4.6198812806E-3</v>
      </c>
      <c r="K18" s="430">
        <v>4.5358577986000003E-3</v>
      </c>
      <c r="L18" s="430">
        <v>4.4303859829000003E-3</v>
      </c>
      <c r="M18" s="430">
        <v>4.7656057397999999E-3</v>
      </c>
      <c r="N18" s="430">
        <v>5.0565308375999998E-3</v>
      </c>
      <c r="O18" s="430">
        <v>4.8450570702000002E-3</v>
      </c>
      <c r="P18" s="430">
        <v>4.4408647569000002E-3</v>
      </c>
      <c r="Q18" s="430">
        <v>4.9196263302E-3</v>
      </c>
      <c r="R18" s="430">
        <v>4.6250376178999996E-3</v>
      </c>
      <c r="S18" s="430">
        <v>4.5901329055999997E-3</v>
      </c>
      <c r="T18" s="430">
        <v>4.4130262079999996E-3</v>
      </c>
      <c r="U18" s="430">
        <v>4.4222557124E-3</v>
      </c>
      <c r="V18" s="430">
        <v>4.3228128972999996E-3</v>
      </c>
      <c r="W18" s="430">
        <v>4.4853947279999999E-3</v>
      </c>
      <c r="X18" s="430">
        <v>4.8447328791000003E-3</v>
      </c>
      <c r="Y18" s="430">
        <v>4.9120448219000003E-3</v>
      </c>
      <c r="Z18" s="430">
        <v>5.0245760586999999E-3</v>
      </c>
      <c r="AA18" s="430">
        <v>4.7732276224000001E-3</v>
      </c>
      <c r="AB18" s="430">
        <v>4.4449761931000002E-3</v>
      </c>
      <c r="AC18" s="430">
        <v>4.6385628371000001E-3</v>
      </c>
      <c r="AD18" s="430">
        <v>4.3663500480000004E-3</v>
      </c>
      <c r="AE18" s="430">
        <v>4.2522698484999998E-3</v>
      </c>
      <c r="AF18" s="430">
        <v>4.1008964821000003E-3</v>
      </c>
      <c r="AG18" s="430">
        <v>4.1541919152999996E-3</v>
      </c>
      <c r="AH18" s="430">
        <v>4.1873633895000003E-3</v>
      </c>
      <c r="AI18" s="430">
        <v>4.0993610820999997E-3</v>
      </c>
      <c r="AJ18" s="430">
        <v>4.3027980848000004E-3</v>
      </c>
      <c r="AK18" s="430">
        <v>4.4952860819E-3</v>
      </c>
      <c r="AL18" s="430">
        <v>4.7538782215000002E-3</v>
      </c>
      <c r="AM18" s="430">
        <v>4.739888288E-3</v>
      </c>
      <c r="AN18" s="430">
        <v>4.2710549624999997E-3</v>
      </c>
      <c r="AO18" s="430">
        <v>4.7349017727999999E-3</v>
      </c>
      <c r="AP18" s="430">
        <v>4.4567149913999999E-3</v>
      </c>
      <c r="AQ18" s="430">
        <v>4.2758284459999997E-3</v>
      </c>
      <c r="AR18" s="430">
        <v>4.3591436993000001E-3</v>
      </c>
      <c r="AS18" s="430">
        <v>4.3844404241999996E-3</v>
      </c>
      <c r="AT18" s="430">
        <v>4.6021876346999998E-3</v>
      </c>
      <c r="AU18" s="430">
        <v>4.3796181559000004E-3</v>
      </c>
      <c r="AV18" s="430">
        <v>4.3232178983000002E-3</v>
      </c>
      <c r="AW18" s="430">
        <v>4.3100833702000001E-3</v>
      </c>
      <c r="AX18" s="430">
        <v>4.6249280000000004E-3</v>
      </c>
      <c r="AY18" s="430">
        <v>4.8343650000000002E-3</v>
      </c>
      <c r="AZ18" s="947">
        <v>3.3096800000000002E-3</v>
      </c>
      <c r="BA18" s="947">
        <v>3.16169E-3</v>
      </c>
      <c r="BB18" s="435">
        <v>3.2309999999999999E-3</v>
      </c>
      <c r="BC18" s="435">
        <v>3.1404599999999999E-3</v>
      </c>
      <c r="BD18" s="435">
        <v>3.7656600000000001E-3</v>
      </c>
      <c r="BE18" s="435">
        <v>4.6514E-3</v>
      </c>
      <c r="BF18" s="435">
        <v>4.81336E-3</v>
      </c>
      <c r="BG18" s="435">
        <v>4.4530000000000004E-3</v>
      </c>
      <c r="BH18" s="435">
        <v>4.5097599999999998E-3</v>
      </c>
      <c r="BI18" s="435">
        <v>4.5266799999999999E-3</v>
      </c>
      <c r="BJ18" s="435">
        <v>4.9515899999999996E-3</v>
      </c>
      <c r="BK18" s="435">
        <v>5.2080399999999997E-3</v>
      </c>
      <c r="BL18" s="435">
        <v>3.7850800000000001E-3</v>
      </c>
      <c r="BM18" s="435">
        <v>3.8504199999999998E-3</v>
      </c>
      <c r="BN18" s="435">
        <v>3.5923600000000002E-3</v>
      </c>
      <c r="BO18" s="435">
        <v>3.0113900000000001E-3</v>
      </c>
      <c r="BP18" s="435">
        <v>3.41071E-3</v>
      </c>
      <c r="BQ18" s="435">
        <v>4.6041900000000002E-3</v>
      </c>
      <c r="BR18" s="435">
        <v>4.93999E-3</v>
      </c>
      <c r="BS18" s="435">
        <v>4.5380000000000004E-3</v>
      </c>
      <c r="BT18" s="435">
        <v>4.2924499999999997E-3</v>
      </c>
      <c r="BU18" s="435">
        <v>4.15688E-3</v>
      </c>
      <c r="BV18" s="435">
        <v>4.9350599999999998E-3</v>
      </c>
    </row>
    <row r="19" spans="1:74" ht="12" customHeight="1" x14ac:dyDescent="0.2">
      <c r="A19" s="253" t="s">
        <v>442</v>
      </c>
      <c r="B19" s="751" t="s">
        <v>1387</v>
      </c>
      <c r="C19" s="430">
        <v>8.2217555999999997E-2</v>
      </c>
      <c r="D19" s="430">
        <v>7.2390550999999997E-2</v>
      </c>
      <c r="E19" s="430">
        <v>8.2916775999999998E-2</v>
      </c>
      <c r="F19" s="430">
        <v>6.8045568000000001E-2</v>
      </c>
      <c r="G19" s="430">
        <v>7.9323236000000005E-2</v>
      </c>
      <c r="H19" s="430">
        <v>8.8361571E-2</v>
      </c>
      <c r="I19" s="430">
        <v>8.3555389999999993E-2</v>
      </c>
      <c r="J19" s="430">
        <v>7.1822621000000003E-2</v>
      </c>
      <c r="K19" s="430">
        <v>5.7825414999999998E-2</v>
      </c>
      <c r="L19" s="430">
        <v>4.8793617999999997E-2</v>
      </c>
      <c r="M19" s="430">
        <v>6.0796625999999999E-2</v>
      </c>
      <c r="N19" s="430">
        <v>6.9324721000000006E-2</v>
      </c>
      <c r="O19" s="430">
        <v>7.7248244999999993E-2</v>
      </c>
      <c r="P19" s="430">
        <v>6.7725156999999994E-2</v>
      </c>
      <c r="Q19" s="430">
        <v>7.2326036999999996E-2</v>
      </c>
      <c r="R19" s="430">
        <v>6.7225330999999999E-2</v>
      </c>
      <c r="S19" s="430">
        <v>9.3969011000000005E-2</v>
      </c>
      <c r="T19" s="430">
        <v>7.3304984000000004E-2</v>
      </c>
      <c r="U19" s="430">
        <v>7.4672689E-2</v>
      </c>
      <c r="V19" s="430">
        <v>7.2377115000000006E-2</v>
      </c>
      <c r="W19" s="430">
        <v>5.7496006000000002E-2</v>
      </c>
      <c r="X19" s="430">
        <v>5.3259643000000002E-2</v>
      </c>
      <c r="Y19" s="430">
        <v>5.7866359999999999E-2</v>
      </c>
      <c r="Z19" s="430">
        <v>6.4598339000000005E-2</v>
      </c>
      <c r="AA19" s="430">
        <v>7.3139889999999999E-2</v>
      </c>
      <c r="AB19" s="430">
        <v>7.0551803999999996E-2</v>
      </c>
      <c r="AC19" s="430">
        <v>7.9303105999999998E-2</v>
      </c>
      <c r="AD19" s="430">
        <v>7.0956107000000004E-2</v>
      </c>
      <c r="AE19" s="430">
        <v>8.3116793999999994E-2</v>
      </c>
      <c r="AF19" s="430">
        <v>7.6138473999999998E-2</v>
      </c>
      <c r="AG19" s="430">
        <v>7.2714931999999996E-2</v>
      </c>
      <c r="AH19" s="430">
        <v>6.9660801999999994E-2</v>
      </c>
      <c r="AI19" s="430">
        <v>5.4098825000000003E-2</v>
      </c>
      <c r="AJ19" s="430">
        <v>5.2099099000000003E-2</v>
      </c>
      <c r="AK19" s="430">
        <v>5.6810992999999997E-2</v>
      </c>
      <c r="AL19" s="430">
        <v>6.6345479999999998E-2</v>
      </c>
      <c r="AM19" s="430">
        <v>7.2786964999999995E-2</v>
      </c>
      <c r="AN19" s="430">
        <v>6.6378924000000006E-2</v>
      </c>
      <c r="AO19" s="430">
        <v>7.6247234999999997E-2</v>
      </c>
      <c r="AP19" s="430">
        <v>7.7577500999999993E-2</v>
      </c>
      <c r="AQ19" s="430">
        <v>8.2725892999999995E-2</v>
      </c>
      <c r="AR19" s="430">
        <v>7.5265782000000003E-2</v>
      </c>
      <c r="AS19" s="430">
        <v>6.7856486999999993E-2</v>
      </c>
      <c r="AT19" s="430">
        <v>6.8260039999999994E-2</v>
      </c>
      <c r="AU19" s="430">
        <v>5.1900084999999999E-2</v>
      </c>
      <c r="AV19" s="430">
        <v>5.6186913999999998E-2</v>
      </c>
      <c r="AW19" s="430">
        <v>6.2542848999999998E-2</v>
      </c>
      <c r="AX19" s="430">
        <v>8.1286327000000005E-2</v>
      </c>
      <c r="AY19" s="430">
        <v>8.6682800000000004E-2</v>
      </c>
      <c r="AZ19" s="947">
        <v>7.4492900000000001E-2</v>
      </c>
      <c r="BA19" s="947">
        <v>8.5689000000000001E-2</v>
      </c>
      <c r="BB19" s="435">
        <v>8.0368499999999995E-2</v>
      </c>
      <c r="BC19" s="435">
        <v>7.9304899999999998E-2</v>
      </c>
      <c r="BD19" s="435">
        <v>7.8603400000000004E-2</v>
      </c>
      <c r="BE19" s="435">
        <v>7.4275300000000002E-2</v>
      </c>
      <c r="BF19" s="435">
        <v>6.8842299999999995E-2</v>
      </c>
      <c r="BG19" s="435">
        <v>5.7878199999999998E-2</v>
      </c>
      <c r="BH19" s="435">
        <v>5.66621E-2</v>
      </c>
      <c r="BI19" s="435">
        <v>6.3547199999999998E-2</v>
      </c>
      <c r="BJ19" s="435">
        <v>7.1838600000000002E-2</v>
      </c>
      <c r="BK19" s="435">
        <v>7.9308199999999995E-2</v>
      </c>
      <c r="BL19" s="435">
        <v>7.1045800000000006E-2</v>
      </c>
      <c r="BM19" s="435">
        <v>7.8877900000000001E-2</v>
      </c>
      <c r="BN19" s="435">
        <v>7.6817300000000005E-2</v>
      </c>
      <c r="BO19" s="435">
        <v>8.8077799999999998E-2</v>
      </c>
      <c r="BP19" s="435">
        <v>8.3809800000000004E-2</v>
      </c>
      <c r="BQ19" s="435">
        <v>7.9234299999999994E-2</v>
      </c>
      <c r="BR19" s="435">
        <v>7.0876900000000007E-2</v>
      </c>
      <c r="BS19" s="435">
        <v>5.7878100000000002E-2</v>
      </c>
      <c r="BT19" s="435">
        <v>5.7263799999999997E-2</v>
      </c>
      <c r="BU19" s="435">
        <v>6.4180899999999999E-2</v>
      </c>
      <c r="BV19" s="435">
        <v>7.2509900000000002E-2</v>
      </c>
    </row>
    <row r="20" spans="1:74" ht="12" customHeight="1" x14ac:dyDescent="0.2">
      <c r="A20" s="252" t="s">
        <v>443</v>
      </c>
      <c r="B20" s="751" t="s">
        <v>1043</v>
      </c>
      <c r="C20" s="430">
        <v>2.6519749009000001E-2</v>
      </c>
      <c r="D20" s="430">
        <v>3.0602518565999999E-2</v>
      </c>
      <c r="E20" s="430">
        <v>3.9639243868000003E-2</v>
      </c>
      <c r="F20" s="430">
        <v>4.5419765006E-2</v>
      </c>
      <c r="G20" s="430">
        <v>5.1253827613999998E-2</v>
      </c>
      <c r="H20" s="430">
        <v>5.4406228133000001E-2</v>
      </c>
      <c r="I20" s="430">
        <v>5.3438389615999997E-2</v>
      </c>
      <c r="J20" s="430">
        <v>4.9141678603999997E-2</v>
      </c>
      <c r="K20" s="430">
        <v>4.5034838895999997E-2</v>
      </c>
      <c r="L20" s="430">
        <v>4.0485031790000001E-2</v>
      </c>
      <c r="M20" s="430">
        <v>2.8472993762E-2</v>
      </c>
      <c r="N20" s="430">
        <v>2.2979303778000001E-2</v>
      </c>
      <c r="O20" s="430">
        <v>2.6485745320999999E-2</v>
      </c>
      <c r="P20" s="430">
        <v>3.1999700084E-2</v>
      </c>
      <c r="Q20" s="430">
        <v>4.1413490050000001E-2</v>
      </c>
      <c r="R20" s="430">
        <v>5.1045263224999998E-2</v>
      </c>
      <c r="S20" s="430">
        <v>5.8601008077E-2</v>
      </c>
      <c r="T20" s="430">
        <v>6.0503538188999999E-2</v>
      </c>
      <c r="U20" s="430">
        <v>6.4104666034999994E-2</v>
      </c>
      <c r="V20" s="430">
        <v>6.0215501625000001E-2</v>
      </c>
      <c r="W20" s="430">
        <v>5.2885017276E-2</v>
      </c>
      <c r="X20" s="430">
        <v>4.7934730389000001E-2</v>
      </c>
      <c r="Y20" s="430">
        <v>3.5444015305999998E-2</v>
      </c>
      <c r="Z20" s="430">
        <v>3.0947385660999999E-2</v>
      </c>
      <c r="AA20" s="430">
        <v>3.2541113415000003E-2</v>
      </c>
      <c r="AB20" s="430">
        <v>4.2561513400000001E-2</v>
      </c>
      <c r="AC20" s="430">
        <v>5.4345964570000002E-2</v>
      </c>
      <c r="AD20" s="430">
        <v>6.5281310745000001E-2</v>
      </c>
      <c r="AE20" s="430">
        <v>7.5899590512000001E-2</v>
      </c>
      <c r="AF20" s="430">
        <v>8.3013462529999998E-2</v>
      </c>
      <c r="AG20" s="430">
        <v>8.3114376269000007E-2</v>
      </c>
      <c r="AH20" s="430">
        <v>8.2600553344999994E-2</v>
      </c>
      <c r="AI20" s="430">
        <v>6.9734512025000001E-2</v>
      </c>
      <c r="AJ20" s="430">
        <v>6.7346914613000006E-2</v>
      </c>
      <c r="AK20" s="430">
        <v>4.7015908295999997E-2</v>
      </c>
      <c r="AL20" s="430">
        <v>4.2825427891000002E-2</v>
      </c>
      <c r="AM20" s="430">
        <v>5.2473962106999998E-2</v>
      </c>
      <c r="AN20" s="430">
        <v>5.5857710088000001E-2</v>
      </c>
      <c r="AO20" s="430">
        <v>7.8905965625999996E-2</v>
      </c>
      <c r="AP20" s="430">
        <v>9.0943006554999997E-2</v>
      </c>
      <c r="AQ20" s="430">
        <v>0.10103073931999999</v>
      </c>
      <c r="AR20" s="430">
        <v>0.10841440904000001</v>
      </c>
      <c r="AS20" s="430">
        <v>0.11309851642</v>
      </c>
      <c r="AT20" s="430">
        <v>0.10764568149000001</v>
      </c>
      <c r="AU20" s="430">
        <v>9.5094095059000003E-2</v>
      </c>
      <c r="AV20" s="430">
        <v>8.3132790222E-2</v>
      </c>
      <c r="AW20" s="430">
        <v>6.2804219832000005E-2</v>
      </c>
      <c r="AX20" s="430">
        <v>5.2016936054999997E-2</v>
      </c>
      <c r="AY20" s="430">
        <v>6.0717074816999998E-2</v>
      </c>
      <c r="AZ20" s="947">
        <v>6.5779299999999999E-2</v>
      </c>
      <c r="BA20" s="947">
        <v>9.0665399999999993E-2</v>
      </c>
      <c r="BB20" s="435">
        <v>0.1048386</v>
      </c>
      <c r="BC20" s="435">
        <v>0.11901490000000001</v>
      </c>
      <c r="BD20" s="435">
        <v>0.12781670000000001</v>
      </c>
      <c r="BE20" s="435">
        <v>0.1321541</v>
      </c>
      <c r="BF20" s="435">
        <v>0.12652240000000001</v>
      </c>
      <c r="BG20" s="435">
        <v>0.1096535</v>
      </c>
      <c r="BH20" s="435">
        <v>9.9377900000000005E-2</v>
      </c>
      <c r="BI20" s="435">
        <v>7.1521199999999993E-2</v>
      </c>
      <c r="BJ20" s="435">
        <v>6.1690500000000002E-2</v>
      </c>
      <c r="BK20" s="435">
        <v>7.2859499999999994E-2</v>
      </c>
      <c r="BL20" s="435">
        <v>7.8978599999999996E-2</v>
      </c>
      <c r="BM20" s="435">
        <v>0.10810889999999999</v>
      </c>
      <c r="BN20" s="435">
        <v>0.12565660000000001</v>
      </c>
      <c r="BO20" s="435">
        <v>0.14270089999999999</v>
      </c>
      <c r="BP20" s="435">
        <v>0.155117</v>
      </c>
      <c r="BQ20" s="435">
        <v>0.1611194</v>
      </c>
      <c r="BR20" s="435">
        <v>0.1555126</v>
      </c>
      <c r="BS20" s="435">
        <v>0.13447629999999999</v>
      </c>
      <c r="BT20" s="435">
        <v>0.1199786</v>
      </c>
      <c r="BU20" s="435">
        <v>8.69423E-2</v>
      </c>
      <c r="BV20" s="435">
        <v>7.5744500000000006E-2</v>
      </c>
    </row>
    <row r="21" spans="1:74" ht="12" customHeight="1" x14ac:dyDescent="0.2">
      <c r="A21" s="234" t="s">
        <v>320</v>
      </c>
      <c r="B21" s="751" t="s">
        <v>1388</v>
      </c>
      <c r="C21" s="430">
        <v>1.5895329999999999E-2</v>
      </c>
      <c r="D21" s="430">
        <v>1.4617059999999999E-2</v>
      </c>
      <c r="E21" s="430">
        <v>1.6052460000000001E-2</v>
      </c>
      <c r="F21" s="430">
        <v>1.427405E-2</v>
      </c>
      <c r="G21" s="430">
        <v>1.427488E-2</v>
      </c>
      <c r="H21" s="430">
        <v>1.4582380000000001E-2</v>
      </c>
      <c r="I21" s="430">
        <v>1.5009979999999999E-2</v>
      </c>
      <c r="J21" s="430">
        <v>1.461792E-2</v>
      </c>
      <c r="K21" s="430">
        <v>1.398542E-2</v>
      </c>
      <c r="L21" s="430">
        <v>1.4335199999999999E-2</v>
      </c>
      <c r="M21" s="430">
        <v>1.423381E-2</v>
      </c>
      <c r="N21" s="430">
        <v>1.461138E-2</v>
      </c>
      <c r="O21" s="430">
        <v>1.502734E-2</v>
      </c>
      <c r="P21" s="430">
        <v>1.3518519999999999E-2</v>
      </c>
      <c r="Q21" s="430">
        <v>1.428956E-2</v>
      </c>
      <c r="R21" s="430">
        <v>1.320114E-2</v>
      </c>
      <c r="S21" s="430">
        <v>1.428481E-2</v>
      </c>
      <c r="T21" s="430">
        <v>1.3555299999999999E-2</v>
      </c>
      <c r="U21" s="430">
        <v>1.420397E-2</v>
      </c>
      <c r="V21" s="430">
        <v>1.420864E-2</v>
      </c>
      <c r="W21" s="430">
        <v>1.321657E-2</v>
      </c>
      <c r="X21" s="430">
        <v>1.3857609999999999E-2</v>
      </c>
      <c r="Y21" s="430">
        <v>1.3787310000000001E-2</v>
      </c>
      <c r="Z21" s="430">
        <v>1.509098E-2</v>
      </c>
      <c r="AA21" s="430">
        <v>1.417294E-2</v>
      </c>
      <c r="AB21" s="430">
        <v>1.303992E-2</v>
      </c>
      <c r="AC21" s="430">
        <v>1.357356E-2</v>
      </c>
      <c r="AD21" s="430">
        <v>1.226297E-2</v>
      </c>
      <c r="AE21" s="430">
        <v>1.325553E-2</v>
      </c>
      <c r="AF21" s="430">
        <v>1.264258E-2</v>
      </c>
      <c r="AG21" s="430">
        <v>1.327096E-2</v>
      </c>
      <c r="AH21" s="430">
        <v>1.3688580000000001E-2</v>
      </c>
      <c r="AI21" s="430">
        <v>1.28275E-2</v>
      </c>
      <c r="AJ21" s="430">
        <v>1.300658E-2</v>
      </c>
      <c r="AK21" s="430">
        <v>1.32245E-2</v>
      </c>
      <c r="AL21" s="430">
        <v>1.343857E-2</v>
      </c>
      <c r="AM21" s="430">
        <v>1.3391460000000001E-2</v>
      </c>
      <c r="AN21" s="430">
        <v>1.2164690000000001E-2</v>
      </c>
      <c r="AO21" s="430">
        <v>1.307176E-2</v>
      </c>
      <c r="AP21" s="430">
        <v>1.210873E-2</v>
      </c>
      <c r="AQ21" s="430">
        <v>1.240463E-2</v>
      </c>
      <c r="AR21" s="430">
        <v>1.28281E-2</v>
      </c>
      <c r="AS21" s="430">
        <v>1.2665930000000001E-2</v>
      </c>
      <c r="AT21" s="430">
        <v>1.234178E-2</v>
      </c>
      <c r="AU21" s="430">
        <v>1.198376E-2</v>
      </c>
      <c r="AV21" s="430">
        <v>1.204764E-2</v>
      </c>
      <c r="AW21" s="430">
        <v>1.266579E-2</v>
      </c>
      <c r="AX21" s="430">
        <v>1.2847162000000001E-2</v>
      </c>
      <c r="AY21" s="430">
        <v>1.2334998E-2</v>
      </c>
      <c r="AZ21" s="947">
        <v>1.20368E-2</v>
      </c>
      <c r="BA21" s="947">
        <v>1.28372E-2</v>
      </c>
      <c r="BB21" s="435">
        <v>1.18738E-2</v>
      </c>
      <c r="BC21" s="435">
        <v>1.31378E-2</v>
      </c>
      <c r="BD21" s="435">
        <v>1.28951E-2</v>
      </c>
      <c r="BE21" s="435">
        <v>1.3287E-2</v>
      </c>
      <c r="BF21" s="435">
        <v>1.3318E-2</v>
      </c>
      <c r="BG21" s="435">
        <v>1.24899E-2</v>
      </c>
      <c r="BH21" s="435">
        <v>1.26106E-2</v>
      </c>
      <c r="BI21" s="435">
        <v>1.2659500000000001E-2</v>
      </c>
      <c r="BJ21" s="435">
        <v>1.3233699999999999E-2</v>
      </c>
      <c r="BK21" s="435">
        <v>1.2951499999999999E-2</v>
      </c>
      <c r="BL21" s="435">
        <v>1.2091299999999999E-2</v>
      </c>
      <c r="BM21" s="435">
        <v>1.2919399999999999E-2</v>
      </c>
      <c r="BN21" s="435">
        <v>1.19936E-2</v>
      </c>
      <c r="BO21" s="435">
        <v>1.31526E-2</v>
      </c>
      <c r="BP21" s="435">
        <v>1.2918499999999999E-2</v>
      </c>
      <c r="BQ21" s="435">
        <v>1.3317799999999999E-2</v>
      </c>
      <c r="BR21" s="435">
        <v>1.3289499999999999E-2</v>
      </c>
      <c r="BS21" s="435">
        <v>1.24866E-2</v>
      </c>
      <c r="BT21" s="435">
        <v>1.2459899999999999E-2</v>
      </c>
      <c r="BU21" s="435">
        <v>1.25793E-2</v>
      </c>
      <c r="BV21" s="435">
        <v>1.2821300000000001E-2</v>
      </c>
    </row>
    <row r="22" spans="1:74" ht="12" customHeight="1" x14ac:dyDescent="0.2">
      <c r="A22" s="234" t="s">
        <v>319</v>
      </c>
      <c r="B22" s="751" t="s">
        <v>1389</v>
      </c>
      <c r="C22" s="430">
        <v>1.7810869999999999E-2</v>
      </c>
      <c r="D22" s="430">
        <v>1.7163129999999999E-2</v>
      </c>
      <c r="E22" s="430">
        <v>1.618725E-2</v>
      </c>
      <c r="F22" s="430">
        <v>1.3954889999999999E-2</v>
      </c>
      <c r="G22" s="430">
        <v>1.516054E-2</v>
      </c>
      <c r="H22" s="430">
        <v>1.6756900000000002E-2</v>
      </c>
      <c r="I22" s="430">
        <v>1.850572E-2</v>
      </c>
      <c r="J22" s="430">
        <v>1.8571509999999999E-2</v>
      </c>
      <c r="K22" s="430">
        <v>1.6381030000000001E-2</v>
      </c>
      <c r="L22" s="430">
        <v>1.4469289999999999E-2</v>
      </c>
      <c r="M22" s="430">
        <v>1.538846E-2</v>
      </c>
      <c r="N22" s="430">
        <v>1.7341120000000002E-2</v>
      </c>
      <c r="O22" s="430">
        <v>1.6688439999999999E-2</v>
      </c>
      <c r="P22" s="430">
        <v>1.473637E-2</v>
      </c>
      <c r="Q22" s="430">
        <v>1.557643E-2</v>
      </c>
      <c r="R22" s="430">
        <v>1.211984E-2</v>
      </c>
      <c r="S22" s="430">
        <v>1.417679E-2</v>
      </c>
      <c r="T22" s="430">
        <v>1.5096129999999999E-2</v>
      </c>
      <c r="U22" s="430">
        <v>1.608884E-2</v>
      </c>
      <c r="V22" s="430">
        <v>1.6190590000000001E-2</v>
      </c>
      <c r="W22" s="430">
        <v>1.31903E-2</v>
      </c>
      <c r="X22" s="430">
        <v>1.2213419999999999E-2</v>
      </c>
      <c r="Y22" s="430">
        <v>1.317695E-2</v>
      </c>
      <c r="Z22" s="430">
        <v>1.48174E-2</v>
      </c>
      <c r="AA22" s="430">
        <v>1.6393769999999998E-2</v>
      </c>
      <c r="AB22" s="430">
        <v>1.419191E-2</v>
      </c>
      <c r="AC22" s="430">
        <v>1.35213E-2</v>
      </c>
      <c r="AD22" s="430">
        <v>1.135248E-2</v>
      </c>
      <c r="AE22" s="430">
        <v>1.2499349999999999E-2</v>
      </c>
      <c r="AF22" s="430">
        <v>1.422554E-2</v>
      </c>
      <c r="AG22" s="430">
        <v>1.4887869999999999E-2</v>
      </c>
      <c r="AH22" s="430">
        <v>1.538634E-2</v>
      </c>
      <c r="AI22" s="430">
        <v>1.29561E-2</v>
      </c>
      <c r="AJ22" s="430">
        <v>9.7416499999999993E-3</v>
      </c>
      <c r="AK22" s="430">
        <v>1.174365E-2</v>
      </c>
      <c r="AL22" s="430">
        <v>1.4837410000000001E-2</v>
      </c>
      <c r="AM22" s="430">
        <v>1.5172059999999999E-2</v>
      </c>
      <c r="AN22" s="430">
        <v>1.3317590000000001E-2</v>
      </c>
      <c r="AO22" s="430">
        <v>1.392348E-2</v>
      </c>
      <c r="AP22" s="430">
        <v>9.91737E-3</v>
      </c>
      <c r="AQ22" s="430">
        <v>1.252845E-2</v>
      </c>
      <c r="AR22" s="430">
        <v>1.451703E-2</v>
      </c>
      <c r="AS22" s="430">
        <v>1.5449269999999999E-2</v>
      </c>
      <c r="AT22" s="430">
        <v>1.544889E-2</v>
      </c>
      <c r="AU22" s="430">
        <v>1.52397E-2</v>
      </c>
      <c r="AV22" s="430">
        <v>1.2552860000000001E-2</v>
      </c>
      <c r="AW22" s="430">
        <v>1.3464459999999999E-2</v>
      </c>
      <c r="AX22" s="430">
        <v>1.5880734000000001E-2</v>
      </c>
      <c r="AY22" s="430">
        <v>1.5708059E-2</v>
      </c>
      <c r="AZ22" s="947">
        <v>1.26388E-2</v>
      </c>
      <c r="BA22" s="947">
        <v>1.26766E-2</v>
      </c>
      <c r="BB22" s="435">
        <v>9.7356600000000001E-3</v>
      </c>
      <c r="BC22" s="435">
        <v>1.1955E-2</v>
      </c>
      <c r="BD22" s="435">
        <v>1.34436E-2</v>
      </c>
      <c r="BE22" s="435">
        <v>1.49181E-2</v>
      </c>
      <c r="BF22" s="435">
        <v>1.5088600000000001E-2</v>
      </c>
      <c r="BG22" s="435">
        <v>1.30256E-2</v>
      </c>
      <c r="BH22" s="435">
        <v>1.0076399999999999E-2</v>
      </c>
      <c r="BI22" s="435">
        <v>1.20704E-2</v>
      </c>
      <c r="BJ22" s="435">
        <v>1.4302E-2</v>
      </c>
      <c r="BK22" s="435">
        <v>1.53049E-2</v>
      </c>
      <c r="BL22" s="435">
        <v>1.28104E-2</v>
      </c>
      <c r="BM22" s="435">
        <v>1.27735E-2</v>
      </c>
      <c r="BN22" s="435">
        <v>9.7131800000000001E-3</v>
      </c>
      <c r="BO22" s="435">
        <v>1.19728E-2</v>
      </c>
      <c r="BP22" s="435">
        <v>1.3649100000000001E-2</v>
      </c>
      <c r="BQ22" s="435">
        <v>1.48392E-2</v>
      </c>
      <c r="BR22" s="435">
        <v>1.49699E-2</v>
      </c>
      <c r="BS22" s="435">
        <v>1.32117E-2</v>
      </c>
      <c r="BT22" s="435">
        <v>1.0241399999999999E-2</v>
      </c>
      <c r="BU22" s="435">
        <v>1.2114E-2</v>
      </c>
      <c r="BV22" s="435">
        <v>1.4737200000000001E-2</v>
      </c>
    </row>
    <row r="23" spans="1:74" ht="12" customHeight="1" x14ac:dyDescent="0.2">
      <c r="A23" s="252" t="s">
        <v>58</v>
      </c>
      <c r="B23" s="751" t="s">
        <v>1044</v>
      </c>
      <c r="C23" s="430">
        <v>0.12756168017</v>
      </c>
      <c r="D23" s="430">
        <v>0.12833724530999999</v>
      </c>
      <c r="E23" s="430">
        <v>0.14670665608</v>
      </c>
      <c r="F23" s="430">
        <v>0.15740888453999999</v>
      </c>
      <c r="G23" s="430">
        <v>0.14363216253</v>
      </c>
      <c r="H23" s="430">
        <v>0.1151429467</v>
      </c>
      <c r="I23" s="430">
        <v>0.10051223916</v>
      </c>
      <c r="J23" s="430">
        <v>8.4296393388999996E-2</v>
      </c>
      <c r="K23" s="430">
        <v>9.3199519652999996E-2</v>
      </c>
      <c r="L23" s="430">
        <v>0.11164317419</v>
      </c>
      <c r="M23" s="430">
        <v>0.14046370786000001</v>
      </c>
      <c r="N23" s="430">
        <v>0.13188373965</v>
      </c>
      <c r="O23" s="430">
        <v>0.13079737225999999</v>
      </c>
      <c r="P23" s="430">
        <v>0.14124249754000001</v>
      </c>
      <c r="Q23" s="430">
        <v>0.14860850941000001</v>
      </c>
      <c r="R23" s="430">
        <v>0.14575456944000001</v>
      </c>
      <c r="S23" s="430">
        <v>0.10988659765</v>
      </c>
      <c r="T23" s="430">
        <v>9.3940808111999993E-2</v>
      </c>
      <c r="U23" s="430">
        <v>9.5521367664999995E-2</v>
      </c>
      <c r="V23" s="430">
        <v>9.6837112429999997E-2</v>
      </c>
      <c r="W23" s="430">
        <v>9.6701748014E-2</v>
      </c>
      <c r="X23" s="430">
        <v>0.12283418402</v>
      </c>
      <c r="Y23" s="430">
        <v>0.12427330035</v>
      </c>
      <c r="Z23" s="430">
        <v>0.12971122244</v>
      </c>
      <c r="AA23" s="430">
        <v>0.11863967710999999</v>
      </c>
      <c r="AB23" s="430">
        <v>0.13977834076000001</v>
      </c>
      <c r="AC23" s="430">
        <v>0.15382021401000001</v>
      </c>
      <c r="AD23" s="430">
        <v>0.16058615604000001</v>
      </c>
      <c r="AE23" s="430">
        <v>0.13387312217</v>
      </c>
      <c r="AF23" s="430">
        <v>0.13184913109999999</v>
      </c>
      <c r="AG23" s="430">
        <v>9.6529309987000003E-2</v>
      </c>
      <c r="AH23" s="430">
        <v>9.9891231861999996E-2</v>
      </c>
      <c r="AI23" s="430">
        <v>9.9505802665000004E-2</v>
      </c>
      <c r="AJ23" s="430">
        <v>0.13502568686999999</v>
      </c>
      <c r="AK23" s="430">
        <v>0.13684136300999999</v>
      </c>
      <c r="AL23" s="430">
        <v>0.1347640135</v>
      </c>
      <c r="AM23" s="430">
        <v>0.14866451971</v>
      </c>
      <c r="AN23" s="430">
        <v>0.13416636908999999</v>
      </c>
      <c r="AO23" s="430">
        <v>0.17250922354000001</v>
      </c>
      <c r="AP23" s="430">
        <v>0.15643058815999999</v>
      </c>
      <c r="AQ23" s="430">
        <v>0.12572864475000001</v>
      </c>
      <c r="AR23" s="430">
        <v>0.12199360087</v>
      </c>
      <c r="AS23" s="430">
        <v>0.10847021992</v>
      </c>
      <c r="AT23" s="430">
        <v>9.3108868060999994E-2</v>
      </c>
      <c r="AU23" s="430">
        <v>8.7538781548000003E-2</v>
      </c>
      <c r="AV23" s="430">
        <v>0.13479483874000001</v>
      </c>
      <c r="AW23" s="430">
        <v>0.13964450859999999</v>
      </c>
      <c r="AX23" s="430">
        <v>0.16041126188999999</v>
      </c>
      <c r="AY23" s="430">
        <v>0.15150003578999999</v>
      </c>
      <c r="AZ23" s="947">
        <v>0.13512689999999999</v>
      </c>
      <c r="BA23" s="947">
        <v>0.1773728</v>
      </c>
      <c r="BB23" s="435">
        <v>0.1662141</v>
      </c>
      <c r="BC23" s="435">
        <v>0.1353202</v>
      </c>
      <c r="BD23" s="435">
        <v>0.13291929999999999</v>
      </c>
      <c r="BE23" s="435">
        <v>0.1120733</v>
      </c>
      <c r="BF23" s="435">
        <v>0.1041951</v>
      </c>
      <c r="BG23" s="435">
        <v>0.1003728</v>
      </c>
      <c r="BH23" s="435">
        <v>0.1440109</v>
      </c>
      <c r="BI23" s="435">
        <v>0.1482762</v>
      </c>
      <c r="BJ23" s="435">
        <v>0.1622653</v>
      </c>
      <c r="BK23" s="435">
        <v>0.16278239999999999</v>
      </c>
      <c r="BL23" s="435">
        <v>0.15405779999999999</v>
      </c>
      <c r="BM23" s="435">
        <v>0.18951870000000001</v>
      </c>
      <c r="BN23" s="435">
        <v>0.1787128</v>
      </c>
      <c r="BO23" s="435">
        <v>0.14479449999999999</v>
      </c>
      <c r="BP23" s="435">
        <v>0.13977980000000001</v>
      </c>
      <c r="BQ23" s="435">
        <v>0.11801159999999999</v>
      </c>
      <c r="BR23" s="435">
        <v>0.1080272</v>
      </c>
      <c r="BS23" s="435">
        <v>0.103642</v>
      </c>
      <c r="BT23" s="435">
        <v>0.1529411</v>
      </c>
      <c r="BU23" s="435">
        <v>0.158196</v>
      </c>
      <c r="BV23" s="435">
        <v>0.1729425</v>
      </c>
    </row>
    <row r="24" spans="1:74" ht="12"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949"/>
      <c r="BA24" s="949"/>
      <c r="BB24" s="487"/>
      <c r="BC24" s="487"/>
      <c r="BD24" s="487"/>
      <c r="BE24" s="487"/>
      <c r="BF24" s="487"/>
      <c r="BG24" s="487"/>
      <c r="BH24" s="487"/>
      <c r="BI24" s="487"/>
      <c r="BJ24" s="487"/>
      <c r="BK24" s="487"/>
      <c r="BL24" s="487"/>
      <c r="BM24" s="487"/>
      <c r="BN24" s="487"/>
      <c r="BO24" s="487"/>
      <c r="BP24" s="487"/>
      <c r="BQ24" s="487"/>
      <c r="BR24" s="487"/>
      <c r="BS24" s="487"/>
      <c r="BT24" s="487"/>
      <c r="BU24" s="487"/>
      <c r="BV24" s="487"/>
    </row>
    <row r="25" spans="1:74" s="92" customFormat="1" ht="12" customHeight="1" x14ac:dyDescent="0.2">
      <c r="A25" s="495" t="s">
        <v>10</v>
      </c>
      <c r="B25" s="496" t="s">
        <v>1390</v>
      </c>
      <c r="C25" s="111">
        <v>0.21110696622</v>
      </c>
      <c r="D25" s="111">
        <v>0.18982814332</v>
      </c>
      <c r="E25" s="111">
        <v>0.20669044247000001</v>
      </c>
      <c r="F25" s="111">
        <v>0.19865130819999999</v>
      </c>
      <c r="G25" s="111">
        <v>0.2078409369</v>
      </c>
      <c r="H25" s="111">
        <v>0.20361990109</v>
      </c>
      <c r="I25" s="111">
        <v>0.20863462423000001</v>
      </c>
      <c r="J25" s="111">
        <v>0.20541613554999999</v>
      </c>
      <c r="K25" s="111">
        <v>0.18875262603000001</v>
      </c>
      <c r="L25" s="111">
        <v>0.20119327871000001</v>
      </c>
      <c r="M25" s="111">
        <v>0.20214353259000001</v>
      </c>
      <c r="N25" s="111">
        <v>0.20194439789999999</v>
      </c>
      <c r="O25" s="111">
        <v>0.20505934347999999</v>
      </c>
      <c r="P25" s="111">
        <v>0.18271986702000001</v>
      </c>
      <c r="Q25" s="111">
        <v>0.20056429635</v>
      </c>
      <c r="R25" s="111">
        <v>0.18806957029999999</v>
      </c>
      <c r="S25" s="111">
        <v>0.19895372351999999</v>
      </c>
      <c r="T25" s="111">
        <v>0.19063321931999999</v>
      </c>
      <c r="U25" s="111">
        <v>0.19841082805999999</v>
      </c>
      <c r="V25" s="111">
        <v>0.19846081968000001</v>
      </c>
      <c r="W25" s="111">
        <v>0.19158934935999999</v>
      </c>
      <c r="X25" s="111">
        <v>0.19636969879999999</v>
      </c>
      <c r="Y25" s="111">
        <v>0.19890915622999999</v>
      </c>
      <c r="Z25" s="111">
        <v>0.20695799773000001</v>
      </c>
      <c r="AA25" s="111">
        <v>0.19814814389999999</v>
      </c>
      <c r="AB25" s="111">
        <v>0.19226387489999999</v>
      </c>
      <c r="AC25" s="111">
        <v>0.20305547298000001</v>
      </c>
      <c r="AD25" s="111">
        <v>0.19205738204</v>
      </c>
      <c r="AE25" s="111">
        <v>0.19844978831999999</v>
      </c>
      <c r="AF25" s="111">
        <v>0.19369121850000001</v>
      </c>
      <c r="AG25" s="111">
        <v>0.20214243447999999</v>
      </c>
      <c r="AH25" s="111">
        <v>0.20283608768</v>
      </c>
      <c r="AI25" s="111">
        <v>0.19463306329999999</v>
      </c>
      <c r="AJ25" s="111">
        <v>0.19637737773</v>
      </c>
      <c r="AK25" s="111">
        <v>0.20139740142000001</v>
      </c>
      <c r="AL25" s="111">
        <v>0.20809190791000001</v>
      </c>
      <c r="AM25" s="111">
        <v>0.20084350687999999</v>
      </c>
      <c r="AN25" s="111">
        <v>0.18141429814999999</v>
      </c>
      <c r="AO25" s="111">
        <v>0.19961750775000001</v>
      </c>
      <c r="AP25" s="111">
        <v>0.1874689232</v>
      </c>
      <c r="AQ25" s="111">
        <v>0.19449765918</v>
      </c>
      <c r="AR25" s="111">
        <v>0.19282703974000001</v>
      </c>
      <c r="AS25" s="111">
        <v>0.20148080894000001</v>
      </c>
      <c r="AT25" s="111">
        <v>0.20066449110000001</v>
      </c>
      <c r="AU25" s="111">
        <v>0.19192227666</v>
      </c>
      <c r="AV25" s="111">
        <v>0.19935446208999999</v>
      </c>
      <c r="AW25" s="111">
        <v>0.19481490516</v>
      </c>
      <c r="AX25" s="111">
        <v>0.20114980459000001</v>
      </c>
      <c r="AY25" s="111">
        <v>0.20479825355</v>
      </c>
      <c r="AZ25" s="703">
        <v>0.18307066531999999</v>
      </c>
      <c r="BA25" s="703">
        <v>0.20227446217</v>
      </c>
      <c r="BB25" s="497">
        <v>0.19516049999999999</v>
      </c>
      <c r="BC25" s="497">
        <v>0.2036094</v>
      </c>
      <c r="BD25" s="497">
        <v>0.2004618</v>
      </c>
      <c r="BE25" s="497">
        <v>0.21069489999999999</v>
      </c>
      <c r="BF25" s="497">
        <v>0.2101471</v>
      </c>
      <c r="BG25" s="497">
        <v>0.2013499</v>
      </c>
      <c r="BH25" s="497">
        <v>0.21115610000000001</v>
      </c>
      <c r="BI25" s="497">
        <v>0.2069482</v>
      </c>
      <c r="BJ25" s="497">
        <v>0.21500330000000001</v>
      </c>
      <c r="BK25" s="497">
        <v>0.21426809999999999</v>
      </c>
      <c r="BL25" s="497">
        <v>0.18995519999999999</v>
      </c>
      <c r="BM25" s="497">
        <v>0.2069223</v>
      </c>
      <c r="BN25" s="497">
        <v>0.20065959999999999</v>
      </c>
      <c r="BO25" s="497">
        <v>0.20771390000000001</v>
      </c>
      <c r="BP25" s="497">
        <v>0.2040863</v>
      </c>
      <c r="BQ25" s="497">
        <v>0.2137648</v>
      </c>
      <c r="BR25" s="497">
        <v>0.2130726</v>
      </c>
      <c r="BS25" s="497">
        <v>0.2039464</v>
      </c>
      <c r="BT25" s="497">
        <v>0.21391009999999999</v>
      </c>
      <c r="BU25" s="497">
        <v>0.20919380000000001</v>
      </c>
      <c r="BV25" s="497">
        <v>0.21699060000000001</v>
      </c>
    </row>
    <row r="26" spans="1:74" ht="12" customHeight="1" x14ac:dyDescent="0.2">
      <c r="A26" s="253" t="s">
        <v>534</v>
      </c>
      <c r="B26" s="751" t="s">
        <v>1386</v>
      </c>
      <c r="C26" s="430">
        <v>7.0911891000000005E-2</v>
      </c>
      <c r="D26" s="430">
        <v>6.2452928999999997E-2</v>
      </c>
      <c r="E26" s="430">
        <v>6.9747570999999994E-2</v>
      </c>
      <c r="F26" s="430">
        <v>6.4053737999999999E-2</v>
      </c>
      <c r="G26" s="430">
        <v>6.9145580999999998E-2</v>
      </c>
      <c r="H26" s="430">
        <v>6.9177629000000004E-2</v>
      </c>
      <c r="I26" s="430">
        <v>6.9699365999999999E-2</v>
      </c>
      <c r="J26" s="430">
        <v>6.7535672000000005E-2</v>
      </c>
      <c r="K26" s="430">
        <v>5.9938685999999998E-2</v>
      </c>
      <c r="L26" s="430">
        <v>6.9516270000000005E-2</v>
      </c>
      <c r="M26" s="430">
        <v>6.9719157000000004E-2</v>
      </c>
      <c r="N26" s="430">
        <v>6.6330149000000005E-2</v>
      </c>
      <c r="O26" s="430">
        <v>6.8562037000000006E-2</v>
      </c>
      <c r="P26" s="430">
        <v>6.1770986E-2</v>
      </c>
      <c r="Q26" s="430">
        <v>6.7602050999999996E-2</v>
      </c>
      <c r="R26" s="430">
        <v>6.4392172999999997E-2</v>
      </c>
      <c r="S26" s="430">
        <v>6.8093702000000006E-2</v>
      </c>
      <c r="T26" s="430">
        <v>6.8680964999999997E-2</v>
      </c>
      <c r="U26" s="430">
        <v>7.0732563999999998E-2</v>
      </c>
      <c r="V26" s="430">
        <v>6.8742112999999994E-2</v>
      </c>
      <c r="W26" s="430">
        <v>6.6525910999999993E-2</v>
      </c>
      <c r="X26" s="430">
        <v>7.0353463000000005E-2</v>
      </c>
      <c r="Y26" s="430">
        <v>6.9776497000000007E-2</v>
      </c>
      <c r="Z26" s="430">
        <v>7.4058390000000002E-2</v>
      </c>
      <c r="AA26" s="430">
        <v>6.8115101999999997E-2</v>
      </c>
      <c r="AB26" s="430">
        <v>6.8758653000000003E-2</v>
      </c>
      <c r="AC26" s="430">
        <v>7.3257326999999997E-2</v>
      </c>
      <c r="AD26" s="430">
        <v>6.5203198000000004E-2</v>
      </c>
      <c r="AE26" s="430">
        <v>7.0329593999999995E-2</v>
      </c>
      <c r="AF26" s="430">
        <v>6.9190451E-2</v>
      </c>
      <c r="AG26" s="430">
        <v>7.4712283000000004E-2</v>
      </c>
      <c r="AH26" s="430">
        <v>7.4066025999999993E-2</v>
      </c>
      <c r="AI26" s="430">
        <v>6.9052136E-2</v>
      </c>
      <c r="AJ26" s="430">
        <v>7.1917673000000001E-2</v>
      </c>
      <c r="AK26" s="430">
        <v>7.3805098999999999E-2</v>
      </c>
      <c r="AL26" s="430">
        <v>7.5536473000000007E-2</v>
      </c>
      <c r="AM26" s="430">
        <v>7.2054898000000006E-2</v>
      </c>
      <c r="AN26" s="430">
        <v>6.5210949000000004E-2</v>
      </c>
      <c r="AO26" s="430">
        <v>7.0213963000000004E-2</v>
      </c>
      <c r="AP26" s="430">
        <v>6.5847797999999999E-2</v>
      </c>
      <c r="AQ26" s="430">
        <v>6.8914031000000001E-2</v>
      </c>
      <c r="AR26" s="430">
        <v>6.9423086999999994E-2</v>
      </c>
      <c r="AS26" s="430">
        <v>7.1864042000000003E-2</v>
      </c>
      <c r="AT26" s="430">
        <v>7.1942357999999998E-2</v>
      </c>
      <c r="AU26" s="430">
        <v>6.7601976999999994E-2</v>
      </c>
      <c r="AV26" s="430">
        <v>7.3174635000000002E-2</v>
      </c>
      <c r="AW26" s="430">
        <v>7.1913331999999996E-2</v>
      </c>
      <c r="AX26" s="430">
        <v>7.4792860000000003E-2</v>
      </c>
      <c r="AY26" s="430">
        <v>7.3827500000000004E-2</v>
      </c>
      <c r="AZ26" s="947">
        <v>6.6950399999999993E-2</v>
      </c>
      <c r="BA26" s="947">
        <v>7.3023099999999994E-2</v>
      </c>
      <c r="BB26" s="435">
        <v>6.7045099999999996E-2</v>
      </c>
      <c r="BC26" s="435">
        <v>7.1621099999999993E-2</v>
      </c>
      <c r="BD26" s="435">
        <v>6.9819300000000001E-2</v>
      </c>
      <c r="BE26" s="435">
        <v>7.2246000000000005E-2</v>
      </c>
      <c r="BF26" s="435">
        <v>7.2733099999999995E-2</v>
      </c>
      <c r="BG26" s="435">
        <v>6.8928400000000001E-2</v>
      </c>
      <c r="BH26" s="435">
        <v>7.2755299999999995E-2</v>
      </c>
      <c r="BI26" s="435">
        <v>7.2963899999999998E-2</v>
      </c>
      <c r="BJ26" s="435">
        <v>7.5081099999999998E-2</v>
      </c>
      <c r="BK26" s="435">
        <v>7.4715900000000002E-2</v>
      </c>
      <c r="BL26" s="435">
        <v>6.4573699999999998E-2</v>
      </c>
      <c r="BM26" s="435">
        <v>7.1768299999999993E-2</v>
      </c>
      <c r="BN26" s="435">
        <v>6.8484500000000004E-2</v>
      </c>
      <c r="BO26" s="435">
        <v>7.2833099999999998E-2</v>
      </c>
      <c r="BP26" s="435">
        <v>7.12811E-2</v>
      </c>
      <c r="BQ26" s="435">
        <v>7.3661500000000005E-2</v>
      </c>
      <c r="BR26" s="435">
        <v>7.4343800000000002E-2</v>
      </c>
      <c r="BS26" s="435">
        <v>7.0455699999999996E-2</v>
      </c>
      <c r="BT26" s="435">
        <v>7.4605500000000005E-2</v>
      </c>
      <c r="BU26" s="435">
        <v>7.4413999999999994E-2</v>
      </c>
      <c r="BV26" s="435">
        <v>7.6375700000000005E-2</v>
      </c>
    </row>
    <row r="27" spans="1:74" ht="12" customHeight="1" x14ac:dyDescent="0.2">
      <c r="A27" s="253" t="s">
        <v>317</v>
      </c>
      <c r="B27" s="751" t="s">
        <v>1042</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3.5573799999999997E-4</v>
      </c>
      <c r="AB27" s="430">
        <v>3.3278700000000002E-4</v>
      </c>
      <c r="AC27" s="430">
        <v>3.5573799999999997E-4</v>
      </c>
      <c r="AD27" s="430">
        <v>3.4426200000000002E-4</v>
      </c>
      <c r="AE27" s="430">
        <v>3.5573799999999997E-4</v>
      </c>
      <c r="AF27" s="430">
        <v>3.4426200000000002E-4</v>
      </c>
      <c r="AG27" s="430">
        <v>3.5573799999999997E-4</v>
      </c>
      <c r="AH27" s="430">
        <v>3.5573799999999997E-4</v>
      </c>
      <c r="AI27" s="430">
        <v>3.4426200000000002E-4</v>
      </c>
      <c r="AJ27" s="430">
        <v>3.5573799999999997E-4</v>
      </c>
      <c r="AK27" s="430">
        <v>3.4426200000000002E-4</v>
      </c>
      <c r="AL27" s="430">
        <v>3.5573799999999997E-4</v>
      </c>
      <c r="AM27" s="430">
        <v>3.5671200000000002E-4</v>
      </c>
      <c r="AN27" s="430">
        <v>3.2219200000000001E-4</v>
      </c>
      <c r="AO27" s="430">
        <v>3.5671200000000002E-4</v>
      </c>
      <c r="AP27" s="430">
        <v>3.4520500000000001E-4</v>
      </c>
      <c r="AQ27" s="430">
        <v>3.5671200000000002E-4</v>
      </c>
      <c r="AR27" s="430">
        <v>3.4520500000000001E-4</v>
      </c>
      <c r="AS27" s="430">
        <v>3.5671200000000002E-4</v>
      </c>
      <c r="AT27" s="430">
        <v>3.5671200000000002E-4</v>
      </c>
      <c r="AU27" s="430">
        <v>3.4520500000000001E-4</v>
      </c>
      <c r="AV27" s="430">
        <v>3.5671200000000002E-4</v>
      </c>
      <c r="AW27" s="430">
        <v>3.4520500000000001E-4</v>
      </c>
      <c r="AX27" s="430">
        <v>3.5671200000000002E-4</v>
      </c>
      <c r="AY27" s="430">
        <v>3.4938900000000003E-4</v>
      </c>
      <c r="AZ27" s="947">
        <v>3.5186199999999999E-4</v>
      </c>
      <c r="BA27" s="947">
        <v>3.5142099999999998E-4</v>
      </c>
      <c r="BB27" s="435">
        <v>3.5198599999999999E-4</v>
      </c>
      <c r="BC27" s="435">
        <v>3.5155599999999999E-4</v>
      </c>
      <c r="BD27" s="435">
        <v>3.5213399999999999E-4</v>
      </c>
      <c r="BE27" s="435">
        <v>3.51718E-4</v>
      </c>
      <c r="BF27" s="435">
        <v>3.51264E-4</v>
      </c>
      <c r="BG27" s="435">
        <v>3.5181399999999999E-4</v>
      </c>
      <c r="BH27" s="435">
        <v>3.5136899999999998E-4</v>
      </c>
      <c r="BI27" s="435">
        <v>3.5192999999999997E-4</v>
      </c>
      <c r="BJ27" s="435">
        <v>3.5149500000000001E-4</v>
      </c>
      <c r="BK27" s="435">
        <v>3.5168599999999998E-4</v>
      </c>
      <c r="BL27" s="435">
        <v>3.5167E-4</v>
      </c>
      <c r="BM27" s="435">
        <v>3.5169299999999998E-4</v>
      </c>
      <c r="BN27" s="435">
        <v>3.5166599999999999E-4</v>
      </c>
      <c r="BO27" s="435">
        <v>3.5167599999999999E-4</v>
      </c>
      <c r="BP27" s="435">
        <v>3.5163499999999999E-4</v>
      </c>
      <c r="BQ27" s="435">
        <v>3.5162700000000003E-4</v>
      </c>
      <c r="BR27" s="435">
        <v>3.5166E-4</v>
      </c>
      <c r="BS27" s="435">
        <v>3.51646E-4</v>
      </c>
      <c r="BT27" s="435">
        <v>3.5167100000000001E-4</v>
      </c>
      <c r="BU27" s="435">
        <v>3.5164799999999998E-4</v>
      </c>
      <c r="BV27" s="435">
        <v>3.5166199999999998E-4</v>
      </c>
    </row>
    <row r="28" spans="1:74" ht="12" customHeight="1" x14ac:dyDescent="0.2">
      <c r="A28" s="253" t="s">
        <v>318</v>
      </c>
      <c r="B28" s="751" t="s">
        <v>1387</v>
      </c>
      <c r="C28" s="430">
        <v>2.6230099999999999E-4</v>
      </c>
      <c r="D28" s="430">
        <v>2.8222799999999998E-4</v>
      </c>
      <c r="E28" s="430">
        <v>3.7737699999999998E-4</v>
      </c>
      <c r="F28" s="430">
        <v>3.4906599999999998E-4</v>
      </c>
      <c r="G28" s="430">
        <v>2.8822E-4</v>
      </c>
      <c r="H28" s="430">
        <v>2.1588600000000001E-4</v>
      </c>
      <c r="I28" s="430">
        <v>1.7956499999999999E-4</v>
      </c>
      <c r="J28" s="430">
        <v>2.0710100000000001E-4</v>
      </c>
      <c r="K28" s="430">
        <v>2.0609900000000001E-4</v>
      </c>
      <c r="L28" s="430">
        <v>1.7561399999999999E-4</v>
      </c>
      <c r="M28" s="430">
        <v>2.1105399999999999E-4</v>
      </c>
      <c r="N28" s="430">
        <v>3.12372E-4</v>
      </c>
      <c r="O28" s="430">
        <v>2.9144300000000001E-4</v>
      </c>
      <c r="P28" s="430">
        <v>2.9485999999999998E-4</v>
      </c>
      <c r="Q28" s="430">
        <v>3.5377299999999999E-4</v>
      </c>
      <c r="R28" s="430">
        <v>2.9819299999999998E-4</v>
      </c>
      <c r="S28" s="430">
        <v>2.8809300000000001E-4</v>
      </c>
      <c r="T28" s="430">
        <v>2.33895E-4</v>
      </c>
      <c r="U28" s="430">
        <v>2.3423899999999999E-4</v>
      </c>
      <c r="V28" s="430">
        <v>1.9319699999999999E-4</v>
      </c>
      <c r="W28" s="430">
        <v>1.5805699999999999E-4</v>
      </c>
      <c r="X28" s="430">
        <v>1.36231E-4</v>
      </c>
      <c r="Y28" s="430">
        <v>1.5186799999999999E-4</v>
      </c>
      <c r="Z28" s="430">
        <v>2.4600000000000002E-4</v>
      </c>
      <c r="AA28" s="430">
        <v>2.9965299999999999E-4</v>
      </c>
      <c r="AB28" s="430">
        <v>3.0505700000000002E-4</v>
      </c>
      <c r="AC28" s="430">
        <v>3.04078E-4</v>
      </c>
      <c r="AD28" s="430">
        <v>3.0471300000000002E-4</v>
      </c>
      <c r="AE28" s="430">
        <v>2.9115899999999998E-4</v>
      </c>
      <c r="AF28" s="430">
        <v>1.9932199999999999E-4</v>
      </c>
      <c r="AG28" s="430">
        <v>1.6531099999999999E-4</v>
      </c>
      <c r="AH28" s="430">
        <v>1.73361E-4</v>
      </c>
      <c r="AI28" s="430">
        <v>1.2347399999999999E-4</v>
      </c>
      <c r="AJ28" s="430">
        <v>2.1114699999999999E-4</v>
      </c>
      <c r="AK28" s="430">
        <v>1.7244600000000001E-4</v>
      </c>
      <c r="AL28" s="430">
        <v>2.1547499999999999E-4</v>
      </c>
      <c r="AM28" s="430">
        <v>2.2833799999999999E-4</v>
      </c>
      <c r="AN28" s="430">
        <v>2.14565E-4</v>
      </c>
      <c r="AO28" s="430">
        <v>2.60325E-4</v>
      </c>
      <c r="AP28" s="430">
        <v>2.3405999999999999E-4</v>
      </c>
      <c r="AQ28" s="430">
        <v>2.6478999999999999E-4</v>
      </c>
      <c r="AR28" s="430">
        <v>2.3913E-4</v>
      </c>
      <c r="AS28" s="430">
        <v>2.3098699999999999E-4</v>
      </c>
      <c r="AT28" s="430">
        <v>2.1572799999999999E-4</v>
      </c>
      <c r="AU28" s="430">
        <v>1.8552400000000001E-4</v>
      </c>
      <c r="AV28" s="430">
        <v>1.87796E-4</v>
      </c>
      <c r="AW28" s="430">
        <v>1.9788499999999999E-4</v>
      </c>
      <c r="AX28" s="430">
        <v>2.11428E-4</v>
      </c>
      <c r="AY28" s="430">
        <v>2.2838900000000001E-4</v>
      </c>
      <c r="AZ28" s="947">
        <v>2.14613E-4</v>
      </c>
      <c r="BA28" s="947">
        <v>2.6038299999999999E-4</v>
      </c>
      <c r="BB28" s="435">
        <v>2.3411300000000001E-4</v>
      </c>
      <c r="BC28" s="435">
        <v>2.64849E-4</v>
      </c>
      <c r="BD28" s="435">
        <v>2.3918299999999999E-4</v>
      </c>
      <c r="BE28" s="435">
        <v>2.3103899999999999E-4</v>
      </c>
      <c r="BF28" s="435">
        <v>2.1577599999999999E-4</v>
      </c>
      <c r="BG28" s="435">
        <v>1.85565E-4</v>
      </c>
      <c r="BH28" s="435">
        <v>1.8783800000000001E-4</v>
      </c>
      <c r="BI28" s="435">
        <v>1.9793E-4</v>
      </c>
      <c r="BJ28" s="435">
        <v>2.1147599999999999E-4</v>
      </c>
      <c r="BK28" s="435">
        <v>2.4932699999999998E-4</v>
      </c>
      <c r="BL28" s="435">
        <v>2.1461200000000001E-4</v>
      </c>
      <c r="BM28" s="435">
        <v>2.6038199999999997E-4</v>
      </c>
      <c r="BN28" s="435">
        <v>2.3411300000000001E-4</v>
      </c>
      <c r="BO28" s="435">
        <v>2.64849E-4</v>
      </c>
      <c r="BP28" s="435">
        <v>2.3918299999999999E-4</v>
      </c>
      <c r="BQ28" s="435">
        <v>2.3103899999999999E-4</v>
      </c>
      <c r="BR28" s="435">
        <v>2.1577599999999999E-4</v>
      </c>
      <c r="BS28" s="435">
        <v>1.85565E-4</v>
      </c>
      <c r="BT28" s="435">
        <v>1.8783800000000001E-4</v>
      </c>
      <c r="BU28" s="435">
        <v>1.9793E-4</v>
      </c>
      <c r="BV28" s="435">
        <v>2.1147599999999999E-4</v>
      </c>
    </row>
    <row r="29" spans="1:74" ht="12" customHeight="1" x14ac:dyDescent="0.2">
      <c r="A29" s="253" t="s">
        <v>559</v>
      </c>
      <c r="B29" s="751" t="s">
        <v>1045</v>
      </c>
      <c r="C29" s="430">
        <v>8.2757227471999995E-4</v>
      </c>
      <c r="D29" s="430">
        <v>8.8484772400999998E-4</v>
      </c>
      <c r="E29" s="430">
        <v>1.2591416844000001E-3</v>
      </c>
      <c r="F29" s="430">
        <v>1.366845494E-3</v>
      </c>
      <c r="G29" s="430">
        <v>1.5041320020999999E-3</v>
      </c>
      <c r="H29" s="430">
        <v>1.5210014520999999E-3</v>
      </c>
      <c r="I29" s="430">
        <v>1.5619607379E-3</v>
      </c>
      <c r="J29" s="430">
        <v>1.5052306251E-3</v>
      </c>
      <c r="K29" s="430">
        <v>1.3467248686E-3</v>
      </c>
      <c r="L29" s="430">
        <v>1.2188532286E-3</v>
      </c>
      <c r="M29" s="430">
        <v>9.3312195561999999E-4</v>
      </c>
      <c r="N29" s="430">
        <v>8.2459078382000005E-4</v>
      </c>
      <c r="O29" s="430">
        <v>8.8543213478E-4</v>
      </c>
      <c r="P29" s="430">
        <v>9.4632310304000003E-4</v>
      </c>
      <c r="Q29" s="430">
        <v>1.3464690778E-3</v>
      </c>
      <c r="R29" s="430">
        <v>1.5085221133E-3</v>
      </c>
      <c r="S29" s="430">
        <v>1.6419760685E-3</v>
      </c>
      <c r="T29" s="430">
        <v>1.6418000707E-3</v>
      </c>
      <c r="U29" s="430">
        <v>1.6970583080999999E-3</v>
      </c>
      <c r="V29" s="430">
        <v>1.6312197692000001E-3</v>
      </c>
      <c r="W29" s="430">
        <v>1.4647196011E-3</v>
      </c>
      <c r="X29" s="430">
        <v>1.3268597747E-3</v>
      </c>
      <c r="Y29" s="430">
        <v>1.0469168983000001E-3</v>
      </c>
      <c r="Z29" s="430">
        <v>9.2543447395999998E-4</v>
      </c>
      <c r="AA29" s="430">
        <v>9.9060886702000009E-4</v>
      </c>
      <c r="AB29" s="430">
        <v>1.1210718902999999E-3</v>
      </c>
      <c r="AC29" s="430">
        <v>1.5311229419999999E-3</v>
      </c>
      <c r="AD29" s="430">
        <v>1.6778091791E-3</v>
      </c>
      <c r="AE29" s="430">
        <v>1.8421031275E-3</v>
      </c>
      <c r="AF29" s="430">
        <v>1.8384125446000001E-3</v>
      </c>
      <c r="AG29" s="430">
        <v>1.8798690338000001E-3</v>
      </c>
      <c r="AH29" s="430">
        <v>1.8145080316E-3</v>
      </c>
      <c r="AI29" s="430">
        <v>1.6549883856000001E-3</v>
      </c>
      <c r="AJ29" s="430">
        <v>1.4779440764E-3</v>
      </c>
      <c r="AK29" s="430">
        <v>1.1394328279E-3</v>
      </c>
      <c r="AL29" s="430">
        <v>9.9590401806000004E-4</v>
      </c>
      <c r="AM29" s="430">
        <v>1.0966138725E-3</v>
      </c>
      <c r="AN29" s="430">
        <v>1.1694358506999999E-3</v>
      </c>
      <c r="AO29" s="430">
        <v>1.6547892988E-3</v>
      </c>
      <c r="AP29" s="430">
        <v>1.8058425582000001E-3</v>
      </c>
      <c r="AQ29" s="430">
        <v>1.9840617623000001E-3</v>
      </c>
      <c r="AR29" s="430">
        <v>2.3818471414000001E-3</v>
      </c>
      <c r="AS29" s="430">
        <v>2.4884801733000002E-3</v>
      </c>
      <c r="AT29" s="430">
        <v>2.3858930296E-3</v>
      </c>
      <c r="AU29" s="430">
        <v>2.3103119615000001E-3</v>
      </c>
      <c r="AV29" s="430">
        <v>2.0662460433000002E-3</v>
      </c>
      <c r="AW29" s="430">
        <v>1.5860080429999999E-3</v>
      </c>
      <c r="AX29" s="430">
        <v>1.3982454032000001E-3</v>
      </c>
      <c r="AY29" s="430">
        <v>1.5844178838000001E-3</v>
      </c>
      <c r="AZ29" s="947">
        <v>1.5844100000000001E-3</v>
      </c>
      <c r="BA29" s="947">
        <v>2.0840699999999999E-3</v>
      </c>
      <c r="BB29" s="435">
        <v>2.18009E-3</v>
      </c>
      <c r="BC29" s="435">
        <v>2.3536999999999998E-3</v>
      </c>
      <c r="BD29" s="435">
        <v>2.3217200000000002E-3</v>
      </c>
      <c r="BE29" s="435">
        <v>2.37535E-3</v>
      </c>
      <c r="BF29" s="435">
        <v>2.2910700000000001E-3</v>
      </c>
      <c r="BG29" s="435">
        <v>2.07033E-3</v>
      </c>
      <c r="BH29" s="435">
        <v>1.9026099999999999E-3</v>
      </c>
      <c r="BI29" s="435">
        <v>1.52758E-3</v>
      </c>
      <c r="BJ29" s="435">
        <v>1.3932E-3</v>
      </c>
      <c r="BK29" s="435">
        <v>1.4410899999999999E-3</v>
      </c>
      <c r="BL29" s="435">
        <v>1.4832199999999999E-3</v>
      </c>
      <c r="BM29" s="435">
        <v>2.0102000000000002E-3</v>
      </c>
      <c r="BN29" s="435">
        <v>2.13488E-3</v>
      </c>
      <c r="BO29" s="435">
        <v>2.3230199999999999E-3</v>
      </c>
      <c r="BP29" s="435">
        <v>2.3068099999999999E-3</v>
      </c>
      <c r="BQ29" s="435">
        <v>2.3692000000000001E-3</v>
      </c>
      <c r="BR29" s="435">
        <v>2.28911E-3</v>
      </c>
      <c r="BS29" s="435">
        <v>2.0672300000000002E-3</v>
      </c>
      <c r="BT29" s="435">
        <v>1.89072E-3</v>
      </c>
      <c r="BU29" s="435">
        <v>1.5012300000000001E-3</v>
      </c>
      <c r="BV29" s="435">
        <v>1.3604299999999999E-3</v>
      </c>
    </row>
    <row r="30" spans="1:74" ht="12" customHeight="1" x14ac:dyDescent="0.2">
      <c r="A30" s="253" t="s">
        <v>11</v>
      </c>
      <c r="B30" s="751" t="s">
        <v>1388</v>
      </c>
      <c r="C30" s="430">
        <v>1.4430966E-2</v>
      </c>
      <c r="D30" s="430">
        <v>1.2823503999999999E-2</v>
      </c>
      <c r="E30" s="430">
        <v>1.4604816E-2</v>
      </c>
      <c r="F30" s="430">
        <v>1.3704149000000001E-2</v>
      </c>
      <c r="G30" s="430">
        <v>1.4036996E-2</v>
      </c>
      <c r="H30" s="430">
        <v>1.2325189E-2</v>
      </c>
      <c r="I30" s="430">
        <v>1.2440306E-2</v>
      </c>
      <c r="J30" s="430">
        <v>1.2745596E-2</v>
      </c>
      <c r="K30" s="430">
        <v>1.2037469E-2</v>
      </c>
      <c r="L30" s="430">
        <v>1.3684616E-2</v>
      </c>
      <c r="M30" s="430">
        <v>1.3531118999999999E-2</v>
      </c>
      <c r="N30" s="430">
        <v>1.4415116E-2</v>
      </c>
      <c r="O30" s="430">
        <v>1.3915156E-2</v>
      </c>
      <c r="P30" s="430">
        <v>1.2346364E-2</v>
      </c>
      <c r="Q30" s="430">
        <v>1.3535896E-2</v>
      </c>
      <c r="R30" s="430">
        <v>1.2898679E-2</v>
      </c>
      <c r="S30" s="430">
        <v>1.3389145999999999E-2</v>
      </c>
      <c r="T30" s="430">
        <v>1.1943239E-2</v>
      </c>
      <c r="U30" s="430">
        <v>1.2098085999999999E-2</v>
      </c>
      <c r="V30" s="430">
        <v>1.2043816000000001E-2</v>
      </c>
      <c r="W30" s="430">
        <v>1.1543549E-2</v>
      </c>
      <c r="X30" s="430">
        <v>1.3130905999999999E-2</v>
      </c>
      <c r="Y30" s="430">
        <v>1.2888818999999999E-2</v>
      </c>
      <c r="Z30" s="430">
        <v>1.3717686E-2</v>
      </c>
      <c r="AA30" s="430">
        <v>1.3981225999999999E-2</v>
      </c>
      <c r="AB30" s="430">
        <v>1.3056425E-2</v>
      </c>
      <c r="AC30" s="430">
        <v>1.3667805999999999E-2</v>
      </c>
      <c r="AD30" s="430">
        <v>1.3333960000000001E-2</v>
      </c>
      <c r="AE30" s="430">
        <v>1.3742146E-2</v>
      </c>
      <c r="AF30" s="430">
        <v>1.1812720000000001E-2</v>
      </c>
      <c r="AG30" s="430">
        <v>1.2262606000000001E-2</v>
      </c>
      <c r="AH30" s="430">
        <v>1.2365526E-2</v>
      </c>
      <c r="AI30" s="430">
        <v>1.2031750000000001E-2</v>
      </c>
      <c r="AJ30" s="430">
        <v>1.3277005999999999E-2</v>
      </c>
      <c r="AK30" s="430">
        <v>1.323452E-2</v>
      </c>
      <c r="AL30" s="430">
        <v>1.3557886E-2</v>
      </c>
      <c r="AM30" s="430">
        <v>1.3644626E-2</v>
      </c>
      <c r="AN30" s="430">
        <v>1.2443223999999999E-2</v>
      </c>
      <c r="AO30" s="430">
        <v>1.3761496E-2</v>
      </c>
      <c r="AP30" s="430">
        <v>1.3204568999999999E-2</v>
      </c>
      <c r="AQ30" s="430">
        <v>1.2992266000000001E-2</v>
      </c>
      <c r="AR30" s="430">
        <v>1.1536939E-2</v>
      </c>
      <c r="AS30" s="430">
        <v>1.2195986000000001E-2</v>
      </c>
      <c r="AT30" s="430">
        <v>1.2230816E-2</v>
      </c>
      <c r="AU30" s="430">
        <v>1.1840039E-2</v>
      </c>
      <c r="AV30" s="430">
        <v>1.3616226E-2</v>
      </c>
      <c r="AW30" s="430">
        <v>1.2964279E-2</v>
      </c>
      <c r="AX30" s="430">
        <v>1.3722486000000001E-2</v>
      </c>
      <c r="AY30" s="430">
        <v>1.3246600000000001E-2</v>
      </c>
      <c r="AZ30" s="947">
        <v>1.21618E-2</v>
      </c>
      <c r="BA30" s="947">
        <v>1.3358699999999999E-2</v>
      </c>
      <c r="BB30" s="435">
        <v>1.26692E-2</v>
      </c>
      <c r="BC30" s="435">
        <v>1.28828E-2</v>
      </c>
      <c r="BD30" s="435">
        <v>1.20155E-2</v>
      </c>
      <c r="BE30" s="435">
        <v>1.26316E-2</v>
      </c>
      <c r="BF30" s="435">
        <v>1.2781600000000001E-2</v>
      </c>
      <c r="BG30" s="435">
        <v>1.2397500000000001E-2</v>
      </c>
      <c r="BH30" s="435">
        <v>1.3634800000000001E-2</v>
      </c>
      <c r="BI30" s="435">
        <v>1.3013200000000001E-2</v>
      </c>
      <c r="BJ30" s="435">
        <v>1.3329199999999999E-2</v>
      </c>
      <c r="BK30" s="435">
        <v>1.3093199999999999E-2</v>
      </c>
      <c r="BL30" s="435">
        <v>1.2151199999999999E-2</v>
      </c>
      <c r="BM30" s="435">
        <v>1.33726E-2</v>
      </c>
      <c r="BN30" s="435">
        <v>1.27168E-2</v>
      </c>
      <c r="BO30" s="435">
        <v>1.29768E-2</v>
      </c>
      <c r="BP30" s="435">
        <v>1.2104E-2</v>
      </c>
      <c r="BQ30" s="435">
        <v>1.2702E-2</v>
      </c>
      <c r="BR30" s="435">
        <v>1.2827399999999999E-2</v>
      </c>
      <c r="BS30" s="435">
        <v>1.24043E-2</v>
      </c>
      <c r="BT30" s="435">
        <v>1.35893E-2</v>
      </c>
      <c r="BU30" s="435">
        <v>1.29658E-2</v>
      </c>
      <c r="BV30" s="435">
        <v>1.3273399999999999E-2</v>
      </c>
    </row>
    <row r="31" spans="1:74" ht="12" customHeight="1" x14ac:dyDescent="0.2">
      <c r="A31" s="234" t="s">
        <v>35</v>
      </c>
      <c r="B31" s="751" t="s">
        <v>1389</v>
      </c>
      <c r="C31" s="430">
        <v>0.122777899</v>
      </c>
      <c r="D31" s="430">
        <v>0.111627508</v>
      </c>
      <c r="E31" s="430">
        <v>0.118643819</v>
      </c>
      <c r="F31" s="430">
        <v>0.117245342</v>
      </c>
      <c r="G31" s="430">
        <v>0.120785409</v>
      </c>
      <c r="H31" s="430">
        <v>0.118316882</v>
      </c>
      <c r="I31" s="430">
        <v>0.122730909</v>
      </c>
      <c r="J31" s="430">
        <v>0.121301199</v>
      </c>
      <c r="K31" s="430">
        <v>0.113282062</v>
      </c>
      <c r="L31" s="430">
        <v>0.114496089</v>
      </c>
      <c r="M31" s="430">
        <v>0.115728152</v>
      </c>
      <c r="N31" s="430">
        <v>0.11806472899999999</v>
      </c>
      <c r="O31" s="430">
        <v>0.119461779</v>
      </c>
      <c r="P31" s="430">
        <v>0.105620228</v>
      </c>
      <c r="Q31" s="430">
        <v>0.115675179</v>
      </c>
      <c r="R31" s="430">
        <v>0.107049322</v>
      </c>
      <c r="S31" s="430">
        <v>0.113484589</v>
      </c>
      <c r="T31" s="430">
        <v>0.10608701199999999</v>
      </c>
      <c r="U31" s="430">
        <v>0.111627619</v>
      </c>
      <c r="V31" s="430">
        <v>0.113734159</v>
      </c>
      <c r="W31" s="430">
        <v>0.109965572</v>
      </c>
      <c r="X31" s="430">
        <v>0.109317609</v>
      </c>
      <c r="Y31" s="430">
        <v>0.113054802</v>
      </c>
      <c r="Z31" s="430">
        <v>0.116016709</v>
      </c>
      <c r="AA31" s="430">
        <v>0.112898362</v>
      </c>
      <c r="AB31" s="430">
        <v>0.107146308</v>
      </c>
      <c r="AC31" s="430">
        <v>0.112287022</v>
      </c>
      <c r="AD31" s="430">
        <v>0.10966392</v>
      </c>
      <c r="AE31" s="430">
        <v>0.110110892</v>
      </c>
      <c r="AF31" s="430">
        <v>0.10866675000000001</v>
      </c>
      <c r="AG31" s="430">
        <v>0.111019672</v>
      </c>
      <c r="AH31" s="430">
        <v>0.112351992</v>
      </c>
      <c r="AI31" s="430">
        <v>0.10981924999999999</v>
      </c>
      <c r="AJ31" s="430">
        <v>0.107394042</v>
      </c>
      <c r="AK31" s="430">
        <v>0.11107702</v>
      </c>
      <c r="AL31" s="430">
        <v>0.115803482</v>
      </c>
      <c r="AM31" s="430">
        <v>0.111870129</v>
      </c>
      <c r="AN31" s="430">
        <v>0.100575548</v>
      </c>
      <c r="AO31" s="430">
        <v>0.111746889</v>
      </c>
      <c r="AP31" s="430">
        <v>0.104372302</v>
      </c>
      <c r="AQ31" s="430">
        <v>0.10834054899999999</v>
      </c>
      <c r="AR31" s="430">
        <v>0.107199592</v>
      </c>
      <c r="AS31" s="430">
        <v>0.112617509</v>
      </c>
      <c r="AT31" s="430">
        <v>0.111817659</v>
      </c>
      <c r="AU31" s="430">
        <v>0.108012832</v>
      </c>
      <c r="AV31" s="430">
        <v>0.108213409</v>
      </c>
      <c r="AW31" s="430">
        <v>0.106238552</v>
      </c>
      <c r="AX31" s="430">
        <v>0.108940619</v>
      </c>
      <c r="AY31" s="430">
        <v>0.1140444</v>
      </c>
      <c r="AZ31" s="947">
        <v>0.1003028</v>
      </c>
      <c r="BA31" s="947">
        <v>0.1114927</v>
      </c>
      <c r="BB31" s="435">
        <v>0.11110150000000001</v>
      </c>
      <c r="BC31" s="435">
        <v>0.1144206</v>
      </c>
      <c r="BD31" s="435">
        <v>0.1140424</v>
      </c>
      <c r="BE31" s="435">
        <v>0.1211551</v>
      </c>
      <c r="BF31" s="435">
        <v>0.1200606</v>
      </c>
      <c r="BG31" s="435">
        <v>0.1158183</v>
      </c>
      <c r="BH31" s="435">
        <v>0.1206024</v>
      </c>
      <c r="BI31" s="435">
        <v>0.117275</v>
      </c>
      <c r="BJ31" s="435">
        <v>0.12296070000000001</v>
      </c>
      <c r="BK31" s="435">
        <v>0.122835</v>
      </c>
      <c r="BL31" s="435">
        <v>0.109718</v>
      </c>
      <c r="BM31" s="435">
        <v>0.1175344</v>
      </c>
      <c r="BN31" s="435">
        <v>0.1151369</v>
      </c>
      <c r="BO31" s="435">
        <v>0.1172434</v>
      </c>
      <c r="BP31" s="435">
        <v>0.1161239</v>
      </c>
      <c r="BQ31" s="435">
        <v>0.12273630000000001</v>
      </c>
      <c r="BR31" s="435">
        <v>0.12132279999999999</v>
      </c>
      <c r="BS31" s="435">
        <v>0.1168752</v>
      </c>
      <c r="BT31" s="435">
        <v>0.1215466</v>
      </c>
      <c r="BU31" s="435">
        <v>0.118129</v>
      </c>
      <c r="BV31" s="435">
        <v>0.1237244</v>
      </c>
    </row>
    <row r="32" spans="1:74" ht="12"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1"/>
      <c r="AZ32" s="949"/>
      <c r="BA32" s="949"/>
      <c r="BB32" s="487"/>
      <c r="BC32" s="487"/>
      <c r="BD32" s="487"/>
      <c r="BE32" s="487"/>
      <c r="BF32" s="487"/>
      <c r="BG32" s="487"/>
      <c r="BH32" s="487"/>
      <c r="BI32" s="487"/>
      <c r="BJ32" s="487"/>
      <c r="BK32" s="487"/>
      <c r="BL32" s="487"/>
      <c r="BM32" s="487"/>
      <c r="BN32" s="487"/>
      <c r="BO32" s="487"/>
      <c r="BP32" s="487"/>
      <c r="BQ32" s="487"/>
      <c r="BR32" s="487"/>
      <c r="BS32" s="487"/>
      <c r="BT32" s="487"/>
      <c r="BU32" s="487"/>
      <c r="BV32" s="487"/>
    </row>
    <row r="33" spans="1:74" s="92" customFormat="1" ht="12" customHeight="1" x14ac:dyDescent="0.2">
      <c r="A33" s="495" t="s">
        <v>135</v>
      </c>
      <c r="B33" s="496" t="s">
        <v>1391</v>
      </c>
      <c r="C33" s="111">
        <v>2.0270265706000001E-2</v>
      </c>
      <c r="D33" s="111">
        <v>1.9287340133999999E-2</v>
      </c>
      <c r="E33" s="111">
        <v>2.2084791238000001E-2</v>
      </c>
      <c r="F33" s="111">
        <v>2.2112071478000001E-2</v>
      </c>
      <c r="G33" s="111">
        <v>2.3440976995000001E-2</v>
      </c>
      <c r="H33" s="111">
        <v>2.345973858E-2</v>
      </c>
      <c r="I33" s="111">
        <v>2.3941312966000002E-2</v>
      </c>
      <c r="J33" s="111">
        <v>2.3760686922999999E-2</v>
      </c>
      <c r="K33" s="111">
        <v>2.2043296907999999E-2</v>
      </c>
      <c r="L33" s="111">
        <v>2.1776845762000001E-2</v>
      </c>
      <c r="M33" s="111">
        <v>2.0523486037000001E-2</v>
      </c>
      <c r="N33" s="111">
        <v>2.0207893003000001E-2</v>
      </c>
      <c r="O33" s="111">
        <v>2.0132200744999999E-2</v>
      </c>
      <c r="P33" s="111">
        <v>1.8887614935000002E-2</v>
      </c>
      <c r="Q33" s="111">
        <v>2.1932399708000001E-2</v>
      </c>
      <c r="R33" s="111">
        <v>2.1965956891000001E-2</v>
      </c>
      <c r="S33" s="111">
        <v>2.3377913688000001E-2</v>
      </c>
      <c r="T33" s="111">
        <v>2.324692427E-2</v>
      </c>
      <c r="U33" s="111">
        <v>2.3866962738999999E-2</v>
      </c>
      <c r="V33" s="111">
        <v>2.3790779421E-2</v>
      </c>
      <c r="W33" s="111">
        <v>2.2086266465999999E-2</v>
      </c>
      <c r="X33" s="111">
        <v>2.1742181725E-2</v>
      </c>
      <c r="Y33" s="111">
        <v>2.0297418928000001E-2</v>
      </c>
      <c r="Z33" s="111">
        <v>2.0743161459000001E-2</v>
      </c>
      <c r="AA33" s="111">
        <v>2.0689383275000001E-2</v>
      </c>
      <c r="AB33" s="111">
        <v>2.0084242764000001E-2</v>
      </c>
      <c r="AC33" s="111">
        <v>2.2377810397999999E-2</v>
      </c>
      <c r="AD33" s="111">
        <v>2.2407245225999999E-2</v>
      </c>
      <c r="AE33" s="111">
        <v>2.4352121527E-2</v>
      </c>
      <c r="AF33" s="111">
        <v>2.3654465842E-2</v>
      </c>
      <c r="AG33" s="111">
        <v>2.4693253360999999E-2</v>
      </c>
      <c r="AH33" s="111">
        <v>2.4035894286E-2</v>
      </c>
      <c r="AI33" s="111">
        <v>2.2478316698E-2</v>
      </c>
      <c r="AJ33" s="111">
        <v>2.2129390958000001E-2</v>
      </c>
      <c r="AK33" s="111">
        <v>2.0475457890999998E-2</v>
      </c>
      <c r="AL33" s="111">
        <v>2.0666232021999999E-2</v>
      </c>
      <c r="AM33" s="111">
        <v>2.0986651671999999E-2</v>
      </c>
      <c r="AN33" s="111">
        <v>1.9937687938E-2</v>
      </c>
      <c r="AO33" s="111">
        <v>2.3225346479999999E-2</v>
      </c>
      <c r="AP33" s="111">
        <v>2.3579788612E-2</v>
      </c>
      <c r="AQ33" s="111">
        <v>2.4152755804E-2</v>
      </c>
      <c r="AR33" s="111">
        <v>2.4655439984000001E-2</v>
      </c>
      <c r="AS33" s="111">
        <v>2.5367917548999998E-2</v>
      </c>
      <c r="AT33" s="111">
        <v>2.4868163339E-2</v>
      </c>
      <c r="AU33" s="111">
        <v>2.3530108059999999E-2</v>
      </c>
      <c r="AV33" s="111">
        <v>2.2695271172000001E-2</v>
      </c>
      <c r="AW33" s="111">
        <v>2.0829453280999999E-2</v>
      </c>
      <c r="AX33" s="111">
        <v>2.1356770236000001E-2</v>
      </c>
      <c r="AY33" s="111">
        <v>2.1308046365E-2</v>
      </c>
      <c r="AZ33" s="703">
        <v>2.1182549948999999E-2</v>
      </c>
      <c r="BA33" s="703">
        <v>2.4457388536000001E-2</v>
      </c>
      <c r="BB33" s="497">
        <v>2.4642600000000001E-2</v>
      </c>
      <c r="BC33" s="497">
        <v>2.5747599999999999E-2</v>
      </c>
      <c r="BD33" s="497">
        <v>2.6117999999999999E-2</v>
      </c>
      <c r="BE33" s="497">
        <v>2.6838000000000001E-2</v>
      </c>
      <c r="BF33" s="497">
        <v>2.6434900000000001E-2</v>
      </c>
      <c r="BG33" s="497">
        <v>2.4649999999999998E-2</v>
      </c>
      <c r="BH33" s="497">
        <v>2.4349099999999999E-2</v>
      </c>
      <c r="BI33" s="497">
        <v>2.2402999999999999E-2</v>
      </c>
      <c r="BJ33" s="497">
        <v>2.2479499999999999E-2</v>
      </c>
      <c r="BK33" s="497">
        <v>2.23602E-2</v>
      </c>
      <c r="BL33" s="497">
        <v>2.2285900000000001E-2</v>
      </c>
      <c r="BM33" s="497">
        <v>2.5681200000000001E-2</v>
      </c>
      <c r="BN33" s="497">
        <v>2.6024200000000001E-2</v>
      </c>
      <c r="BO33" s="497">
        <v>2.7114599999999999E-2</v>
      </c>
      <c r="BP33" s="497">
        <v>2.7420699999999999E-2</v>
      </c>
      <c r="BQ33" s="497">
        <v>2.8157700000000001E-2</v>
      </c>
      <c r="BR33" s="497">
        <v>2.76747E-2</v>
      </c>
      <c r="BS33" s="497">
        <v>2.5734799999999999E-2</v>
      </c>
      <c r="BT33" s="497">
        <v>2.53268E-2</v>
      </c>
      <c r="BU33" s="497">
        <v>2.3137399999999999E-2</v>
      </c>
      <c r="BV33" s="497">
        <v>2.3171400000000002E-2</v>
      </c>
    </row>
    <row r="34" spans="1:74" ht="12" customHeight="1" x14ac:dyDescent="0.2">
      <c r="A34" s="253" t="s">
        <v>40</v>
      </c>
      <c r="B34" s="751" t="s">
        <v>1042</v>
      </c>
      <c r="C34" s="430">
        <v>1.6731509999999999E-3</v>
      </c>
      <c r="D34" s="430">
        <v>1.5112330000000001E-3</v>
      </c>
      <c r="E34" s="430">
        <v>1.6731509999999999E-3</v>
      </c>
      <c r="F34" s="430">
        <v>1.619178E-3</v>
      </c>
      <c r="G34" s="430">
        <v>1.6731509999999999E-3</v>
      </c>
      <c r="H34" s="430">
        <v>1.619178E-3</v>
      </c>
      <c r="I34" s="430">
        <v>1.6731509999999999E-3</v>
      </c>
      <c r="J34" s="430">
        <v>1.6731509999999999E-3</v>
      </c>
      <c r="K34" s="430">
        <v>1.619178E-3</v>
      </c>
      <c r="L34" s="430">
        <v>1.6731509999999999E-3</v>
      </c>
      <c r="M34" s="430">
        <v>1.619178E-3</v>
      </c>
      <c r="N34" s="430">
        <v>1.6731509999999999E-3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1.6685789999999999E-3</v>
      </c>
      <c r="AB34" s="430">
        <v>1.560929E-3</v>
      </c>
      <c r="AC34" s="430">
        <v>1.6685789999999999E-3</v>
      </c>
      <c r="AD34" s="430">
        <v>1.6147539999999999E-3</v>
      </c>
      <c r="AE34" s="430">
        <v>1.6685789999999999E-3</v>
      </c>
      <c r="AF34" s="430">
        <v>1.6147539999999999E-3</v>
      </c>
      <c r="AG34" s="430">
        <v>1.6685789999999999E-3</v>
      </c>
      <c r="AH34" s="430">
        <v>1.6685789999999999E-3</v>
      </c>
      <c r="AI34" s="430">
        <v>1.6147539999999999E-3</v>
      </c>
      <c r="AJ34" s="430">
        <v>1.6685789999999999E-3</v>
      </c>
      <c r="AK34" s="430">
        <v>1.6147539999999999E-3</v>
      </c>
      <c r="AL34" s="430">
        <v>1.6685789999999999E-3</v>
      </c>
      <c r="AM34" s="430">
        <v>1.6731509999999999E-3</v>
      </c>
      <c r="AN34" s="430">
        <v>1.5112330000000001E-3</v>
      </c>
      <c r="AO34" s="430">
        <v>1.6731509999999999E-3</v>
      </c>
      <c r="AP34" s="430">
        <v>1.619178E-3</v>
      </c>
      <c r="AQ34" s="430">
        <v>1.6731509999999999E-3</v>
      </c>
      <c r="AR34" s="430">
        <v>1.619178E-3</v>
      </c>
      <c r="AS34" s="430">
        <v>1.6731509999999999E-3</v>
      </c>
      <c r="AT34" s="430">
        <v>1.6731509999999999E-3</v>
      </c>
      <c r="AU34" s="430">
        <v>1.619178E-3</v>
      </c>
      <c r="AV34" s="430">
        <v>1.6731509999999999E-3</v>
      </c>
      <c r="AW34" s="430">
        <v>1.619178E-3</v>
      </c>
      <c r="AX34" s="430">
        <v>1.6731509999999999E-3</v>
      </c>
      <c r="AY34" s="430">
        <v>1.6387999999999999E-3</v>
      </c>
      <c r="AZ34" s="947">
        <v>1.6504E-3</v>
      </c>
      <c r="BA34" s="947">
        <v>1.6483299999999999E-3</v>
      </c>
      <c r="BB34" s="435">
        <v>1.65098E-3</v>
      </c>
      <c r="BC34" s="435">
        <v>1.64897E-3</v>
      </c>
      <c r="BD34" s="435">
        <v>1.65168E-3</v>
      </c>
      <c r="BE34" s="435">
        <v>1.6497199999999999E-3</v>
      </c>
      <c r="BF34" s="435">
        <v>1.64759E-3</v>
      </c>
      <c r="BG34" s="435">
        <v>1.65018E-3</v>
      </c>
      <c r="BH34" s="435">
        <v>1.6480900000000001E-3</v>
      </c>
      <c r="BI34" s="435">
        <v>1.6507200000000001E-3</v>
      </c>
      <c r="BJ34" s="435">
        <v>1.64868E-3</v>
      </c>
      <c r="BK34" s="435">
        <v>1.6495800000000001E-3</v>
      </c>
      <c r="BL34" s="435">
        <v>1.6494999999999999E-3</v>
      </c>
      <c r="BM34" s="435">
        <v>1.6496099999999999E-3</v>
      </c>
      <c r="BN34" s="435">
        <v>1.64948E-3</v>
      </c>
      <c r="BO34" s="435">
        <v>1.64953E-3</v>
      </c>
      <c r="BP34" s="435">
        <v>1.6493300000000001E-3</v>
      </c>
      <c r="BQ34" s="435">
        <v>1.6493E-3</v>
      </c>
      <c r="BR34" s="435">
        <v>1.64945E-3</v>
      </c>
      <c r="BS34" s="435">
        <v>1.6493899999999999E-3</v>
      </c>
      <c r="BT34" s="435">
        <v>1.6495100000000001E-3</v>
      </c>
      <c r="BU34" s="435">
        <v>1.6494000000000001E-3</v>
      </c>
      <c r="BV34" s="435">
        <v>1.6494599999999999E-3</v>
      </c>
    </row>
    <row r="35" spans="1:74" ht="12" customHeight="1" x14ac:dyDescent="0.2">
      <c r="A35" s="253" t="s">
        <v>560</v>
      </c>
      <c r="B35" s="751" t="s">
        <v>1046</v>
      </c>
      <c r="C35" s="430">
        <v>3.5761701645E-3</v>
      </c>
      <c r="D35" s="430">
        <v>3.9515085107999998E-3</v>
      </c>
      <c r="E35" s="430">
        <v>5.3787992805999999E-3</v>
      </c>
      <c r="F35" s="430">
        <v>5.8962555679E-3</v>
      </c>
      <c r="G35" s="430">
        <v>6.4373992591999999E-3</v>
      </c>
      <c r="H35" s="430">
        <v>6.4588381723000004E-3</v>
      </c>
      <c r="I35" s="430">
        <v>6.7072667248000003E-3</v>
      </c>
      <c r="J35" s="430">
        <v>6.3827005933000001E-3</v>
      </c>
      <c r="K35" s="430">
        <v>5.6920446382999999E-3</v>
      </c>
      <c r="L35" s="430">
        <v>4.8963728474000004E-3</v>
      </c>
      <c r="M35" s="430">
        <v>3.8412513343999998E-3</v>
      </c>
      <c r="N35" s="430">
        <v>3.5376657478999999E-3</v>
      </c>
      <c r="O35" s="430">
        <v>3.9139917624000002E-3</v>
      </c>
      <c r="P35" s="430">
        <v>4.3397052076999997E-3</v>
      </c>
      <c r="Q35" s="430">
        <v>5.9070366826999999E-3</v>
      </c>
      <c r="R35" s="430">
        <v>6.5597647570000001E-3</v>
      </c>
      <c r="S35" s="430">
        <v>7.1467675331999998E-3</v>
      </c>
      <c r="T35" s="430">
        <v>7.0868601387999997E-3</v>
      </c>
      <c r="U35" s="430">
        <v>7.3572397592000004E-3</v>
      </c>
      <c r="V35" s="430">
        <v>7.0700605358000003E-3</v>
      </c>
      <c r="W35" s="430">
        <v>6.3093230016E-3</v>
      </c>
      <c r="X35" s="430">
        <v>5.4725945362000001E-3</v>
      </c>
      <c r="Y35" s="430">
        <v>4.3052915232E-3</v>
      </c>
      <c r="Z35" s="430">
        <v>4.0207532254000001E-3</v>
      </c>
      <c r="AA35" s="430">
        <v>4.2339176557999996E-3</v>
      </c>
      <c r="AB35" s="430">
        <v>4.8445292918000002E-3</v>
      </c>
      <c r="AC35" s="430">
        <v>6.3786816531000001E-3</v>
      </c>
      <c r="AD35" s="430">
        <v>7.0392010156999996E-3</v>
      </c>
      <c r="AE35" s="430">
        <v>7.7791146703999996E-3</v>
      </c>
      <c r="AF35" s="430">
        <v>7.7797731250000002E-3</v>
      </c>
      <c r="AG35" s="430">
        <v>8.0532480469000002E-3</v>
      </c>
      <c r="AH35" s="430">
        <v>7.7272787373000003E-3</v>
      </c>
      <c r="AI35" s="430">
        <v>6.8847216920999996E-3</v>
      </c>
      <c r="AJ35" s="430">
        <v>5.9877814135999999E-3</v>
      </c>
      <c r="AK35" s="430">
        <v>4.6634885035999997E-3</v>
      </c>
      <c r="AL35" s="430">
        <v>4.4367678968999999E-3</v>
      </c>
      <c r="AM35" s="430">
        <v>4.9353286886E-3</v>
      </c>
      <c r="AN35" s="430">
        <v>5.3660477596999996E-3</v>
      </c>
      <c r="AO35" s="430">
        <v>7.2762243167999998E-3</v>
      </c>
      <c r="AP35" s="430">
        <v>8.1495833590999999E-3</v>
      </c>
      <c r="AQ35" s="430">
        <v>8.8418601744999995E-3</v>
      </c>
      <c r="AR35" s="430">
        <v>8.8919742008000003E-3</v>
      </c>
      <c r="AS35" s="430">
        <v>9.2656145858000007E-3</v>
      </c>
      <c r="AT35" s="430">
        <v>8.8949909718E-3</v>
      </c>
      <c r="AU35" s="430">
        <v>7.9983052422000003E-3</v>
      </c>
      <c r="AV35" s="430">
        <v>6.9084277153999996E-3</v>
      </c>
      <c r="AW35" s="430">
        <v>5.3897860331999997E-3</v>
      </c>
      <c r="AX35" s="430">
        <v>5.0988564861000002E-3</v>
      </c>
      <c r="AY35" s="430">
        <v>5.5893344817999997E-3</v>
      </c>
      <c r="AZ35" s="947">
        <v>6.2752600000000004E-3</v>
      </c>
      <c r="BA35" s="947">
        <v>8.5338199999999993E-3</v>
      </c>
      <c r="BB35" s="435">
        <v>9.4237599999999998E-3</v>
      </c>
      <c r="BC35" s="435">
        <v>1.03482E-2</v>
      </c>
      <c r="BD35" s="435">
        <v>1.0413199999999999E-2</v>
      </c>
      <c r="BE35" s="435">
        <v>1.08031E-2</v>
      </c>
      <c r="BF35" s="435">
        <v>1.0378099999999999E-2</v>
      </c>
      <c r="BG35" s="435">
        <v>9.3507699999999996E-3</v>
      </c>
      <c r="BH35" s="435">
        <v>8.3265700000000002E-3</v>
      </c>
      <c r="BI35" s="435">
        <v>6.6861000000000004E-3</v>
      </c>
      <c r="BJ35" s="435">
        <v>6.3752799999999997E-3</v>
      </c>
      <c r="BK35" s="435">
        <v>6.8447899999999999E-3</v>
      </c>
      <c r="BL35" s="435">
        <v>7.4373099999999999E-3</v>
      </c>
      <c r="BM35" s="435">
        <v>9.8797399999999997E-3</v>
      </c>
      <c r="BN35" s="435">
        <v>1.0776000000000001E-2</v>
      </c>
      <c r="BO35" s="435">
        <v>1.16968E-2</v>
      </c>
      <c r="BP35" s="435">
        <v>1.17036E-2</v>
      </c>
      <c r="BQ35" s="435">
        <v>1.2098299999999999E-2</v>
      </c>
      <c r="BR35" s="435">
        <v>1.1588899999999999E-2</v>
      </c>
      <c r="BS35" s="435">
        <v>1.04178E-2</v>
      </c>
      <c r="BT35" s="435">
        <v>9.2576099999999995E-3</v>
      </c>
      <c r="BU35" s="435">
        <v>7.4179299999999997E-3</v>
      </c>
      <c r="BV35" s="435">
        <v>7.05815E-3</v>
      </c>
    </row>
    <row r="36" spans="1:74" ht="12" customHeight="1" x14ac:dyDescent="0.2">
      <c r="A36" s="234" t="s">
        <v>491</v>
      </c>
      <c r="B36" s="751" t="s">
        <v>1388</v>
      </c>
      <c r="C36" s="430">
        <v>6.2699299999999999E-3</v>
      </c>
      <c r="D36" s="430">
        <v>5.82243E-3</v>
      </c>
      <c r="E36" s="430">
        <v>6.1109600000000004E-3</v>
      </c>
      <c r="F36" s="430">
        <v>6.1106099999999998E-3</v>
      </c>
      <c r="G36" s="430">
        <v>6.2791499999999998E-3</v>
      </c>
      <c r="H36" s="430">
        <v>6.4127699999999999E-3</v>
      </c>
      <c r="I36" s="430">
        <v>6.5400600000000003E-3</v>
      </c>
      <c r="J36" s="430">
        <v>6.4406999999999997E-3</v>
      </c>
      <c r="K36" s="430">
        <v>6.2039E-3</v>
      </c>
      <c r="L36" s="430">
        <v>6.3521200000000002E-3</v>
      </c>
      <c r="M36" s="430">
        <v>6.3671600000000002E-3</v>
      </c>
      <c r="N36" s="430">
        <v>6.14928E-3</v>
      </c>
      <c r="O36" s="430">
        <v>6.06487E-3</v>
      </c>
      <c r="P36" s="430">
        <v>5.4813700000000002E-3</v>
      </c>
      <c r="Q36" s="430">
        <v>5.7625300000000001E-3</v>
      </c>
      <c r="R36" s="430">
        <v>5.6207499999999999E-3</v>
      </c>
      <c r="S36" s="430">
        <v>6.1477399999999996E-3</v>
      </c>
      <c r="T36" s="430">
        <v>6.1231599999999999E-3</v>
      </c>
      <c r="U36" s="430">
        <v>6.4016200000000002E-3</v>
      </c>
      <c r="V36" s="430">
        <v>6.3594699999999999E-3</v>
      </c>
      <c r="W36" s="430">
        <v>5.8882600000000002E-3</v>
      </c>
      <c r="X36" s="430">
        <v>5.9880899999999997E-3</v>
      </c>
      <c r="Y36" s="430">
        <v>6.1130400000000001E-3</v>
      </c>
      <c r="Z36" s="430">
        <v>6.52829E-3</v>
      </c>
      <c r="AA36" s="430">
        <v>6.3701900000000004E-3</v>
      </c>
      <c r="AB36" s="430">
        <v>5.8014199999999998E-3</v>
      </c>
      <c r="AC36" s="430">
        <v>5.9921000000000002E-3</v>
      </c>
      <c r="AD36" s="430">
        <v>5.8014599999999996E-3</v>
      </c>
      <c r="AE36" s="430">
        <v>6.3055300000000002E-3</v>
      </c>
      <c r="AF36" s="430">
        <v>5.9638599999999996E-3</v>
      </c>
      <c r="AG36" s="430">
        <v>6.1941499999999998E-3</v>
      </c>
      <c r="AH36" s="430">
        <v>6.1022200000000002E-3</v>
      </c>
      <c r="AI36" s="430">
        <v>5.7132499999999996E-3</v>
      </c>
      <c r="AJ36" s="430">
        <v>5.9441600000000004E-3</v>
      </c>
      <c r="AK36" s="430">
        <v>5.9187900000000002E-3</v>
      </c>
      <c r="AL36" s="430">
        <v>6.05041E-3</v>
      </c>
      <c r="AM36" s="430">
        <v>5.8786300000000001E-3</v>
      </c>
      <c r="AN36" s="430">
        <v>5.3281300000000004E-3</v>
      </c>
      <c r="AO36" s="430">
        <v>5.8701999999999999E-3</v>
      </c>
      <c r="AP36" s="430">
        <v>5.6154200000000003E-3</v>
      </c>
      <c r="AQ36" s="430">
        <v>5.2114099999999997E-3</v>
      </c>
      <c r="AR36" s="430">
        <v>5.4741700000000004E-3</v>
      </c>
      <c r="AS36" s="430">
        <v>5.5991399999999998E-3</v>
      </c>
      <c r="AT36" s="430">
        <v>5.5834099999999996E-3</v>
      </c>
      <c r="AU36" s="430">
        <v>5.5301600000000001E-3</v>
      </c>
      <c r="AV36" s="430">
        <v>5.52624E-3</v>
      </c>
      <c r="AW36" s="430">
        <v>5.6967600000000004E-3</v>
      </c>
      <c r="AX36" s="430">
        <v>5.8436E-3</v>
      </c>
      <c r="AY36" s="430">
        <v>5.7220099999999996E-3</v>
      </c>
      <c r="AZ36" s="947">
        <v>5.5193500000000001E-3</v>
      </c>
      <c r="BA36" s="947">
        <v>5.7641200000000002E-3</v>
      </c>
      <c r="BB36" s="435">
        <v>5.5029199999999997E-3</v>
      </c>
      <c r="BC36" s="435">
        <v>5.2697400000000002E-3</v>
      </c>
      <c r="BD36" s="435">
        <v>5.44108E-3</v>
      </c>
      <c r="BE36" s="435">
        <v>5.6256400000000003E-3</v>
      </c>
      <c r="BF36" s="435">
        <v>5.7383900000000003E-3</v>
      </c>
      <c r="BG36" s="435">
        <v>5.3186300000000004E-3</v>
      </c>
      <c r="BH36" s="435">
        <v>5.8271099999999999E-3</v>
      </c>
      <c r="BI36" s="435">
        <v>5.6934100000000003E-3</v>
      </c>
      <c r="BJ36" s="435">
        <v>5.8130100000000004E-3</v>
      </c>
      <c r="BK36" s="435">
        <v>5.33666E-3</v>
      </c>
      <c r="BL36" s="435">
        <v>5.5277599999999996E-3</v>
      </c>
      <c r="BM36" s="435">
        <v>5.75714E-3</v>
      </c>
      <c r="BN36" s="435">
        <v>5.5044100000000004E-3</v>
      </c>
      <c r="BO36" s="435">
        <v>5.2801699999999998E-3</v>
      </c>
      <c r="BP36" s="435">
        <v>5.4479400000000001E-3</v>
      </c>
      <c r="BQ36" s="435">
        <v>5.6360999999999998E-3</v>
      </c>
      <c r="BR36" s="435">
        <v>5.7476799999999998E-3</v>
      </c>
      <c r="BS36" s="435">
        <v>5.3156399999999999E-3</v>
      </c>
      <c r="BT36" s="435">
        <v>5.8420399999999997E-3</v>
      </c>
      <c r="BU36" s="435">
        <v>5.6836400000000002E-3</v>
      </c>
      <c r="BV36" s="435">
        <v>5.8024699999999997E-3</v>
      </c>
    </row>
    <row r="37" spans="1:74" ht="12" customHeight="1" x14ac:dyDescent="0.2">
      <c r="A37" s="234" t="s">
        <v>12</v>
      </c>
      <c r="B37" s="751" t="s">
        <v>1389</v>
      </c>
      <c r="C37" s="430">
        <v>6.2166909999999999E-3</v>
      </c>
      <c r="D37" s="430">
        <v>5.6440240000000001E-3</v>
      </c>
      <c r="E37" s="430">
        <v>6.1301510000000003E-3</v>
      </c>
      <c r="F37" s="430">
        <v>5.8888719999999999E-3</v>
      </c>
      <c r="G37" s="430">
        <v>6.2173810000000001E-3</v>
      </c>
      <c r="H37" s="430">
        <v>6.1400320000000001E-3</v>
      </c>
      <c r="I37" s="430">
        <v>6.2789309999999997E-3</v>
      </c>
      <c r="J37" s="430">
        <v>6.3781610000000002E-3</v>
      </c>
      <c r="K37" s="430">
        <v>5.924332E-3</v>
      </c>
      <c r="L37" s="430">
        <v>6.0237509999999999E-3</v>
      </c>
      <c r="M37" s="430">
        <v>5.9665020000000003E-3</v>
      </c>
      <c r="N37" s="430">
        <v>6.166431E-3</v>
      </c>
      <c r="O37" s="430">
        <v>6.1574710000000003E-3</v>
      </c>
      <c r="P37" s="430">
        <v>5.4782939999999999E-3</v>
      </c>
      <c r="Q37" s="430">
        <v>6.1111209999999997E-3</v>
      </c>
      <c r="R37" s="430">
        <v>5.8533320000000002E-3</v>
      </c>
      <c r="S37" s="430">
        <v>5.9381010000000003E-3</v>
      </c>
      <c r="T37" s="430">
        <v>5.966832E-3</v>
      </c>
      <c r="U37" s="430">
        <v>6.0198209999999999E-3</v>
      </c>
      <c r="V37" s="430">
        <v>6.1390610000000003E-3</v>
      </c>
      <c r="W37" s="430">
        <v>5.982752E-3</v>
      </c>
      <c r="X37" s="430">
        <v>6.078501E-3</v>
      </c>
      <c r="Y37" s="430">
        <v>5.8798119999999999E-3</v>
      </c>
      <c r="Z37" s="430">
        <v>6.1474809999999998E-3</v>
      </c>
      <c r="AA37" s="430">
        <v>6.2005740000000004E-3</v>
      </c>
      <c r="AB37" s="430">
        <v>5.6162740000000001E-3</v>
      </c>
      <c r="AC37" s="430">
        <v>5.9153640000000002E-3</v>
      </c>
      <c r="AD37" s="430">
        <v>5.7034490000000002E-3</v>
      </c>
      <c r="AE37" s="430">
        <v>5.9972439999999997E-3</v>
      </c>
      <c r="AF37" s="430">
        <v>5.9181590000000001E-3</v>
      </c>
      <c r="AG37" s="430">
        <v>6.2458039999999998E-3</v>
      </c>
      <c r="AH37" s="430">
        <v>6.0618540000000002E-3</v>
      </c>
      <c r="AI37" s="430">
        <v>5.9447789999999999E-3</v>
      </c>
      <c r="AJ37" s="430">
        <v>6.0121840000000003E-3</v>
      </c>
      <c r="AK37" s="430">
        <v>5.9234889999999997E-3</v>
      </c>
      <c r="AL37" s="430">
        <v>6.1430740000000001E-3</v>
      </c>
      <c r="AM37" s="430">
        <v>6.1592210000000003E-3</v>
      </c>
      <c r="AN37" s="430">
        <v>5.5709940000000001E-3</v>
      </c>
      <c r="AO37" s="430">
        <v>6.0359410000000004E-3</v>
      </c>
      <c r="AP37" s="430">
        <v>5.7532920000000001E-3</v>
      </c>
      <c r="AQ37" s="430">
        <v>6.0076310000000003E-3</v>
      </c>
      <c r="AR37" s="430">
        <v>6.1822420000000001E-3</v>
      </c>
      <c r="AS37" s="430">
        <v>6.3171909999999998E-3</v>
      </c>
      <c r="AT37" s="430">
        <v>6.2128909999999999E-3</v>
      </c>
      <c r="AU37" s="430">
        <v>6.0358520000000004E-3</v>
      </c>
      <c r="AV37" s="430">
        <v>6.0730209999999996E-3</v>
      </c>
      <c r="AW37" s="430">
        <v>5.8330819999999999E-3</v>
      </c>
      <c r="AX37" s="430">
        <v>6.201781E-3</v>
      </c>
      <c r="AY37" s="430">
        <v>6.1222300000000002E-3</v>
      </c>
      <c r="AZ37" s="947">
        <v>5.5392899999999997E-3</v>
      </c>
      <c r="BA37" s="947">
        <v>6.0280100000000003E-3</v>
      </c>
      <c r="BB37" s="435">
        <v>5.7357800000000002E-3</v>
      </c>
      <c r="BC37" s="435">
        <v>5.9644600000000004E-3</v>
      </c>
      <c r="BD37" s="435">
        <v>6.1657500000000002E-3</v>
      </c>
      <c r="BE37" s="435">
        <v>6.2789500000000002E-3</v>
      </c>
      <c r="BF37" s="435">
        <v>6.1694100000000002E-3</v>
      </c>
      <c r="BG37" s="435">
        <v>6.0237600000000004E-3</v>
      </c>
      <c r="BH37" s="435">
        <v>6.0576700000000002E-3</v>
      </c>
      <c r="BI37" s="435">
        <v>6.0134300000000002E-3</v>
      </c>
      <c r="BJ37" s="435">
        <v>6.1751499999999999E-3</v>
      </c>
      <c r="BK37" s="435">
        <v>6.1628400000000002E-3</v>
      </c>
      <c r="BL37" s="435">
        <v>5.5321099999999998E-3</v>
      </c>
      <c r="BM37" s="435">
        <v>6.0229799999999998E-3</v>
      </c>
      <c r="BN37" s="435">
        <v>5.7338099999999998E-3</v>
      </c>
      <c r="BO37" s="435">
        <v>5.9630799999999999E-3</v>
      </c>
      <c r="BP37" s="435">
        <v>6.1620700000000004E-3</v>
      </c>
      <c r="BQ37" s="435">
        <v>6.2807100000000001E-3</v>
      </c>
      <c r="BR37" s="435">
        <v>6.17543E-3</v>
      </c>
      <c r="BS37" s="435">
        <v>6.0328300000000003E-3</v>
      </c>
      <c r="BT37" s="435">
        <v>6.0644799999999997E-3</v>
      </c>
      <c r="BU37" s="435">
        <v>6.0053499999999996E-3</v>
      </c>
      <c r="BV37" s="435">
        <v>6.1695500000000002E-3</v>
      </c>
    </row>
    <row r="38" spans="1:74" ht="12"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1"/>
      <c r="AZ38" s="949"/>
      <c r="BA38" s="949"/>
      <c r="BB38" s="487"/>
      <c r="BC38" s="487"/>
      <c r="BD38" s="487"/>
      <c r="BE38" s="487"/>
      <c r="BF38" s="487"/>
      <c r="BG38" s="487"/>
      <c r="BH38" s="487"/>
      <c r="BI38" s="487"/>
      <c r="BJ38" s="487"/>
      <c r="BK38" s="487"/>
      <c r="BL38" s="487"/>
      <c r="BM38" s="487"/>
      <c r="BN38" s="487"/>
      <c r="BO38" s="487"/>
      <c r="BP38" s="487"/>
      <c r="BQ38" s="487"/>
      <c r="BR38" s="487"/>
      <c r="BS38" s="487"/>
      <c r="BT38" s="487"/>
      <c r="BU38" s="487"/>
      <c r="BV38" s="487"/>
    </row>
    <row r="39" spans="1:74" s="92" customFormat="1" ht="12" customHeight="1" x14ac:dyDescent="0.2">
      <c r="A39" s="498" t="s">
        <v>14</v>
      </c>
      <c r="B39" s="496" t="s">
        <v>1035</v>
      </c>
      <c r="C39" s="111">
        <v>5.2366693999999998E-2</v>
      </c>
      <c r="D39" s="111">
        <v>4.9461352E-2</v>
      </c>
      <c r="E39" s="111">
        <v>5.8008823000000001E-2</v>
      </c>
      <c r="F39" s="111">
        <v>5.8541931999999998E-2</v>
      </c>
      <c r="G39" s="111">
        <v>6.1752725000000001E-2</v>
      </c>
      <c r="H39" s="111">
        <v>6.0372569000000001E-2</v>
      </c>
      <c r="I39" s="111">
        <v>6.2342649E-2</v>
      </c>
      <c r="J39" s="111">
        <v>6.1625073000000002E-2</v>
      </c>
      <c r="K39" s="111">
        <v>5.8191961E-2</v>
      </c>
      <c r="L39" s="111">
        <v>5.8088744999999997E-2</v>
      </c>
      <c r="M39" s="111">
        <v>5.3623355999999997E-2</v>
      </c>
      <c r="N39" s="111">
        <v>5.3820114000000002E-2</v>
      </c>
      <c r="O39" s="111">
        <v>4.8208069999999999E-2</v>
      </c>
      <c r="P39" s="111">
        <v>4.5999751999999998E-2</v>
      </c>
      <c r="Q39" s="111">
        <v>5.4475959999999997E-2</v>
      </c>
      <c r="R39" s="111">
        <v>5.5743481999999997E-2</v>
      </c>
      <c r="S39" s="111">
        <v>5.9619160999999997E-2</v>
      </c>
      <c r="T39" s="111">
        <v>5.7918183999999998E-2</v>
      </c>
      <c r="U39" s="111">
        <v>6.0110359000000002E-2</v>
      </c>
      <c r="V39" s="111">
        <v>5.9502327000000001E-2</v>
      </c>
      <c r="W39" s="111">
        <v>5.5387551E-2</v>
      </c>
      <c r="X39" s="111">
        <v>5.5221591E-2</v>
      </c>
      <c r="Y39" s="111">
        <v>5.0606601000000001E-2</v>
      </c>
      <c r="Z39" s="111">
        <v>5.0216271E-2</v>
      </c>
      <c r="AA39" s="111">
        <v>4.8374321999999997E-2</v>
      </c>
      <c r="AB39" s="111">
        <v>4.8099546999999999E-2</v>
      </c>
      <c r="AC39" s="111">
        <v>5.5749737000000001E-2</v>
      </c>
      <c r="AD39" s="111">
        <v>5.6937975000000002E-2</v>
      </c>
      <c r="AE39" s="111">
        <v>6.0132096000000003E-2</v>
      </c>
      <c r="AF39" s="111">
        <v>5.9115549000000003E-2</v>
      </c>
      <c r="AG39" s="111">
        <v>6.0815163999999998E-2</v>
      </c>
      <c r="AH39" s="111">
        <v>5.9667445E-2</v>
      </c>
      <c r="AI39" s="111">
        <v>5.5757743999999998E-2</v>
      </c>
      <c r="AJ39" s="111">
        <v>5.4646090000000001E-2</v>
      </c>
      <c r="AK39" s="111">
        <v>4.9517013999999998E-2</v>
      </c>
      <c r="AL39" s="111">
        <v>4.9198036000000001E-2</v>
      </c>
      <c r="AM39" s="111">
        <v>5.0550043000000003E-2</v>
      </c>
      <c r="AN39" s="111">
        <v>4.8567474999999999E-2</v>
      </c>
      <c r="AO39" s="111">
        <v>5.8224323000000001E-2</v>
      </c>
      <c r="AP39" s="111">
        <v>5.9405898999999998E-2</v>
      </c>
      <c r="AQ39" s="111">
        <v>6.2062024E-2</v>
      </c>
      <c r="AR39" s="111">
        <v>6.1341802000000001E-2</v>
      </c>
      <c r="AS39" s="111">
        <v>6.3676734999999998E-2</v>
      </c>
      <c r="AT39" s="111">
        <v>6.1991936999999997E-2</v>
      </c>
      <c r="AU39" s="111">
        <v>5.7362918999999998E-2</v>
      </c>
      <c r="AV39" s="111">
        <v>5.7102022000000002E-2</v>
      </c>
      <c r="AW39" s="111">
        <v>5.1348467000000002E-2</v>
      </c>
      <c r="AX39" s="111">
        <v>5.1052471000000002E-2</v>
      </c>
      <c r="AY39" s="111">
        <v>5.1628250000000001E-2</v>
      </c>
      <c r="AZ39" s="703">
        <v>5.0546460000000001E-2</v>
      </c>
      <c r="BA39" s="703">
        <v>6.0215299999999999E-2</v>
      </c>
      <c r="BB39" s="497">
        <v>6.19771E-2</v>
      </c>
      <c r="BC39" s="497">
        <v>6.5559999999999993E-2</v>
      </c>
      <c r="BD39" s="497">
        <v>6.4727499999999993E-2</v>
      </c>
      <c r="BE39" s="497">
        <v>6.6408300000000003E-2</v>
      </c>
      <c r="BF39" s="497">
        <v>6.49565E-2</v>
      </c>
      <c r="BG39" s="497">
        <v>6.0408299999999998E-2</v>
      </c>
      <c r="BH39" s="497">
        <v>5.8362499999999998E-2</v>
      </c>
      <c r="BI39" s="497">
        <v>5.27527E-2</v>
      </c>
      <c r="BJ39" s="497">
        <v>5.1829600000000003E-2</v>
      </c>
      <c r="BK39" s="497">
        <v>5.2595200000000002E-2</v>
      </c>
      <c r="BL39" s="497">
        <v>5.1367799999999998E-2</v>
      </c>
      <c r="BM39" s="497">
        <v>6.1753500000000003E-2</v>
      </c>
      <c r="BN39" s="497">
        <v>6.38214E-2</v>
      </c>
      <c r="BO39" s="497">
        <v>6.7676100000000003E-2</v>
      </c>
      <c r="BP39" s="497">
        <v>6.6905800000000001E-2</v>
      </c>
      <c r="BQ39" s="497">
        <v>6.8673499999999998E-2</v>
      </c>
      <c r="BR39" s="497">
        <v>6.7120700000000005E-2</v>
      </c>
      <c r="BS39" s="497">
        <v>6.2283999999999999E-2</v>
      </c>
      <c r="BT39" s="497">
        <v>5.9999400000000001E-2</v>
      </c>
      <c r="BU39" s="497">
        <v>5.4035199999999999E-2</v>
      </c>
      <c r="BV39" s="497">
        <v>5.2977900000000001E-2</v>
      </c>
    </row>
    <row r="40" spans="1:74" ht="12" customHeight="1" x14ac:dyDescent="0.2">
      <c r="A40" s="253" t="s">
        <v>316</v>
      </c>
      <c r="B40" s="751" t="s">
        <v>1042</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3.3540979999999998E-3</v>
      </c>
      <c r="AB40" s="430">
        <v>3.1377050000000002E-3</v>
      </c>
      <c r="AC40" s="430">
        <v>3.3540979999999998E-3</v>
      </c>
      <c r="AD40" s="430">
        <v>3.2459020000000002E-3</v>
      </c>
      <c r="AE40" s="430">
        <v>3.3540979999999998E-3</v>
      </c>
      <c r="AF40" s="430">
        <v>3.2459020000000002E-3</v>
      </c>
      <c r="AG40" s="430">
        <v>3.3540979999999998E-3</v>
      </c>
      <c r="AH40" s="430">
        <v>3.3540979999999998E-3</v>
      </c>
      <c r="AI40" s="430">
        <v>3.2459020000000002E-3</v>
      </c>
      <c r="AJ40" s="430">
        <v>3.3540979999999998E-3</v>
      </c>
      <c r="AK40" s="430">
        <v>3.2459020000000002E-3</v>
      </c>
      <c r="AL40" s="430">
        <v>3.3540979999999998E-3</v>
      </c>
      <c r="AM40" s="430">
        <v>3.3632879999999999E-3</v>
      </c>
      <c r="AN40" s="430">
        <v>3.0378079999999999E-3</v>
      </c>
      <c r="AO40" s="430">
        <v>3.3632879999999999E-3</v>
      </c>
      <c r="AP40" s="430">
        <v>3.254795E-3</v>
      </c>
      <c r="AQ40" s="430">
        <v>3.3632879999999999E-3</v>
      </c>
      <c r="AR40" s="430">
        <v>3.254795E-3</v>
      </c>
      <c r="AS40" s="430">
        <v>3.3632879999999999E-3</v>
      </c>
      <c r="AT40" s="430">
        <v>3.3632879999999999E-3</v>
      </c>
      <c r="AU40" s="430">
        <v>3.254795E-3</v>
      </c>
      <c r="AV40" s="430">
        <v>3.3632879999999999E-3</v>
      </c>
      <c r="AW40" s="430">
        <v>3.254795E-3</v>
      </c>
      <c r="AX40" s="430">
        <v>3.3632879999999999E-3</v>
      </c>
      <c r="AY40" s="430">
        <v>3.2942499999999999E-3</v>
      </c>
      <c r="AZ40" s="947">
        <v>3.3175600000000002E-3</v>
      </c>
      <c r="BA40" s="947">
        <v>3.3134000000000002E-3</v>
      </c>
      <c r="BB40" s="435">
        <v>3.3187300000000002E-3</v>
      </c>
      <c r="BC40" s="435">
        <v>3.31468E-3</v>
      </c>
      <c r="BD40" s="435">
        <v>3.3201200000000002E-3</v>
      </c>
      <c r="BE40" s="435">
        <v>3.3162000000000001E-3</v>
      </c>
      <c r="BF40" s="435">
        <v>3.3119199999999999E-3</v>
      </c>
      <c r="BG40" s="435">
        <v>3.3171099999999999E-3</v>
      </c>
      <c r="BH40" s="435">
        <v>3.3129100000000001E-3</v>
      </c>
      <c r="BI40" s="435">
        <v>3.3181999999999999E-3</v>
      </c>
      <c r="BJ40" s="435">
        <v>3.3140999999999999E-3</v>
      </c>
      <c r="BK40" s="435">
        <v>3.3159000000000001E-3</v>
      </c>
      <c r="BL40" s="435">
        <v>3.3157500000000001E-3</v>
      </c>
      <c r="BM40" s="435">
        <v>3.3159700000000001E-3</v>
      </c>
      <c r="BN40" s="435">
        <v>3.3157199999999999E-3</v>
      </c>
      <c r="BO40" s="435">
        <v>3.3158100000000002E-3</v>
      </c>
      <c r="BP40" s="435">
        <v>3.3154199999999999E-3</v>
      </c>
      <c r="BQ40" s="435">
        <v>3.3153499999999999E-3</v>
      </c>
      <c r="BR40" s="435">
        <v>3.3156599999999998E-3</v>
      </c>
      <c r="BS40" s="435">
        <v>3.3155300000000001E-3</v>
      </c>
      <c r="BT40" s="435">
        <v>3.3157600000000001E-3</v>
      </c>
      <c r="BU40" s="435">
        <v>3.3155400000000001E-3</v>
      </c>
      <c r="BV40" s="435">
        <v>3.3156700000000002E-3</v>
      </c>
    </row>
    <row r="41" spans="1:74" ht="12" customHeight="1" x14ac:dyDescent="0.2">
      <c r="A41" s="253" t="s">
        <v>13</v>
      </c>
      <c r="B41" s="751" t="s">
        <v>1047</v>
      </c>
      <c r="C41" s="430">
        <v>1.082632E-2</v>
      </c>
      <c r="D41" s="430">
        <v>1.1941014999999999E-2</v>
      </c>
      <c r="E41" s="430">
        <v>1.6468449E-2</v>
      </c>
      <c r="F41" s="430">
        <v>1.8341570000000001E-2</v>
      </c>
      <c r="G41" s="430">
        <v>2.0212351E-2</v>
      </c>
      <c r="H41" s="430">
        <v>2.0172207000000001E-2</v>
      </c>
      <c r="I41" s="430">
        <v>2.0802274999999999E-2</v>
      </c>
      <c r="J41" s="430">
        <v>2.0084699000000001E-2</v>
      </c>
      <c r="K41" s="430">
        <v>1.7991599E-2</v>
      </c>
      <c r="L41" s="430">
        <v>1.6548370999999999E-2</v>
      </c>
      <c r="M41" s="430">
        <v>1.3422994000000001E-2</v>
      </c>
      <c r="N41" s="430">
        <v>1.2279740000000001E-2</v>
      </c>
      <c r="O41" s="430">
        <v>1.2390129999999999E-2</v>
      </c>
      <c r="P41" s="430">
        <v>1.3648064999999999E-2</v>
      </c>
      <c r="Q41" s="430">
        <v>1.8658020000000001E-2</v>
      </c>
      <c r="R41" s="430">
        <v>2.1080959E-2</v>
      </c>
      <c r="S41" s="430">
        <v>2.3801221000000001E-2</v>
      </c>
      <c r="T41" s="430">
        <v>2.3255661E-2</v>
      </c>
      <c r="U41" s="430">
        <v>2.4292418999999999E-2</v>
      </c>
      <c r="V41" s="430">
        <v>2.3684387000000001E-2</v>
      </c>
      <c r="W41" s="430">
        <v>2.0725028E-2</v>
      </c>
      <c r="X41" s="430">
        <v>1.9403651000000001E-2</v>
      </c>
      <c r="Y41" s="430">
        <v>1.5944078E-2</v>
      </c>
      <c r="Z41" s="430">
        <v>1.4398331E-2</v>
      </c>
      <c r="AA41" s="430">
        <v>1.467941E-2</v>
      </c>
      <c r="AB41" s="430">
        <v>1.6578499999999999E-2</v>
      </c>
      <c r="AC41" s="430">
        <v>2.2054825E-2</v>
      </c>
      <c r="AD41" s="430">
        <v>2.4329995E-2</v>
      </c>
      <c r="AE41" s="430">
        <v>2.6437183999999999E-2</v>
      </c>
      <c r="AF41" s="430">
        <v>2.6507569000000002E-2</v>
      </c>
      <c r="AG41" s="430">
        <v>2.7120252000000001E-2</v>
      </c>
      <c r="AH41" s="430">
        <v>2.5972532999999999E-2</v>
      </c>
      <c r="AI41" s="430">
        <v>2.3149764E-2</v>
      </c>
      <c r="AJ41" s="430">
        <v>2.0951178000000001E-2</v>
      </c>
      <c r="AK41" s="430">
        <v>1.6909034E-2</v>
      </c>
      <c r="AL41" s="430">
        <v>1.5503124E-2</v>
      </c>
      <c r="AM41" s="430">
        <v>1.6125690000000002E-2</v>
      </c>
      <c r="AN41" s="430">
        <v>1.7474511000000002E-2</v>
      </c>
      <c r="AO41" s="430">
        <v>2.379997E-2</v>
      </c>
      <c r="AP41" s="430">
        <v>2.6092008E-2</v>
      </c>
      <c r="AQ41" s="430">
        <v>2.7637670999999999E-2</v>
      </c>
      <c r="AR41" s="430">
        <v>2.8027910999999999E-2</v>
      </c>
      <c r="AS41" s="430">
        <v>2.9252382E-2</v>
      </c>
      <c r="AT41" s="430">
        <v>2.7567583999999999E-2</v>
      </c>
      <c r="AU41" s="430">
        <v>2.4049028E-2</v>
      </c>
      <c r="AV41" s="430">
        <v>2.2677669000000001E-2</v>
      </c>
      <c r="AW41" s="430">
        <v>1.8034576E-2</v>
      </c>
      <c r="AX41" s="430">
        <v>1.6628118000000001E-2</v>
      </c>
      <c r="AY41" s="430">
        <v>1.7272900000000001E-2</v>
      </c>
      <c r="AZ41" s="947">
        <v>1.9173699999999998E-2</v>
      </c>
      <c r="BA41" s="947">
        <v>2.5840800000000001E-2</v>
      </c>
      <c r="BB41" s="435">
        <v>2.8599300000000001E-2</v>
      </c>
      <c r="BC41" s="435">
        <v>3.1184300000000002E-2</v>
      </c>
      <c r="BD41" s="435">
        <v>3.1348300000000003E-2</v>
      </c>
      <c r="BE41" s="435">
        <v>3.2030999999999997E-2</v>
      </c>
      <c r="BF41" s="435">
        <v>3.05835E-2</v>
      </c>
      <c r="BG41" s="435">
        <v>2.7032E-2</v>
      </c>
      <c r="BH41" s="435">
        <v>2.3988499999999999E-2</v>
      </c>
      <c r="BI41" s="435">
        <v>1.9375400000000001E-2</v>
      </c>
      <c r="BJ41" s="435">
        <v>1.7454399999999998E-2</v>
      </c>
      <c r="BK41" s="435">
        <v>1.82182E-2</v>
      </c>
      <c r="BL41" s="435">
        <v>1.9996799999999999E-2</v>
      </c>
      <c r="BM41" s="435">
        <v>2.7376500000000002E-2</v>
      </c>
      <c r="BN41" s="435">
        <v>3.0446600000000001E-2</v>
      </c>
      <c r="BO41" s="435">
        <v>3.3299299999999997E-2</v>
      </c>
      <c r="BP41" s="435">
        <v>3.35313E-2</v>
      </c>
      <c r="BQ41" s="435">
        <v>3.4297099999999997E-2</v>
      </c>
      <c r="BR41" s="435">
        <v>3.2744000000000002E-2</v>
      </c>
      <c r="BS41" s="435">
        <v>2.8909399999999998E-2</v>
      </c>
      <c r="BT41" s="435">
        <v>2.5622499999999999E-2</v>
      </c>
      <c r="BU41" s="435">
        <v>2.0660600000000001E-2</v>
      </c>
      <c r="BV41" s="435">
        <v>1.8601199999999998E-2</v>
      </c>
    </row>
    <row r="42" spans="1:74" ht="12" customHeight="1" x14ac:dyDescent="0.2">
      <c r="A42" s="253" t="s">
        <v>428</v>
      </c>
      <c r="B42" s="751" t="s">
        <v>1389</v>
      </c>
      <c r="C42" s="430">
        <v>3.8177085999999999E-2</v>
      </c>
      <c r="D42" s="430">
        <v>3.4482528999999998E-2</v>
      </c>
      <c r="E42" s="430">
        <v>3.8177085999999999E-2</v>
      </c>
      <c r="F42" s="430">
        <v>3.6945566999999999E-2</v>
      </c>
      <c r="G42" s="430">
        <v>3.8177085999999999E-2</v>
      </c>
      <c r="H42" s="430">
        <v>3.6945566999999999E-2</v>
      </c>
      <c r="I42" s="430">
        <v>3.8177085999999999E-2</v>
      </c>
      <c r="J42" s="430">
        <v>3.8177085999999999E-2</v>
      </c>
      <c r="K42" s="430">
        <v>3.6945566999999999E-2</v>
      </c>
      <c r="L42" s="430">
        <v>3.8177085999999999E-2</v>
      </c>
      <c r="M42" s="430">
        <v>3.6945566999999999E-2</v>
      </c>
      <c r="N42" s="430">
        <v>3.8177085999999999E-2</v>
      </c>
      <c r="O42" s="430">
        <v>3.2454652000000001E-2</v>
      </c>
      <c r="P42" s="430">
        <v>2.9313879000000001E-2</v>
      </c>
      <c r="Q42" s="430">
        <v>3.2454652000000001E-2</v>
      </c>
      <c r="R42" s="430">
        <v>3.1407728000000003E-2</v>
      </c>
      <c r="S42" s="430">
        <v>3.2454652000000001E-2</v>
      </c>
      <c r="T42" s="430">
        <v>3.1407728000000003E-2</v>
      </c>
      <c r="U42" s="430">
        <v>3.2454652000000001E-2</v>
      </c>
      <c r="V42" s="430">
        <v>3.2454652000000001E-2</v>
      </c>
      <c r="W42" s="430">
        <v>3.1407728000000003E-2</v>
      </c>
      <c r="X42" s="430">
        <v>3.2454652000000001E-2</v>
      </c>
      <c r="Y42" s="430">
        <v>3.1407728000000003E-2</v>
      </c>
      <c r="Z42" s="430">
        <v>3.2454652000000001E-2</v>
      </c>
      <c r="AA42" s="430">
        <v>3.0340814000000001E-2</v>
      </c>
      <c r="AB42" s="430">
        <v>2.8383341999999999E-2</v>
      </c>
      <c r="AC42" s="430">
        <v>3.0340814000000001E-2</v>
      </c>
      <c r="AD42" s="430">
        <v>2.9362078E-2</v>
      </c>
      <c r="AE42" s="430">
        <v>3.0340814000000001E-2</v>
      </c>
      <c r="AF42" s="430">
        <v>2.9362078E-2</v>
      </c>
      <c r="AG42" s="430">
        <v>3.0340814000000001E-2</v>
      </c>
      <c r="AH42" s="430">
        <v>3.0340814000000001E-2</v>
      </c>
      <c r="AI42" s="430">
        <v>2.9362078E-2</v>
      </c>
      <c r="AJ42" s="430">
        <v>3.0340814000000001E-2</v>
      </c>
      <c r="AK42" s="430">
        <v>2.9362078E-2</v>
      </c>
      <c r="AL42" s="430">
        <v>3.0340814000000001E-2</v>
      </c>
      <c r="AM42" s="430">
        <v>3.1061064999999999E-2</v>
      </c>
      <c r="AN42" s="430">
        <v>2.8055156000000001E-2</v>
      </c>
      <c r="AO42" s="430">
        <v>3.1061064999999999E-2</v>
      </c>
      <c r="AP42" s="430">
        <v>3.0059096E-2</v>
      </c>
      <c r="AQ42" s="430">
        <v>3.1061064999999999E-2</v>
      </c>
      <c r="AR42" s="430">
        <v>3.0059096E-2</v>
      </c>
      <c r="AS42" s="430">
        <v>3.1061064999999999E-2</v>
      </c>
      <c r="AT42" s="430">
        <v>3.1061064999999999E-2</v>
      </c>
      <c r="AU42" s="430">
        <v>3.0059096E-2</v>
      </c>
      <c r="AV42" s="430">
        <v>3.1061064999999999E-2</v>
      </c>
      <c r="AW42" s="430">
        <v>3.0059096E-2</v>
      </c>
      <c r="AX42" s="430">
        <v>3.1061064999999999E-2</v>
      </c>
      <c r="AY42" s="430">
        <v>3.1061100000000001E-2</v>
      </c>
      <c r="AZ42" s="947">
        <v>2.8055199999999999E-2</v>
      </c>
      <c r="BA42" s="947">
        <v>3.1061100000000001E-2</v>
      </c>
      <c r="BB42" s="435">
        <v>3.0059099999999998E-2</v>
      </c>
      <c r="BC42" s="435">
        <v>3.1061100000000001E-2</v>
      </c>
      <c r="BD42" s="435">
        <v>3.0059099999999998E-2</v>
      </c>
      <c r="BE42" s="435">
        <v>3.1061100000000001E-2</v>
      </c>
      <c r="BF42" s="435">
        <v>3.1061100000000001E-2</v>
      </c>
      <c r="BG42" s="435">
        <v>3.0059099999999998E-2</v>
      </c>
      <c r="BH42" s="435">
        <v>3.1061100000000001E-2</v>
      </c>
      <c r="BI42" s="435">
        <v>3.0059099999999998E-2</v>
      </c>
      <c r="BJ42" s="435">
        <v>3.1061100000000001E-2</v>
      </c>
      <c r="BK42" s="435">
        <v>3.1061100000000001E-2</v>
      </c>
      <c r="BL42" s="435">
        <v>2.8055199999999999E-2</v>
      </c>
      <c r="BM42" s="435">
        <v>3.1061100000000001E-2</v>
      </c>
      <c r="BN42" s="435">
        <v>3.0059099999999998E-2</v>
      </c>
      <c r="BO42" s="435">
        <v>3.1061100000000001E-2</v>
      </c>
      <c r="BP42" s="435">
        <v>3.0059099999999998E-2</v>
      </c>
      <c r="BQ42" s="435">
        <v>3.1061100000000001E-2</v>
      </c>
      <c r="BR42" s="435">
        <v>3.1061100000000001E-2</v>
      </c>
      <c r="BS42" s="435">
        <v>3.0059099999999998E-2</v>
      </c>
      <c r="BT42" s="435">
        <v>3.1061100000000001E-2</v>
      </c>
      <c r="BU42" s="435">
        <v>3.0059099999999998E-2</v>
      </c>
      <c r="BV42" s="435">
        <v>3.1061100000000001E-2</v>
      </c>
    </row>
    <row r="43" spans="1:74" ht="12"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950"/>
      <c r="BA43" s="950"/>
      <c r="BB43" s="488"/>
      <c r="BC43" s="488"/>
      <c r="BD43" s="488"/>
      <c r="BE43" s="488"/>
      <c r="BF43" s="488"/>
      <c r="BG43" s="488"/>
      <c r="BH43" s="488"/>
      <c r="BI43" s="488"/>
      <c r="BJ43" s="488"/>
      <c r="BK43" s="488"/>
      <c r="BL43" s="488"/>
      <c r="BM43" s="488"/>
      <c r="BN43" s="488"/>
      <c r="BO43" s="488"/>
      <c r="BP43" s="488"/>
      <c r="BQ43" s="488"/>
      <c r="BR43" s="488"/>
      <c r="BS43" s="488"/>
      <c r="BT43" s="488"/>
      <c r="BU43" s="488"/>
      <c r="BV43" s="488"/>
    </row>
    <row r="44" spans="1:74" s="92" customFormat="1" ht="12" customHeight="1" x14ac:dyDescent="0.2">
      <c r="A44" s="498" t="s">
        <v>199</v>
      </c>
      <c r="B44" s="496" t="s">
        <v>1371</v>
      </c>
      <c r="C44" s="111">
        <v>0.11774947854999999</v>
      </c>
      <c r="D44" s="111">
        <v>0.11113875703999999</v>
      </c>
      <c r="E44" s="111">
        <v>0.13272038711</v>
      </c>
      <c r="F44" s="111">
        <v>0.12708820151</v>
      </c>
      <c r="G44" s="111">
        <v>0.13402123101999999</v>
      </c>
      <c r="H44" s="111">
        <v>0.13916720659000001</v>
      </c>
      <c r="I44" s="111">
        <v>0.13162209975</v>
      </c>
      <c r="J44" s="111">
        <v>0.14098988636000001</v>
      </c>
      <c r="K44" s="111">
        <v>0.12806010209999999</v>
      </c>
      <c r="L44" s="111">
        <v>0.14165578005000001</v>
      </c>
      <c r="M44" s="111">
        <v>0.13462154076999999</v>
      </c>
      <c r="N44" s="111">
        <v>0.13430510486</v>
      </c>
      <c r="O44" s="111">
        <v>0.13570656008000001</v>
      </c>
      <c r="P44" s="111">
        <v>0.12431285685</v>
      </c>
      <c r="Q44" s="111">
        <v>0.14873180039</v>
      </c>
      <c r="R44" s="111">
        <v>0.13862906397999999</v>
      </c>
      <c r="S44" s="111">
        <v>0.16170074526</v>
      </c>
      <c r="T44" s="111">
        <v>0.15818090256</v>
      </c>
      <c r="U44" s="111">
        <v>0.14926313439</v>
      </c>
      <c r="V44" s="111">
        <v>0.16171355104999999</v>
      </c>
      <c r="W44" s="111">
        <v>0.15157446611</v>
      </c>
      <c r="X44" s="111">
        <v>0.15937373364999999</v>
      </c>
      <c r="Y44" s="111">
        <v>0.14574475811000001</v>
      </c>
      <c r="Z44" s="111">
        <v>0.15715860349999999</v>
      </c>
      <c r="AA44" s="111">
        <v>0.13985313605999999</v>
      </c>
      <c r="AB44" s="111">
        <v>0.15058724035000001</v>
      </c>
      <c r="AC44" s="111">
        <v>0.1546792676</v>
      </c>
      <c r="AD44" s="111">
        <v>0.15250653066</v>
      </c>
      <c r="AE44" s="111">
        <v>0.16754287034000001</v>
      </c>
      <c r="AF44" s="111">
        <v>0.16144631392</v>
      </c>
      <c r="AG44" s="111">
        <v>0.17324812987999999</v>
      </c>
      <c r="AH44" s="111">
        <v>0.16335133021000001</v>
      </c>
      <c r="AI44" s="111">
        <v>0.15740962634</v>
      </c>
      <c r="AJ44" s="111">
        <v>0.16696574975</v>
      </c>
      <c r="AK44" s="111">
        <v>0.15739847446999999</v>
      </c>
      <c r="AL44" s="111">
        <v>0.15612470740000001</v>
      </c>
      <c r="AM44" s="111">
        <v>0.13231842885</v>
      </c>
      <c r="AN44" s="111">
        <v>0.12961560943</v>
      </c>
      <c r="AO44" s="111">
        <v>0.1394414343</v>
      </c>
      <c r="AP44" s="111">
        <v>0.14156262246000001</v>
      </c>
      <c r="AQ44" s="111">
        <v>0.13875794022999999</v>
      </c>
      <c r="AR44" s="111">
        <v>0.13541763578999999</v>
      </c>
      <c r="AS44" s="111">
        <v>0.14350811774</v>
      </c>
      <c r="AT44" s="111">
        <v>0.14163351789</v>
      </c>
      <c r="AU44" s="111">
        <v>0.13888331549999999</v>
      </c>
      <c r="AV44" s="111">
        <v>0.14860897357</v>
      </c>
      <c r="AW44" s="111">
        <v>0.13608615349</v>
      </c>
      <c r="AX44" s="111">
        <v>0.14857030103999999</v>
      </c>
      <c r="AY44" s="111">
        <v>0.12255132392</v>
      </c>
      <c r="AZ44" s="703">
        <v>0.12633616898</v>
      </c>
      <c r="BA44" s="703">
        <v>0.14567654537999999</v>
      </c>
      <c r="BB44" s="497">
        <v>0.14536869999999999</v>
      </c>
      <c r="BC44" s="497">
        <v>0.16115370000000001</v>
      </c>
      <c r="BD44" s="497">
        <v>0.16013269999999999</v>
      </c>
      <c r="BE44" s="497">
        <v>0.1661195</v>
      </c>
      <c r="BF44" s="497">
        <v>0.16894400000000001</v>
      </c>
      <c r="BG44" s="497">
        <v>0.16144120000000001</v>
      </c>
      <c r="BH44" s="497">
        <v>0.17079059999999999</v>
      </c>
      <c r="BI44" s="497">
        <v>0.16277430000000001</v>
      </c>
      <c r="BJ44" s="497">
        <v>0.17018349999999999</v>
      </c>
      <c r="BK44" s="497">
        <v>0.16081010000000001</v>
      </c>
      <c r="BL44" s="497">
        <v>0.15095610000000001</v>
      </c>
      <c r="BM44" s="497">
        <v>0.16837679999999999</v>
      </c>
      <c r="BN44" s="497">
        <v>0.16665669999999999</v>
      </c>
      <c r="BO44" s="497">
        <v>0.17827699999999999</v>
      </c>
      <c r="BP44" s="497">
        <v>0.17438480000000001</v>
      </c>
      <c r="BQ44" s="497">
        <v>0.17855869999999999</v>
      </c>
      <c r="BR44" s="497">
        <v>0.17923420000000001</v>
      </c>
      <c r="BS44" s="497">
        <v>0.1703539</v>
      </c>
      <c r="BT44" s="497">
        <v>0.179372</v>
      </c>
      <c r="BU44" s="497">
        <v>0.16975000000000001</v>
      </c>
      <c r="BV44" s="497">
        <v>0.1769589</v>
      </c>
    </row>
    <row r="45" spans="1:74" ht="12" customHeight="1" x14ac:dyDescent="0.2">
      <c r="A45" s="252" t="s">
        <v>756</v>
      </c>
      <c r="B45" s="751" t="s">
        <v>1385</v>
      </c>
      <c r="C45" s="430">
        <v>3.1295586696000001E-2</v>
      </c>
      <c r="D45" s="430">
        <v>3.0563466760000001E-2</v>
      </c>
      <c r="E45" s="430">
        <v>3.7204449894E-2</v>
      </c>
      <c r="F45" s="430">
        <v>3.7976023608000002E-2</v>
      </c>
      <c r="G45" s="430">
        <v>3.7220423065000001E-2</v>
      </c>
      <c r="H45" s="430">
        <v>4.2690898263000002E-2</v>
      </c>
      <c r="I45" s="430">
        <v>3.8082709947999997E-2</v>
      </c>
      <c r="J45" s="430">
        <v>4.1901542648000001E-2</v>
      </c>
      <c r="K45" s="430">
        <v>3.8419115766000003E-2</v>
      </c>
      <c r="L45" s="430">
        <v>4.3662446087999997E-2</v>
      </c>
      <c r="M45" s="430">
        <v>4.0525326464999997E-2</v>
      </c>
      <c r="N45" s="430">
        <v>4.2173933173999999E-2</v>
      </c>
      <c r="O45" s="430">
        <v>4.4645181875000002E-2</v>
      </c>
      <c r="P45" s="430">
        <v>4.2885108834999998E-2</v>
      </c>
      <c r="Q45" s="430">
        <v>5.1505184012000001E-2</v>
      </c>
      <c r="R45" s="430">
        <v>4.8101870120000001E-2</v>
      </c>
      <c r="S45" s="430">
        <v>6.4170593166999995E-2</v>
      </c>
      <c r="T45" s="430">
        <v>6.0559066561999997E-2</v>
      </c>
      <c r="U45" s="430">
        <v>5.3738973749000003E-2</v>
      </c>
      <c r="V45" s="430">
        <v>6.0734540215E-2</v>
      </c>
      <c r="W45" s="430">
        <v>6.0538793237000003E-2</v>
      </c>
      <c r="X45" s="430">
        <v>5.9065284239000003E-2</v>
      </c>
      <c r="Y45" s="430">
        <v>5.1339770074E-2</v>
      </c>
      <c r="Z45" s="430">
        <v>6.3211621250000002E-2</v>
      </c>
      <c r="AA45" s="430">
        <v>5.3344262535999998E-2</v>
      </c>
      <c r="AB45" s="430">
        <v>6.2005592471000001E-2</v>
      </c>
      <c r="AC45" s="430">
        <v>5.9853524391000001E-2</v>
      </c>
      <c r="AD45" s="430">
        <v>6.4731356721E-2</v>
      </c>
      <c r="AE45" s="430">
        <v>6.5499102532999995E-2</v>
      </c>
      <c r="AF45" s="430">
        <v>6.7371088117999994E-2</v>
      </c>
      <c r="AG45" s="430">
        <v>7.2994892303000006E-2</v>
      </c>
      <c r="AH45" s="430">
        <v>6.5279892532000006E-2</v>
      </c>
      <c r="AI45" s="430">
        <v>6.5176423632999997E-2</v>
      </c>
      <c r="AJ45" s="430">
        <v>6.6892007860000005E-2</v>
      </c>
      <c r="AK45" s="430">
        <v>6.4165659185000001E-2</v>
      </c>
      <c r="AL45" s="430">
        <v>6.2758276724000001E-2</v>
      </c>
      <c r="AM45" s="430">
        <v>4.0946777820000002E-2</v>
      </c>
      <c r="AN45" s="430">
        <v>4.4774972620999998E-2</v>
      </c>
      <c r="AO45" s="430">
        <v>4.6282542024999998E-2</v>
      </c>
      <c r="AP45" s="430">
        <v>4.6348503721000002E-2</v>
      </c>
      <c r="AQ45" s="430">
        <v>4.4341347304000002E-2</v>
      </c>
      <c r="AR45" s="430">
        <v>3.7787911813000001E-2</v>
      </c>
      <c r="AS45" s="430">
        <v>4.4394747769000001E-2</v>
      </c>
      <c r="AT45" s="430">
        <v>4.3195465063000003E-2</v>
      </c>
      <c r="AU45" s="430">
        <v>4.5549147746000003E-2</v>
      </c>
      <c r="AV45" s="430">
        <v>4.8787139908000002E-2</v>
      </c>
      <c r="AW45" s="430">
        <v>4.6008352549999999E-2</v>
      </c>
      <c r="AX45" s="430">
        <v>4.9436189872999997E-2</v>
      </c>
      <c r="AY45" s="430">
        <v>3.5462629179999997E-2</v>
      </c>
      <c r="AZ45" s="947">
        <v>3.9980733026999997E-2</v>
      </c>
      <c r="BA45" s="947">
        <v>4.7883349286E-2</v>
      </c>
      <c r="BB45" s="435">
        <v>5.4786500000000002E-2</v>
      </c>
      <c r="BC45" s="435">
        <v>6.2747399999999995E-2</v>
      </c>
      <c r="BD45" s="435">
        <v>6.4204700000000003E-2</v>
      </c>
      <c r="BE45" s="435">
        <v>6.8328200000000006E-2</v>
      </c>
      <c r="BF45" s="435">
        <v>7.0603399999999997E-2</v>
      </c>
      <c r="BG45" s="435">
        <v>6.9739300000000004E-2</v>
      </c>
      <c r="BH45" s="435">
        <v>7.1984900000000004E-2</v>
      </c>
      <c r="BI45" s="435">
        <v>6.9886000000000004E-2</v>
      </c>
      <c r="BJ45" s="435">
        <v>7.39953E-2</v>
      </c>
      <c r="BK45" s="435">
        <v>7.0026500000000005E-2</v>
      </c>
      <c r="BL45" s="435">
        <v>6.7017099999999996E-2</v>
      </c>
      <c r="BM45" s="435">
        <v>7.5141100000000002E-2</v>
      </c>
      <c r="BN45" s="435">
        <v>7.47916E-2</v>
      </c>
      <c r="BO45" s="435">
        <v>7.9508099999999998E-2</v>
      </c>
      <c r="BP45" s="435">
        <v>7.7990100000000007E-2</v>
      </c>
      <c r="BQ45" s="435">
        <v>8.0248100000000003E-2</v>
      </c>
      <c r="BR45" s="435">
        <v>8.0406699999999998E-2</v>
      </c>
      <c r="BS45" s="435">
        <v>7.8141100000000005E-2</v>
      </c>
      <c r="BT45" s="435">
        <v>7.9602699999999998E-2</v>
      </c>
      <c r="BU45" s="435">
        <v>7.5972700000000004E-2</v>
      </c>
      <c r="BV45" s="435">
        <v>7.9774800000000007E-2</v>
      </c>
    </row>
    <row r="46" spans="1:74" ht="12" customHeight="1" x14ac:dyDescent="0.2">
      <c r="A46" s="747" t="s">
        <v>198</v>
      </c>
      <c r="B46" s="752" t="s">
        <v>1048</v>
      </c>
      <c r="C46" s="748">
        <v>8.6453891850999998E-2</v>
      </c>
      <c r="D46" s="748">
        <v>8.0575290282000001E-2</v>
      </c>
      <c r="E46" s="748">
        <v>9.5515937214999999E-2</v>
      </c>
      <c r="F46" s="748">
        <v>8.9112177899E-2</v>
      </c>
      <c r="G46" s="748">
        <v>9.6800807958999993E-2</v>
      </c>
      <c r="H46" s="748">
        <v>9.6476308326000002E-2</v>
      </c>
      <c r="I46" s="748">
        <v>9.3539389804000006E-2</v>
      </c>
      <c r="J46" s="748">
        <v>9.9088343708000001E-2</v>
      </c>
      <c r="K46" s="748">
        <v>8.9640986334E-2</v>
      </c>
      <c r="L46" s="748">
        <v>9.7993333964000007E-2</v>
      </c>
      <c r="M46" s="748">
        <v>9.4096214307000006E-2</v>
      </c>
      <c r="N46" s="748">
        <v>9.2131171681999996E-2</v>
      </c>
      <c r="O46" s="748">
        <v>9.1061378201999998E-2</v>
      </c>
      <c r="P46" s="748">
        <v>8.1427748011000001E-2</v>
      </c>
      <c r="Q46" s="748">
        <v>9.7226616380999997E-2</v>
      </c>
      <c r="R46" s="748">
        <v>9.0527193857000005E-2</v>
      </c>
      <c r="S46" s="748">
        <v>9.7530152090999994E-2</v>
      </c>
      <c r="T46" s="748">
        <v>9.7621835998000006E-2</v>
      </c>
      <c r="U46" s="748">
        <v>9.5524160639999994E-2</v>
      </c>
      <c r="V46" s="748">
        <v>0.10097901082999999</v>
      </c>
      <c r="W46" s="748">
        <v>9.1035672868999995E-2</v>
      </c>
      <c r="X46" s="748">
        <v>0.10030844942</v>
      </c>
      <c r="Y46" s="748">
        <v>9.4404988039999999E-2</v>
      </c>
      <c r="Z46" s="748">
        <v>9.3946982247999994E-2</v>
      </c>
      <c r="AA46" s="748">
        <v>8.6508873520000001E-2</v>
      </c>
      <c r="AB46" s="748">
        <v>8.8581647880999995E-2</v>
      </c>
      <c r="AC46" s="748">
        <v>9.4825743207000004E-2</v>
      </c>
      <c r="AD46" s="748">
        <v>8.7775173935000006E-2</v>
      </c>
      <c r="AE46" s="748">
        <v>0.10204376781000001</v>
      </c>
      <c r="AF46" s="748">
        <v>9.4075225807000007E-2</v>
      </c>
      <c r="AG46" s="748">
        <v>0.10025323758</v>
      </c>
      <c r="AH46" s="748">
        <v>9.8071437679000006E-2</v>
      </c>
      <c r="AI46" s="748">
        <v>9.2233202710999995E-2</v>
      </c>
      <c r="AJ46" s="748">
        <v>0.10007374189</v>
      </c>
      <c r="AK46" s="748">
        <v>9.3232815289000001E-2</v>
      </c>
      <c r="AL46" s="748">
        <v>9.3366430676000006E-2</v>
      </c>
      <c r="AM46" s="748">
        <v>9.1371651028000003E-2</v>
      </c>
      <c r="AN46" s="748">
        <v>8.4840636812999998E-2</v>
      </c>
      <c r="AO46" s="748">
        <v>9.3158892276999999E-2</v>
      </c>
      <c r="AP46" s="748">
        <v>9.5214118737000003E-2</v>
      </c>
      <c r="AQ46" s="748">
        <v>9.4416592921999998E-2</v>
      </c>
      <c r="AR46" s="748">
        <v>9.7629723973999993E-2</v>
      </c>
      <c r="AS46" s="748">
        <v>9.9113369973000007E-2</v>
      </c>
      <c r="AT46" s="748">
        <v>9.8438052831999995E-2</v>
      </c>
      <c r="AU46" s="748">
        <v>9.3334167757E-2</v>
      </c>
      <c r="AV46" s="748">
        <v>9.9821833663000001E-2</v>
      </c>
      <c r="AW46" s="748">
        <v>9.0077800939000002E-2</v>
      </c>
      <c r="AX46" s="748">
        <v>9.9134111168E-2</v>
      </c>
      <c r="AY46" s="748">
        <v>8.7088694743000003E-2</v>
      </c>
      <c r="AZ46" s="951">
        <v>8.6355435955999996E-2</v>
      </c>
      <c r="BA46" s="951">
        <v>9.7793196092000004E-2</v>
      </c>
      <c r="BB46" s="749">
        <v>9.0582200000000002E-2</v>
      </c>
      <c r="BC46" s="749">
        <v>9.8406300000000002E-2</v>
      </c>
      <c r="BD46" s="749">
        <v>9.5927999999999999E-2</v>
      </c>
      <c r="BE46" s="749">
        <v>9.7791299999999998E-2</v>
      </c>
      <c r="BF46" s="749">
        <v>9.83406E-2</v>
      </c>
      <c r="BG46" s="749">
        <v>9.17018E-2</v>
      </c>
      <c r="BH46" s="749">
        <v>9.8805699999999996E-2</v>
      </c>
      <c r="BI46" s="749">
        <v>9.2888299999999993E-2</v>
      </c>
      <c r="BJ46" s="749">
        <v>9.6188200000000001E-2</v>
      </c>
      <c r="BK46" s="749">
        <v>9.0783699999999995E-2</v>
      </c>
      <c r="BL46" s="749">
        <v>8.3939E-2</v>
      </c>
      <c r="BM46" s="749">
        <v>9.3235600000000002E-2</v>
      </c>
      <c r="BN46" s="749">
        <v>9.1865100000000005E-2</v>
      </c>
      <c r="BO46" s="749">
        <v>9.8768900000000007E-2</v>
      </c>
      <c r="BP46" s="749">
        <v>9.63947E-2</v>
      </c>
      <c r="BQ46" s="749">
        <v>9.8310599999999998E-2</v>
      </c>
      <c r="BR46" s="749">
        <v>9.8827399999999996E-2</v>
      </c>
      <c r="BS46" s="749">
        <v>9.2212699999999995E-2</v>
      </c>
      <c r="BT46" s="749">
        <v>9.9769300000000005E-2</v>
      </c>
      <c r="BU46" s="749">
        <v>9.3777200000000005E-2</v>
      </c>
      <c r="BV46" s="749">
        <v>9.7184099999999995E-2</v>
      </c>
    </row>
    <row r="47" spans="1:74" s="291" customFormat="1" ht="15" x14ac:dyDescent="0.25">
      <c r="A47" s="293"/>
      <c r="B47" s="1106" t="s">
        <v>1435</v>
      </c>
      <c r="C47" s="1106"/>
      <c r="D47" s="1106"/>
      <c r="E47" s="1106"/>
      <c r="F47" s="1106"/>
      <c r="G47" s="1106"/>
      <c r="H47" s="1106"/>
      <c r="I47" s="1106"/>
      <c r="J47" s="1106"/>
      <c r="K47" s="1106"/>
      <c r="L47" s="1106"/>
      <c r="M47" s="1106"/>
      <c r="N47" s="1106"/>
      <c r="O47" s="1106"/>
      <c r="P47" s="1106"/>
      <c r="Q47" s="1106"/>
      <c r="R47" s="794"/>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3"/>
      <c r="AZ47" s="693"/>
      <c r="BA47" s="693"/>
      <c r="BB47" s="693"/>
      <c r="BC47" s="693"/>
      <c r="BD47" s="693"/>
      <c r="BE47" s="693"/>
      <c r="BF47" s="693"/>
      <c r="BG47" s="693"/>
      <c r="BH47" s="693"/>
      <c r="BI47" s="693"/>
      <c r="BJ47" s="302"/>
      <c r="BK47" s="302"/>
      <c r="BL47" s="302"/>
      <c r="BM47" s="302"/>
      <c r="BN47" s="302"/>
      <c r="BO47" s="302"/>
      <c r="BP47" s="302"/>
      <c r="BQ47" s="302"/>
      <c r="BR47" s="302"/>
      <c r="BS47" s="302"/>
      <c r="BT47" s="302"/>
      <c r="BU47" s="302"/>
      <c r="BV47" s="302"/>
    </row>
    <row r="48" spans="1:74" s="256" customFormat="1" ht="24" customHeight="1" x14ac:dyDescent="0.2">
      <c r="A48" s="254"/>
      <c r="B48" s="1104" t="s">
        <v>1436</v>
      </c>
      <c r="C48" s="1105"/>
      <c r="D48" s="1105"/>
      <c r="E48" s="1105"/>
      <c r="F48" s="1105"/>
      <c r="G48" s="1105"/>
      <c r="H48" s="1105"/>
      <c r="I48" s="1105"/>
      <c r="J48" s="1105"/>
      <c r="K48" s="1105"/>
      <c r="L48" s="1105"/>
      <c r="M48" s="1105"/>
      <c r="N48" s="1105"/>
      <c r="O48" s="1105"/>
      <c r="P48" s="1105"/>
      <c r="Q48" s="1105"/>
      <c r="R48" s="760"/>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3"/>
      <c r="AZ48" s="703"/>
      <c r="BA48" s="703"/>
      <c r="BB48" s="703"/>
      <c r="BC48" s="703"/>
      <c r="BD48" s="703"/>
      <c r="BE48" s="703"/>
      <c r="BF48" s="703"/>
      <c r="BG48" s="703"/>
      <c r="BH48" s="703"/>
      <c r="BI48" s="703"/>
      <c r="BJ48" s="111"/>
      <c r="BK48" s="111"/>
      <c r="BL48" s="111"/>
      <c r="BM48" s="111"/>
      <c r="BN48" s="111"/>
      <c r="BO48" s="111"/>
      <c r="BP48" s="111"/>
      <c r="BQ48" s="111"/>
      <c r="BR48" s="111"/>
      <c r="BS48" s="111"/>
      <c r="BT48" s="255"/>
      <c r="BU48" s="255"/>
      <c r="BV48" s="255"/>
    </row>
    <row r="49" spans="1:74" s="256" customFormat="1" ht="12" customHeight="1" x14ac:dyDescent="0.2">
      <c r="A49" s="254"/>
      <c r="B49" s="1105" t="s">
        <v>1437</v>
      </c>
      <c r="C49" s="1105"/>
      <c r="D49" s="1105"/>
      <c r="E49" s="1105"/>
      <c r="F49" s="1105"/>
      <c r="G49" s="1105"/>
      <c r="H49" s="1105"/>
      <c r="I49" s="1105"/>
      <c r="J49" s="1105"/>
      <c r="K49" s="1105"/>
      <c r="L49" s="1105"/>
      <c r="M49" s="1105"/>
      <c r="N49" s="1105"/>
      <c r="O49" s="1105"/>
      <c r="P49" s="1105"/>
      <c r="Q49" s="1105"/>
      <c r="R49" s="760"/>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4"/>
      <c r="AZ49" s="704"/>
      <c r="BA49" s="704"/>
      <c r="BB49" s="704"/>
      <c r="BC49" s="704"/>
      <c r="BD49" s="704"/>
      <c r="BE49" s="704"/>
      <c r="BF49" s="704"/>
      <c r="BG49" s="704"/>
      <c r="BH49" s="704"/>
      <c r="BI49" s="704"/>
      <c r="BJ49" s="315"/>
      <c r="BK49" s="315"/>
      <c r="BL49" s="315"/>
      <c r="BM49" s="315"/>
      <c r="BN49" s="315"/>
      <c r="BO49" s="315"/>
      <c r="BP49" s="315"/>
      <c r="BQ49" s="315"/>
      <c r="BR49" s="315"/>
      <c r="BS49" s="315"/>
      <c r="BT49" s="255"/>
      <c r="BU49" s="255"/>
      <c r="BV49" s="255"/>
    </row>
    <row r="50" spans="1:74" s="256" customFormat="1" ht="12" customHeight="1" x14ac:dyDescent="0.2">
      <c r="A50" s="254"/>
      <c r="B50" s="1105" t="s">
        <v>1438</v>
      </c>
      <c r="C50" s="1105"/>
      <c r="D50" s="1105"/>
      <c r="E50" s="1105"/>
      <c r="F50" s="1105"/>
      <c r="G50" s="1105"/>
      <c r="H50" s="1105"/>
      <c r="I50" s="1105"/>
      <c r="J50" s="1105"/>
      <c r="K50" s="1105"/>
      <c r="L50" s="1105"/>
      <c r="M50" s="1105"/>
      <c r="N50" s="1105"/>
      <c r="O50" s="1105"/>
      <c r="P50" s="1105"/>
      <c r="Q50" s="1105"/>
      <c r="R50" s="794"/>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3"/>
      <c r="AZ50" s="703"/>
      <c r="BA50" s="703"/>
      <c r="BB50" s="703"/>
      <c r="BC50" s="703"/>
      <c r="BD50" s="703"/>
      <c r="BE50" s="703"/>
      <c r="BF50" s="703"/>
      <c r="BG50" s="703"/>
      <c r="BH50" s="703"/>
      <c r="BI50" s="703"/>
      <c r="BJ50" s="111"/>
      <c r="BK50" s="111"/>
      <c r="BL50" s="111"/>
      <c r="BM50" s="111"/>
      <c r="BN50" s="111"/>
      <c r="BO50" s="111"/>
      <c r="BP50" s="111"/>
      <c r="BQ50" s="111"/>
      <c r="BR50" s="111"/>
      <c r="BS50" s="111"/>
      <c r="BT50" s="255"/>
      <c r="BU50" s="255"/>
      <c r="BV50" s="255"/>
    </row>
    <row r="51" spans="1:74" s="256" customFormat="1" ht="20.45" customHeight="1" x14ac:dyDescent="0.2">
      <c r="A51" s="254"/>
      <c r="B51" s="1104" t="s">
        <v>1439</v>
      </c>
      <c r="C51" s="1107"/>
      <c r="D51" s="1107"/>
      <c r="E51" s="1107"/>
      <c r="F51" s="1107"/>
      <c r="G51" s="1107"/>
      <c r="H51" s="1107"/>
      <c r="I51" s="1107"/>
      <c r="J51" s="1107"/>
      <c r="K51" s="1107"/>
      <c r="L51" s="1107"/>
      <c r="M51" s="1107"/>
      <c r="N51" s="1107"/>
      <c r="O51" s="1107"/>
      <c r="P51" s="1107"/>
      <c r="Q51" s="1107"/>
      <c r="R51" s="794"/>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3"/>
      <c r="AZ51" s="703"/>
      <c r="BA51" s="703"/>
      <c r="BB51" s="703"/>
      <c r="BC51" s="703"/>
      <c r="BD51" s="703"/>
      <c r="BE51" s="703"/>
      <c r="BF51" s="703"/>
      <c r="BG51" s="703"/>
      <c r="BH51" s="703"/>
      <c r="BI51" s="703"/>
      <c r="BJ51" s="111"/>
      <c r="BK51" s="111"/>
      <c r="BL51" s="111"/>
      <c r="BM51" s="111"/>
      <c r="BN51" s="111"/>
      <c r="BO51" s="111"/>
      <c r="BP51" s="111"/>
      <c r="BQ51" s="111"/>
      <c r="BR51" s="111"/>
      <c r="BS51" s="111"/>
      <c r="BT51" s="257"/>
      <c r="BU51" s="257"/>
      <c r="BV51" s="257"/>
    </row>
    <row r="52" spans="1:74" s="256" customFormat="1" ht="12" customHeight="1" x14ac:dyDescent="0.2">
      <c r="A52" s="254"/>
      <c r="B52" s="1105" t="s">
        <v>1440</v>
      </c>
      <c r="C52" s="1105"/>
      <c r="D52" s="1105"/>
      <c r="E52" s="1105"/>
      <c r="F52" s="1105"/>
      <c r="G52" s="1105"/>
      <c r="H52" s="1105"/>
      <c r="I52" s="1105"/>
      <c r="J52" s="1105"/>
      <c r="K52" s="1105"/>
      <c r="L52" s="1105"/>
      <c r="M52" s="1105"/>
      <c r="N52" s="1105"/>
      <c r="O52" s="1105"/>
      <c r="P52" s="1105"/>
      <c r="Q52" s="1105"/>
      <c r="R52" s="794"/>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3"/>
      <c r="AZ52" s="703"/>
      <c r="BA52" s="703"/>
      <c r="BB52" s="703"/>
      <c r="BC52" s="703"/>
      <c r="BD52" s="703"/>
      <c r="BE52" s="703"/>
      <c r="BF52" s="703"/>
      <c r="BG52" s="703"/>
      <c r="BH52" s="703"/>
      <c r="BI52" s="703"/>
      <c r="BJ52" s="111"/>
      <c r="BK52" s="111"/>
      <c r="BL52" s="111"/>
      <c r="BM52" s="111"/>
      <c r="BN52" s="111"/>
      <c r="BO52" s="111"/>
      <c r="BP52" s="111"/>
      <c r="BQ52" s="111"/>
      <c r="BR52" s="111"/>
      <c r="BS52" s="111"/>
      <c r="BT52" s="257"/>
      <c r="BU52" s="257"/>
      <c r="BV52" s="257"/>
    </row>
    <row r="53" spans="1:74" s="256" customFormat="1" ht="22.35" customHeight="1" x14ac:dyDescent="0.2">
      <c r="A53" s="254"/>
      <c r="B53" s="1104" t="s">
        <v>1441</v>
      </c>
      <c r="C53" s="1107"/>
      <c r="D53" s="1107"/>
      <c r="E53" s="1107"/>
      <c r="F53" s="1107"/>
      <c r="G53" s="1107"/>
      <c r="H53" s="1107"/>
      <c r="I53" s="1107"/>
      <c r="J53" s="1107"/>
      <c r="K53" s="1107"/>
      <c r="L53" s="1107"/>
      <c r="M53" s="1107"/>
      <c r="N53" s="1107"/>
      <c r="O53" s="1107"/>
      <c r="P53" s="1107"/>
      <c r="Q53" s="1107"/>
      <c r="R53" s="794"/>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4"/>
      <c r="AZ53" s="704"/>
      <c r="BA53" s="704"/>
      <c r="BB53" s="704"/>
      <c r="BC53" s="704"/>
      <c r="BD53" s="704"/>
      <c r="BE53" s="704"/>
      <c r="BF53" s="704"/>
      <c r="BG53" s="704"/>
      <c r="BH53" s="704"/>
      <c r="BI53" s="704"/>
      <c r="BJ53" s="315"/>
      <c r="BK53" s="315"/>
      <c r="BL53" s="315"/>
      <c r="BM53" s="315"/>
      <c r="BN53" s="315"/>
      <c r="BO53" s="315"/>
      <c r="BP53" s="315"/>
      <c r="BQ53" s="315"/>
      <c r="BR53" s="315"/>
      <c r="BS53" s="315"/>
      <c r="BT53" s="255"/>
      <c r="BU53" s="255"/>
      <c r="BV53" s="255"/>
    </row>
    <row r="54" spans="1:74" s="256" customFormat="1" ht="12.75" x14ac:dyDescent="0.2">
      <c r="A54" s="254"/>
      <c r="B54" s="773" t="s">
        <v>809</v>
      </c>
      <c r="C54" s="773"/>
      <c r="D54" s="773"/>
      <c r="E54" s="773"/>
      <c r="F54" s="773"/>
      <c r="G54" s="773"/>
      <c r="H54" s="774"/>
      <c r="I54" s="773"/>
      <c r="J54" s="773"/>
      <c r="K54" s="773"/>
      <c r="L54" s="773"/>
      <c r="M54" s="773"/>
      <c r="N54" s="773"/>
      <c r="O54" s="773"/>
      <c r="P54" s="773"/>
      <c r="Q54" s="773"/>
      <c r="R54" s="775"/>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38"/>
      <c r="AZ54" s="838"/>
      <c r="BA54" s="838"/>
      <c r="BB54" s="838"/>
      <c r="BC54" s="838"/>
      <c r="BD54" s="705"/>
      <c r="BE54" s="705"/>
      <c r="BF54" s="705"/>
      <c r="BG54" s="838"/>
      <c r="BH54" s="838"/>
      <c r="BI54" s="838"/>
      <c r="BJ54" s="255"/>
      <c r="BK54" s="255"/>
      <c r="BL54" s="255"/>
      <c r="BM54" s="255"/>
      <c r="BN54" s="255"/>
      <c r="BO54" s="255"/>
      <c r="BP54" s="255"/>
      <c r="BQ54" s="255"/>
      <c r="BR54" s="255"/>
      <c r="BS54" s="255"/>
      <c r="BT54" s="255"/>
      <c r="BU54" s="255"/>
      <c r="BV54" s="255"/>
    </row>
    <row r="55" spans="1:74" s="256" customFormat="1" ht="12" customHeight="1" x14ac:dyDescent="0.2">
      <c r="A55" s="254"/>
      <c r="B55" s="990" t="str">
        <f>Dates!$G$2</f>
        <v>EIA completed modeling and analysis for this report on Monday, April 6, 2026.</v>
      </c>
      <c r="C55" s="977"/>
      <c r="D55" s="977"/>
      <c r="E55" s="977"/>
      <c r="F55" s="977"/>
      <c r="G55" s="977"/>
      <c r="H55" s="977"/>
      <c r="I55" s="977"/>
      <c r="J55" s="977"/>
      <c r="K55" s="977"/>
      <c r="L55" s="977"/>
      <c r="M55" s="977"/>
      <c r="N55" s="977"/>
      <c r="O55" s="977"/>
      <c r="P55" s="977"/>
      <c r="Q55" s="977"/>
      <c r="R55" s="776"/>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38"/>
      <c r="AZ55" s="838"/>
      <c r="BA55" s="838"/>
      <c r="BB55" s="838"/>
      <c r="BC55" s="838"/>
      <c r="BD55" s="705"/>
      <c r="BE55" s="705"/>
      <c r="BF55" s="705"/>
      <c r="BG55" s="838"/>
      <c r="BH55" s="838"/>
      <c r="BI55" s="838"/>
      <c r="BJ55" s="255"/>
      <c r="BK55" s="255"/>
      <c r="BL55" s="255"/>
      <c r="BM55" s="255"/>
      <c r="BN55" s="255"/>
      <c r="BO55" s="255"/>
      <c r="BP55" s="255"/>
      <c r="BQ55" s="255"/>
      <c r="BR55" s="255"/>
      <c r="BS55" s="255"/>
      <c r="BT55" s="255"/>
      <c r="BU55" s="255"/>
      <c r="BV55" s="255"/>
    </row>
    <row r="56" spans="1:74" s="256" customFormat="1" ht="12" customHeight="1" x14ac:dyDescent="0.2">
      <c r="A56" s="254"/>
      <c r="B56" s="999" t="s">
        <v>1405</v>
      </c>
      <c r="C56" s="986"/>
      <c r="D56" s="986"/>
      <c r="E56" s="986"/>
      <c r="F56" s="986"/>
      <c r="G56" s="986"/>
      <c r="H56" s="986"/>
      <c r="I56" s="986"/>
      <c r="J56" s="986"/>
      <c r="K56" s="986"/>
      <c r="L56" s="986"/>
      <c r="M56" s="986"/>
      <c r="N56" s="986"/>
      <c r="O56" s="986"/>
      <c r="P56" s="986"/>
      <c r="Q56" s="986"/>
      <c r="R56" s="794"/>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38"/>
      <c r="AZ56" s="838"/>
      <c r="BA56" s="838"/>
      <c r="BB56" s="838"/>
      <c r="BC56" s="838"/>
      <c r="BD56" s="705"/>
      <c r="BE56" s="705"/>
      <c r="BF56" s="705"/>
      <c r="BG56" s="838"/>
      <c r="BH56" s="838"/>
      <c r="BI56" s="838"/>
      <c r="BJ56" s="255"/>
      <c r="BK56" s="255"/>
      <c r="BL56" s="255"/>
      <c r="BM56" s="255"/>
      <c r="BN56" s="255"/>
      <c r="BO56" s="255"/>
      <c r="BP56" s="255"/>
      <c r="BQ56" s="255"/>
      <c r="BR56" s="255"/>
      <c r="BS56" s="255"/>
      <c r="BT56" s="255"/>
      <c r="BU56" s="255"/>
      <c r="BV56" s="255"/>
    </row>
    <row r="57" spans="1:74" s="256" customFormat="1" ht="12" customHeight="1" x14ac:dyDescent="0.2">
      <c r="A57" s="254"/>
      <c r="B57" s="991" t="s">
        <v>823</v>
      </c>
      <c r="C57" s="991"/>
      <c r="D57" s="991"/>
      <c r="E57" s="991"/>
      <c r="F57" s="991"/>
      <c r="G57" s="991"/>
      <c r="H57" s="991"/>
      <c r="I57" s="991"/>
      <c r="J57" s="991"/>
      <c r="K57" s="991"/>
      <c r="L57" s="991"/>
      <c r="M57" s="991"/>
      <c r="N57" s="991"/>
      <c r="O57" s="991"/>
      <c r="P57" s="991"/>
      <c r="Q57" s="991"/>
      <c r="R57" s="991"/>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38"/>
      <c r="AZ57" s="838"/>
      <c r="BA57" s="838"/>
      <c r="BB57" s="838"/>
      <c r="BC57" s="838"/>
      <c r="BD57" s="705"/>
      <c r="BE57" s="705"/>
      <c r="BF57" s="705"/>
      <c r="BG57" s="838"/>
      <c r="BH57" s="838"/>
      <c r="BI57" s="838"/>
      <c r="BJ57" s="255"/>
      <c r="BK57" s="255"/>
      <c r="BL57" s="255"/>
      <c r="BM57" s="255"/>
      <c r="BN57" s="255"/>
      <c r="BO57" s="255"/>
      <c r="BP57" s="255"/>
      <c r="BQ57" s="255"/>
      <c r="BR57" s="255"/>
      <c r="BS57" s="255"/>
      <c r="BT57" s="255"/>
      <c r="BU57" s="255"/>
      <c r="BV57" s="255"/>
    </row>
    <row r="58" spans="1:74" s="256" customFormat="1" ht="12" customHeight="1" x14ac:dyDescent="0.2">
      <c r="A58" s="254"/>
      <c r="B58" s="1069" t="s">
        <v>1605</v>
      </c>
      <c r="C58" s="995"/>
      <c r="D58" s="995"/>
      <c r="E58" s="995"/>
      <c r="F58" s="995"/>
      <c r="G58" s="995"/>
      <c r="H58" s="995"/>
      <c r="I58" s="995"/>
      <c r="J58" s="995"/>
      <c r="K58" s="995"/>
      <c r="L58" s="995"/>
      <c r="M58" s="995"/>
      <c r="N58" s="995"/>
      <c r="O58" s="995"/>
      <c r="P58" s="995"/>
      <c r="Q58" s="996"/>
      <c r="R58" s="794"/>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38"/>
      <c r="AZ58" s="838"/>
      <c r="BA58" s="838"/>
      <c r="BB58" s="838"/>
      <c r="BC58" s="838"/>
      <c r="BD58" s="705"/>
      <c r="BE58" s="705"/>
      <c r="BF58" s="705"/>
      <c r="BG58" s="838"/>
      <c r="BH58" s="838"/>
      <c r="BI58" s="838"/>
      <c r="BJ58" s="255"/>
      <c r="BK58" s="255"/>
      <c r="BL58" s="255"/>
      <c r="BM58" s="255"/>
      <c r="BN58" s="255"/>
      <c r="BO58" s="255"/>
      <c r="BP58" s="255"/>
      <c r="BQ58" s="255"/>
      <c r="BR58" s="255"/>
      <c r="BS58" s="255"/>
      <c r="BT58" s="255"/>
      <c r="BU58" s="255"/>
      <c r="BV58" s="255"/>
    </row>
    <row r="59" spans="1:74" s="256" customFormat="1" ht="12" customHeight="1" x14ac:dyDescent="0.2">
      <c r="A59" s="254"/>
      <c r="B59" s="994" t="s">
        <v>800</v>
      </c>
      <c r="C59" s="996"/>
      <c r="D59" s="996"/>
      <c r="E59" s="996"/>
      <c r="F59" s="996"/>
      <c r="G59" s="996"/>
      <c r="H59" s="996"/>
      <c r="I59" s="996"/>
      <c r="J59" s="996"/>
      <c r="K59" s="996"/>
      <c r="L59" s="996"/>
      <c r="M59" s="996"/>
      <c r="N59" s="996"/>
      <c r="O59" s="996"/>
      <c r="P59" s="996"/>
      <c r="Q59" s="1070"/>
      <c r="R59" s="794"/>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38"/>
      <c r="AZ59" s="838"/>
      <c r="BA59" s="838"/>
      <c r="BB59" s="838"/>
      <c r="BC59" s="838"/>
      <c r="BD59" s="705"/>
      <c r="BE59" s="705"/>
      <c r="BF59" s="705"/>
      <c r="BG59" s="838"/>
      <c r="BH59" s="838"/>
      <c r="BI59" s="838"/>
      <c r="BJ59" s="258"/>
      <c r="BK59" s="258"/>
      <c r="BL59" s="258"/>
      <c r="BM59" s="258"/>
      <c r="BN59" s="258"/>
      <c r="BO59" s="258"/>
      <c r="BP59" s="258"/>
      <c r="BQ59" s="258"/>
      <c r="BR59" s="258"/>
      <c r="BS59" s="258"/>
      <c r="BT59" s="258"/>
      <c r="BU59" s="258"/>
      <c r="BV59" s="258"/>
    </row>
    <row r="60" spans="1:74" s="256" customFormat="1" ht="12" customHeight="1" x14ac:dyDescent="0.2">
      <c r="A60" s="254"/>
      <c r="B60" s="1071" t="s">
        <v>825</v>
      </c>
      <c r="C60" s="996"/>
      <c r="D60" s="996"/>
      <c r="E60" s="996"/>
      <c r="F60" s="996"/>
      <c r="G60" s="996"/>
      <c r="H60" s="996"/>
      <c r="I60" s="996"/>
      <c r="J60" s="996"/>
      <c r="K60" s="996"/>
      <c r="L60" s="996"/>
      <c r="M60" s="996"/>
      <c r="N60" s="996"/>
      <c r="O60" s="996"/>
      <c r="P60" s="996"/>
      <c r="Q60" s="996"/>
      <c r="R60" s="794"/>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38"/>
      <c r="AZ60" s="838"/>
      <c r="BA60" s="838"/>
      <c r="BB60" s="838"/>
      <c r="BC60" s="838"/>
      <c r="BD60" s="705"/>
      <c r="BE60" s="705"/>
      <c r="BF60" s="705"/>
      <c r="BG60" s="838"/>
      <c r="BH60" s="838"/>
      <c r="BI60" s="838"/>
      <c r="BJ60" s="258"/>
      <c r="BK60" s="258"/>
      <c r="BL60" s="258"/>
      <c r="BM60" s="258"/>
      <c r="BN60" s="258"/>
      <c r="BO60" s="258"/>
      <c r="BP60" s="258"/>
      <c r="BQ60" s="258"/>
      <c r="BR60" s="258"/>
      <c r="BS60" s="258"/>
      <c r="BT60" s="258"/>
      <c r="BU60" s="258"/>
      <c r="BV60" s="258"/>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6"/>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8.42578125" style="71" customWidth="1"/>
    <col min="2" max="2" width="42.5703125" style="71" customWidth="1"/>
    <col min="3" max="50" width="7.42578125" style="71" customWidth="1"/>
    <col min="51" max="55" width="7.42578125" style="840" customWidth="1"/>
    <col min="56" max="58" width="7.42578125" style="707" customWidth="1"/>
    <col min="59" max="61" width="7.42578125" style="840" customWidth="1"/>
    <col min="62" max="62" width="7.42578125" style="134" customWidth="1"/>
    <col min="63" max="74" width="7.42578125" style="71" customWidth="1"/>
    <col min="75" max="16384" width="9.5703125" style="71"/>
  </cols>
  <sheetData>
    <row r="1" spans="1:74" ht="13.35" customHeight="1" x14ac:dyDescent="0.25">
      <c r="A1" s="974" t="s">
        <v>478</v>
      </c>
      <c r="B1" s="1108" t="s">
        <v>1394</v>
      </c>
      <c r="C1" s="1040"/>
      <c r="D1" s="1040"/>
      <c r="E1" s="1040"/>
      <c r="F1" s="1040"/>
      <c r="G1" s="1040"/>
      <c r="H1" s="1040"/>
      <c r="I1" s="1040"/>
      <c r="J1" s="1040"/>
      <c r="K1" s="1040"/>
      <c r="L1" s="1040"/>
      <c r="M1" s="1040"/>
      <c r="N1" s="1040"/>
      <c r="O1" s="1040"/>
      <c r="P1" s="1040"/>
      <c r="Q1" s="1040"/>
      <c r="R1" s="1040"/>
      <c r="S1" s="1040"/>
      <c r="T1" s="1040"/>
      <c r="U1" s="1040"/>
      <c r="V1" s="1040"/>
      <c r="W1" s="1040"/>
      <c r="X1" s="1040"/>
      <c r="Y1" s="1040"/>
      <c r="Z1" s="1040"/>
      <c r="AA1" s="1040"/>
      <c r="AB1" s="1040"/>
      <c r="AC1" s="1040"/>
      <c r="AD1" s="1040"/>
      <c r="AE1" s="1040"/>
      <c r="AF1" s="1040"/>
      <c r="AG1" s="1040"/>
      <c r="AH1" s="1040"/>
      <c r="AI1" s="1040"/>
      <c r="AJ1" s="1040"/>
      <c r="AK1" s="1040"/>
      <c r="AL1" s="1040"/>
    </row>
    <row r="2" spans="1:74" s="24" customFormat="1"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4"/>
      <c r="AZ2" s="644"/>
      <c r="BA2" s="644"/>
      <c r="BB2" s="644"/>
      <c r="BC2" s="644"/>
      <c r="BD2" s="642"/>
      <c r="BE2" s="642"/>
      <c r="BF2" s="642"/>
      <c r="BG2" s="644"/>
      <c r="BH2" s="644"/>
      <c r="BI2" s="644"/>
      <c r="BJ2" s="149"/>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76"/>
      <c r="B5" s="72" t="s">
        <v>474</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952"/>
      <c r="BA5" s="952"/>
      <c r="BB5" s="884"/>
      <c r="BC5" s="884"/>
      <c r="BD5" s="885"/>
      <c r="BE5" s="885"/>
      <c r="BF5" s="885"/>
      <c r="BG5" s="885"/>
      <c r="BH5" s="885"/>
      <c r="BI5" s="885"/>
      <c r="BJ5" s="502"/>
      <c r="BK5" s="502"/>
      <c r="BL5" s="502"/>
      <c r="BM5" s="502"/>
      <c r="BN5" s="502"/>
      <c r="BO5" s="502"/>
      <c r="BP5" s="502"/>
      <c r="BQ5" s="502"/>
      <c r="BR5" s="502"/>
      <c r="BS5" s="502"/>
      <c r="BT5" s="502"/>
      <c r="BU5" s="502"/>
      <c r="BV5" s="502"/>
    </row>
    <row r="6" spans="1:74" ht="11.1" customHeight="1" x14ac:dyDescent="0.2">
      <c r="A6" s="76"/>
      <c r="B6" s="366" t="s">
        <v>276</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953"/>
      <c r="BA6" s="953"/>
      <c r="BB6" s="886"/>
      <c r="BC6" s="886"/>
      <c r="BD6" s="503"/>
      <c r="BE6" s="503"/>
      <c r="BF6" s="503"/>
      <c r="BG6" s="503"/>
      <c r="BH6" s="503"/>
      <c r="BI6" s="503"/>
      <c r="BJ6" s="503"/>
      <c r="BK6" s="503"/>
      <c r="BL6" s="503"/>
      <c r="BM6" s="503"/>
      <c r="BN6" s="503"/>
      <c r="BO6" s="503"/>
      <c r="BP6" s="503"/>
      <c r="BQ6" s="503"/>
      <c r="BR6" s="503"/>
      <c r="BS6" s="503"/>
      <c r="BT6" s="503"/>
      <c r="BU6" s="503"/>
      <c r="BV6" s="503"/>
    </row>
    <row r="7" spans="1:74" ht="11.1" customHeight="1" x14ac:dyDescent="0.2">
      <c r="A7" s="76" t="s">
        <v>277</v>
      </c>
      <c r="B7" s="515" t="s">
        <v>806</v>
      </c>
      <c r="C7" s="347">
        <v>21932.71</v>
      </c>
      <c r="D7" s="347">
        <v>21932.71</v>
      </c>
      <c r="E7" s="347">
        <v>21932.71</v>
      </c>
      <c r="F7" s="347">
        <v>21967.044999999998</v>
      </c>
      <c r="G7" s="347">
        <v>21967.044999999998</v>
      </c>
      <c r="H7" s="347">
        <v>21967.044999999998</v>
      </c>
      <c r="I7" s="347">
        <v>22125.625</v>
      </c>
      <c r="J7" s="347">
        <v>22125.625</v>
      </c>
      <c r="K7" s="347">
        <v>22125.625</v>
      </c>
      <c r="L7" s="347">
        <v>22278.345000000001</v>
      </c>
      <c r="M7" s="347">
        <v>22278.345000000001</v>
      </c>
      <c r="N7" s="347">
        <v>22278.345000000001</v>
      </c>
      <c r="O7" s="347">
        <v>22439.607</v>
      </c>
      <c r="P7" s="347">
        <v>22439.607</v>
      </c>
      <c r="Q7" s="347">
        <v>22439.607</v>
      </c>
      <c r="R7" s="347">
        <v>22580.499</v>
      </c>
      <c r="S7" s="347">
        <v>22580.499</v>
      </c>
      <c r="T7" s="347">
        <v>22580.499</v>
      </c>
      <c r="U7" s="347">
        <v>22840.989000000001</v>
      </c>
      <c r="V7" s="347">
        <v>22840.989000000001</v>
      </c>
      <c r="W7" s="347">
        <v>22840.989000000001</v>
      </c>
      <c r="X7" s="347">
        <v>23033.78</v>
      </c>
      <c r="Y7" s="347">
        <v>23033.78</v>
      </c>
      <c r="Z7" s="347">
        <v>23033.78</v>
      </c>
      <c r="AA7" s="347">
        <v>23082.118999999999</v>
      </c>
      <c r="AB7" s="347">
        <v>23082.118999999999</v>
      </c>
      <c r="AC7" s="347">
        <v>23082.118999999999</v>
      </c>
      <c r="AD7" s="347">
        <v>23286.508000000002</v>
      </c>
      <c r="AE7" s="347">
        <v>23286.508000000002</v>
      </c>
      <c r="AF7" s="347">
        <v>23286.508000000002</v>
      </c>
      <c r="AG7" s="347">
        <v>23478.57</v>
      </c>
      <c r="AH7" s="347">
        <v>23478.57</v>
      </c>
      <c r="AI7" s="347">
        <v>23478.57</v>
      </c>
      <c r="AJ7" s="347">
        <v>23586.542000000001</v>
      </c>
      <c r="AK7" s="347">
        <v>23586.542000000001</v>
      </c>
      <c r="AL7" s="347">
        <v>23586.542000000001</v>
      </c>
      <c r="AM7" s="347">
        <v>23548.21</v>
      </c>
      <c r="AN7" s="347">
        <v>23548.21</v>
      </c>
      <c r="AO7" s="347">
        <v>23548.21</v>
      </c>
      <c r="AP7" s="347">
        <v>23770.975999999999</v>
      </c>
      <c r="AQ7" s="347">
        <v>23770.975999999999</v>
      </c>
      <c r="AR7" s="347">
        <v>23770.975999999999</v>
      </c>
      <c r="AS7" s="347">
        <v>24026.833999999999</v>
      </c>
      <c r="AT7" s="347">
        <v>24026.833999999999</v>
      </c>
      <c r="AU7" s="347">
        <v>24026.833999999999</v>
      </c>
      <c r="AV7" s="347">
        <v>24111.83</v>
      </c>
      <c r="AW7" s="347">
        <v>24111.83</v>
      </c>
      <c r="AX7" s="347">
        <v>24111.83</v>
      </c>
      <c r="AY7" s="347">
        <v>24197.739931</v>
      </c>
      <c r="AZ7" s="898">
        <v>24238.583548999999</v>
      </c>
      <c r="BA7" s="898">
        <v>24278.160358000001</v>
      </c>
      <c r="BB7" s="358">
        <v>24311.85</v>
      </c>
      <c r="BC7" s="358">
        <v>24352.36</v>
      </c>
      <c r="BD7" s="358">
        <v>24395.07</v>
      </c>
      <c r="BE7" s="358">
        <v>24441.11</v>
      </c>
      <c r="BF7" s="358">
        <v>24487.360000000001</v>
      </c>
      <c r="BG7" s="358">
        <v>24534.959999999999</v>
      </c>
      <c r="BH7" s="358">
        <v>24586.65</v>
      </c>
      <c r="BI7" s="358">
        <v>24634.89</v>
      </c>
      <c r="BJ7" s="358">
        <v>24682.42</v>
      </c>
      <c r="BK7" s="358">
        <v>24726.75</v>
      </c>
      <c r="BL7" s="358">
        <v>24774.75</v>
      </c>
      <c r="BM7" s="358">
        <v>24823.919999999998</v>
      </c>
      <c r="BN7" s="358">
        <v>24877.23</v>
      </c>
      <c r="BO7" s="358">
        <v>24926.53</v>
      </c>
      <c r="BP7" s="358">
        <v>24974.78</v>
      </c>
      <c r="BQ7" s="358">
        <v>25021.7</v>
      </c>
      <c r="BR7" s="358">
        <v>25068.06</v>
      </c>
      <c r="BS7" s="358">
        <v>25113.58</v>
      </c>
      <c r="BT7" s="358">
        <v>25159.64</v>
      </c>
      <c r="BU7" s="358">
        <v>25202.45</v>
      </c>
      <c r="BV7" s="358">
        <v>25243.37</v>
      </c>
    </row>
    <row r="8" spans="1:74" ht="11.1" customHeight="1" x14ac:dyDescent="0.2">
      <c r="A8" s="76"/>
      <c r="B8" s="366" t="s">
        <v>484</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898"/>
      <c r="BA8" s="898"/>
      <c r="BB8" s="358"/>
      <c r="BC8" s="358"/>
      <c r="BD8" s="358"/>
      <c r="BE8" s="358"/>
      <c r="BF8" s="358"/>
      <c r="BG8" s="358"/>
      <c r="BH8" s="358"/>
      <c r="BI8" s="358"/>
      <c r="BJ8" s="358"/>
      <c r="BK8" s="358"/>
      <c r="BL8" s="358"/>
      <c r="BM8" s="358"/>
      <c r="BN8" s="358"/>
      <c r="BO8" s="358"/>
      <c r="BP8" s="358"/>
      <c r="BQ8" s="358"/>
      <c r="BR8" s="358"/>
      <c r="BS8" s="358"/>
      <c r="BT8" s="358"/>
      <c r="BU8" s="358"/>
      <c r="BV8" s="358"/>
    </row>
    <row r="9" spans="1:74" ht="11.1" customHeight="1" x14ac:dyDescent="0.2">
      <c r="A9" s="76" t="s">
        <v>485</v>
      </c>
      <c r="B9" s="515" t="s">
        <v>806</v>
      </c>
      <c r="C9" s="347">
        <v>15067.8</v>
      </c>
      <c r="D9" s="347">
        <v>15077.9</v>
      </c>
      <c r="E9" s="347">
        <v>15156.8</v>
      </c>
      <c r="F9" s="347">
        <v>15235.4</v>
      </c>
      <c r="G9" s="347">
        <v>15214.1</v>
      </c>
      <c r="H9" s="347">
        <v>15223.6</v>
      </c>
      <c r="I9" s="347">
        <v>15237.1</v>
      </c>
      <c r="J9" s="347">
        <v>15319.8</v>
      </c>
      <c r="K9" s="347">
        <v>15330.5</v>
      </c>
      <c r="L9" s="347">
        <v>15358.1</v>
      </c>
      <c r="M9" s="347">
        <v>15317.1</v>
      </c>
      <c r="N9" s="347">
        <v>15303.6</v>
      </c>
      <c r="O9" s="347">
        <v>15501.5</v>
      </c>
      <c r="P9" s="347">
        <v>15491.8</v>
      </c>
      <c r="Q9" s="347">
        <v>15494</v>
      </c>
      <c r="R9" s="347">
        <v>15541.8</v>
      </c>
      <c r="S9" s="347">
        <v>15535.2</v>
      </c>
      <c r="T9" s="347">
        <v>15584.1</v>
      </c>
      <c r="U9" s="347">
        <v>15658.4</v>
      </c>
      <c r="V9" s="347">
        <v>15668.6</v>
      </c>
      <c r="W9" s="347">
        <v>15688.7</v>
      </c>
      <c r="X9" s="347">
        <v>15730.9</v>
      </c>
      <c r="Y9" s="347">
        <v>15786.9</v>
      </c>
      <c r="Z9" s="347">
        <v>15851.3</v>
      </c>
      <c r="AA9" s="347">
        <v>15793.7</v>
      </c>
      <c r="AB9" s="347">
        <v>15863.1</v>
      </c>
      <c r="AC9" s="347">
        <v>15916.3</v>
      </c>
      <c r="AD9" s="347">
        <v>15945.2</v>
      </c>
      <c r="AE9" s="347">
        <v>16019.2</v>
      </c>
      <c r="AF9" s="347">
        <v>16064.4</v>
      </c>
      <c r="AG9" s="347">
        <v>16123.8</v>
      </c>
      <c r="AH9" s="347">
        <v>16145.7</v>
      </c>
      <c r="AI9" s="347">
        <v>16227.8</v>
      </c>
      <c r="AJ9" s="347">
        <v>16247.7</v>
      </c>
      <c r="AK9" s="347">
        <v>16299.5</v>
      </c>
      <c r="AL9" s="347">
        <v>16415.5</v>
      </c>
      <c r="AM9" s="347">
        <v>16316.5</v>
      </c>
      <c r="AN9" s="347">
        <v>16297</v>
      </c>
      <c r="AO9" s="347">
        <v>16423.900000000001</v>
      </c>
      <c r="AP9" s="347">
        <v>16446.900000000001</v>
      </c>
      <c r="AQ9" s="347">
        <v>16423.900000000001</v>
      </c>
      <c r="AR9" s="347">
        <v>16466.3</v>
      </c>
      <c r="AS9" s="347">
        <v>16547.5</v>
      </c>
      <c r="AT9" s="347">
        <v>16595.8</v>
      </c>
      <c r="AU9" s="347">
        <v>16614.3</v>
      </c>
      <c r="AV9" s="347">
        <v>16659.900000000001</v>
      </c>
      <c r="AW9" s="347">
        <v>16688</v>
      </c>
      <c r="AX9" s="347">
        <v>16699.5</v>
      </c>
      <c r="AY9" s="347">
        <v>16738.618188</v>
      </c>
      <c r="AZ9" s="898">
        <v>16769.536784</v>
      </c>
      <c r="BA9" s="898">
        <v>16802.161082999999</v>
      </c>
      <c r="BB9" s="358">
        <v>16840.759999999998</v>
      </c>
      <c r="BC9" s="358">
        <v>16873.59</v>
      </c>
      <c r="BD9" s="358">
        <v>16904.93</v>
      </c>
      <c r="BE9" s="358">
        <v>16931.509999999998</v>
      </c>
      <c r="BF9" s="358">
        <v>16962.29</v>
      </c>
      <c r="BG9" s="358">
        <v>16994.009999999998</v>
      </c>
      <c r="BH9" s="358">
        <v>17029.919999999998</v>
      </c>
      <c r="BI9" s="358">
        <v>17061.080000000002</v>
      </c>
      <c r="BJ9" s="358">
        <v>17090.75</v>
      </c>
      <c r="BK9" s="358">
        <v>17115.34</v>
      </c>
      <c r="BL9" s="358">
        <v>17144.71</v>
      </c>
      <c r="BM9" s="358">
        <v>17175.27</v>
      </c>
      <c r="BN9" s="358">
        <v>17209.169999999998</v>
      </c>
      <c r="BO9" s="358">
        <v>17240.509999999998</v>
      </c>
      <c r="BP9" s="358">
        <v>17271.439999999999</v>
      </c>
      <c r="BQ9" s="358">
        <v>17301.04</v>
      </c>
      <c r="BR9" s="358">
        <v>17331.84</v>
      </c>
      <c r="BS9" s="358">
        <v>17362.919999999998</v>
      </c>
      <c r="BT9" s="358">
        <v>17395.060000000001</v>
      </c>
      <c r="BU9" s="358">
        <v>17426.12</v>
      </c>
      <c r="BV9" s="358">
        <v>17456.87</v>
      </c>
    </row>
    <row r="10" spans="1:74" ht="11.1" customHeight="1" x14ac:dyDescent="0.2">
      <c r="A10" s="76"/>
      <c r="B10" s="513" t="s">
        <v>573</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954"/>
      <c r="BA10" s="954"/>
      <c r="BB10" s="504"/>
      <c r="BC10" s="504"/>
      <c r="BD10" s="504"/>
      <c r="BE10" s="504"/>
      <c r="BF10" s="504"/>
      <c r="BG10" s="504"/>
      <c r="BH10" s="504"/>
      <c r="BI10" s="504"/>
      <c r="BJ10" s="504"/>
      <c r="BK10" s="504"/>
      <c r="BL10" s="504"/>
      <c r="BM10" s="504"/>
      <c r="BN10" s="504"/>
      <c r="BO10" s="504"/>
      <c r="BP10" s="504"/>
      <c r="BQ10" s="504"/>
      <c r="BR10" s="504"/>
      <c r="BS10" s="504"/>
      <c r="BT10" s="504"/>
      <c r="BU10" s="504"/>
      <c r="BV10" s="504"/>
    </row>
    <row r="11" spans="1:74" ht="11.1" customHeight="1" x14ac:dyDescent="0.2">
      <c r="A11" s="76" t="s">
        <v>287</v>
      </c>
      <c r="B11" s="515" t="s">
        <v>806</v>
      </c>
      <c r="C11" s="347">
        <v>4000.5239999999999</v>
      </c>
      <c r="D11" s="347">
        <v>4000.5239999999999</v>
      </c>
      <c r="E11" s="347">
        <v>4000.5239999999999</v>
      </c>
      <c r="F11" s="347">
        <v>4019.8180000000002</v>
      </c>
      <c r="G11" s="347">
        <v>4019.8180000000002</v>
      </c>
      <c r="H11" s="347">
        <v>4019.8180000000002</v>
      </c>
      <c r="I11" s="347">
        <v>3997.2310000000002</v>
      </c>
      <c r="J11" s="347">
        <v>3997.2310000000002</v>
      </c>
      <c r="K11" s="347">
        <v>3997.2310000000002</v>
      </c>
      <c r="L11" s="347">
        <v>3992.07</v>
      </c>
      <c r="M11" s="347">
        <v>3992.07</v>
      </c>
      <c r="N11" s="347">
        <v>3992.07</v>
      </c>
      <c r="O11" s="347">
        <v>4039.6570000000002</v>
      </c>
      <c r="P11" s="347">
        <v>4039.6570000000002</v>
      </c>
      <c r="Q11" s="347">
        <v>4039.6570000000002</v>
      </c>
      <c r="R11" s="347">
        <v>4132.2619999999997</v>
      </c>
      <c r="S11" s="347">
        <v>4132.2619999999997</v>
      </c>
      <c r="T11" s="347">
        <v>4132.2619999999997</v>
      </c>
      <c r="U11" s="347">
        <v>4171.2470000000003</v>
      </c>
      <c r="V11" s="347">
        <v>4171.2470000000003</v>
      </c>
      <c r="W11" s="347">
        <v>4171.2470000000003</v>
      </c>
      <c r="X11" s="347">
        <v>4218.4949999999999</v>
      </c>
      <c r="Y11" s="347">
        <v>4218.4949999999999</v>
      </c>
      <c r="Z11" s="347">
        <v>4218.4949999999999</v>
      </c>
      <c r="AA11" s="347">
        <v>4249.7039999999997</v>
      </c>
      <c r="AB11" s="347">
        <v>4249.7039999999997</v>
      </c>
      <c r="AC11" s="347">
        <v>4249.7039999999997</v>
      </c>
      <c r="AD11" s="347">
        <v>4264.9049999999997</v>
      </c>
      <c r="AE11" s="347">
        <v>4264.9049999999997</v>
      </c>
      <c r="AF11" s="347">
        <v>4264.9049999999997</v>
      </c>
      <c r="AG11" s="347">
        <v>4281.2629999999999</v>
      </c>
      <c r="AH11" s="347">
        <v>4281.2629999999999</v>
      </c>
      <c r="AI11" s="347">
        <v>4281.2629999999999</v>
      </c>
      <c r="AJ11" s="347">
        <v>4260.2950000000001</v>
      </c>
      <c r="AK11" s="347">
        <v>4260.2950000000001</v>
      </c>
      <c r="AL11" s="347">
        <v>4260.2950000000001</v>
      </c>
      <c r="AM11" s="347">
        <v>4333.5879999999997</v>
      </c>
      <c r="AN11" s="347">
        <v>4333.5879999999997</v>
      </c>
      <c r="AO11" s="347">
        <v>4333.5879999999997</v>
      </c>
      <c r="AP11" s="347">
        <v>4380.4709999999995</v>
      </c>
      <c r="AQ11" s="347">
        <v>4380.4709999999995</v>
      </c>
      <c r="AR11" s="347">
        <v>4380.4709999999995</v>
      </c>
      <c r="AS11" s="347">
        <v>4389.3140000000003</v>
      </c>
      <c r="AT11" s="347">
        <v>4389.3140000000003</v>
      </c>
      <c r="AU11" s="347">
        <v>4389.3140000000003</v>
      </c>
      <c r="AV11" s="347">
        <v>4417.2179999999998</v>
      </c>
      <c r="AW11" s="347">
        <v>4417.2179999999998</v>
      </c>
      <c r="AX11" s="347">
        <v>4417.2179999999998</v>
      </c>
      <c r="AY11" s="347">
        <v>4439.9689613</v>
      </c>
      <c r="AZ11" s="898">
        <v>4450.3510415999999</v>
      </c>
      <c r="BA11" s="898">
        <v>4460.1370817999996</v>
      </c>
      <c r="BB11" s="358">
        <v>4468.0829999999996</v>
      </c>
      <c r="BC11" s="358">
        <v>4477.6099999999997</v>
      </c>
      <c r="BD11" s="358">
        <v>4487.4740000000002</v>
      </c>
      <c r="BE11" s="358">
        <v>4498.8620000000001</v>
      </c>
      <c r="BF11" s="358">
        <v>4508.51</v>
      </c>
      <c r="BG11" s="358">
        <v>4517.6049999999996</v>
      </c>
      <c r="BH11" s="358">
        <v>4524.6790000000001</v>
      </c>
      <c r="BI11" s="358">
        <v>4533.7700000000004</v>
      </c>
      <c r="BJ11" s="358">
        <v>4543.4080000000004</v>
      </c>
      <c r="BK11" s="358">
        <v>4554.1130000000003</v>
      </c>
      <c r="BL11" s="358">
        <v>4564.4589999999998</v>
      </c>
      <c r="BM11" s="358">
        <v>4574.9650000000001</v>
      </c>
      <c r="BN11" s="358">
        <v>4585.0709999999999</v>
      </c>
      <c r="BO11" s="358">
        <v>4596.3159999999998</v>
      </c>
      <c r="BP11" s="358">
        <v>4608.1409999999996</v>
      </c>
      <c r="BQ11" s="358">
        <v>4621.0619999999999</v>
      </c>
      <c r="BR11" s="358">
        <v>4633.6580000000004</v>
      </c>
      <c r="BS11" s="358">
        <v>4646.4470000000001</v>
      </c>
      <c r="BT11" s="358">
        <v>4659.7259999999997</v>
      </c>
      <c r="BU11" s="358">
        <v>4672.674</v>
      </c>
      <c r="BV11" s="358">
        <v>4685.59</v>
      </c>
    </row>
    <row r="12" spans="1:74" ht="11.1" customHeight="1" x14ac:dyDescent="0.2">
      <c r="A12" s="76"/>
      <c r="B12" s="514" t="s">
        <v>288</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897"/>
      <c r="BA12" s="897"/>
      <c r="BB12" s="357"/>
      <c r="BC12" s="357"/>
      <c r="BD12" s="357"/>
      <c r="BE12" s="357"/>
      <c r="BF12" s="357"/>
      <c r="BG12" s="357"/>
      <c r="BH12" s="357"/>
      <c r="BI12" s="357"/>
      <c r="BJ12" s="357"/>
      <c r="BK12" s="357"/>
      <c r="BL12" s="357"/>
      <c r="BM12" s="357"/>
      <c r="BN12" s="357"/>
      <c r="BO12" s="357"/>
      <c r="BP12" s="357"/>
      <c r="BQ12" s="357"/>
      <c r="BR12" s="357"/>
      <c r="BS12" s="357"/>
      <c r="BT12" s="357"/>
      <c r="BU12" s="357"/>
      <c r="BV12" s="357"/>
    </row>
    <row r="13" spans="1:74" ht="11.1" customHeight="1" x14ac:dyDescent="0.2">
      <c r="A13" s="76" t="s">
        <v>289</v>
      </c>
      <c r="B13" s="515" t="s">
        <v>806</v>
      </c>
      <c r="C13" s="499">
        <v>283.161</v>
      </c>
      <c r="D13" s="499">
        <v>283.161</v>
      </c>
      <c r="E13" s="499">
        <v>283.161</v>
      </c>
      <c r="F13" s="499">
        <v>150.59200000000001</v>
      </c>
      <c r="G13" s="499">
        <v>150.59200000000001</v>
      </c>
      <c r="H13" s="499">
        <v>150.59200000000001</v>
      </c>
      <c r="I13" s="499">
        <v>99.563999999999993</v>
      </c>
      <c r="J13" s="499">
        <v>99.563999999999993</v>
      </c>
      <c r="K13" s="499">
        <v>99.563999999999993</v>
      </c>
      <c r="L13" s="499">
        <v>191.63200000000001</v>
      </c>
      <c r="M13" s="499">
        <v>191.63200000000001</v>
      </c>
      <c r="N13" s="499">
        <v>191.63200000000001</v>
      </c>
      <c r="O13" s="499">
        <v>45.912999999999997</v>
      </c>
      <c r="P13" s="499">
        <v>45.912999999999997</v>
      </c>
      <c r="Q13" s="499">
        <v>45.912999999999997</v>
      </c>
      <c r="R13" s="499">
        <v>17.585999999999999</v>
      </c>
      <c r="S13" s="499">
        <v>17.585999999999999</v>
      </c>
      <c r="T13" s="499">
        <v>17.585999999999999</v>
      </c>
      <c r="U13" s="499">
        <v>82.465999999999994</v>
      </c>
      <c r="V13" s="499">
        <v>82.465999999999994</v>
      </c>
      <c r="W13" s="499">
        <v>82.465999999999994</v>
      </c>
      <c r="X13" s="499">
        <v>68.87</v>
      </c>
      <c r="Y13" s="499">
        <v>68.87</v>
      </c>
      <c r="Z13" s="499">
        <v>68.87</v>
      </c>
      <c r="AA13" s="499">
        <v>15.467000000000001</v>
      </c>
      <c r="AB13" s="499">
        <v>15.467000000000001</v>
      </c>
      <c r="AC13" s="499">
        <v>15.467000000000001</v>
      </c>
      <c r="AD13" s="499">
        <v>97.665999999999997</v>
      </c>
      <c r="AE13" s="499">
        <v>97.665999999999997</v>
      </c>
      <c r="AF13" s="499">
        <v>97.665999999999997</v>
      </c>
      <c r="AG13" s="499">
        <v>83.262</v>
      </c>
      <c r="AH13" s="499">
        <v>83.262</v>
      </c>
      <c r="AI13" s="499">
        <v>83.262</v>
      </c>
      <c r="AJ13" s="499">
        <v>17.789000000000001</v>
      </c>
      <c r="AK13" s="499">
        <v>17.789000000000001</v>
      </c>
      <c r="AL13" s="499">
        <v>17.789000000000001</v>
      </c>
      <c r="AM13" s="499">
        <v>212.2</v>
      </c>
      <c r="AN13" s="499">
        <v>212.2</v>
      </c>
      <c r="AO13" s="499">
        <v>212.2</v>
      </c>
      <c r="AP13" s="499">
        <v>-45.79</v>
      </c>
      <c r="AQ13" s="499">
        <v>-45.79</v>
      </c>
      <c r="AR13" s="499">
        <v>-45.79</v>
      </c>
      <c r="AS13" s="499">
        <v>-59.667000000000002</v>
      </c>
      <c r="AT13" s="499">
        <v>-59.667000000000002</v>
      </c>
      <c r="AU13" s="499">
        <v>-59.667000000000002</v>
      </c>
      <c r="AV13" s="499">
        <v>-40.276000000000003</v>
      </c>
      <c r="AW13" s="499">
        <v>-40.276000000000003</v>
      </c>
      <c r="AX13" s="499">
        <v>-40.276000000000003</v>
      </c>
      <c r="AY13" s="499">
        <v>-2.9745814815</v>
      </c>
      <c r="AZ13" s="893">
        <v>7.2553729630000001</v>
      </c>
      <c r="BA13" s="893">
        <v>12.432874519</v>
      </c>
      <c r="BB13" s="353">
        <v>2.438034</v>
      </c>
      <c r="BC13" s="353">
        <v>5.1005466666999997</v>
      </c>
      <c r="BD13" s="353">
        <v>10.300523332999999</v>
      </c>
      <c r="BE13" s="353">
        <v>18.423568148000001</v>
      </c>
      <c r="BF13" s="353">
        <v>28.409269704</v>
      </c>
      <c r="BG13" s="353">
        <v>40.643232148000003</v>
      </c>
      <c r="BH13" s="353">
        <v>60.249481852000002</v>
      </c>
      <c r="BI13" s="353">
        <v>73.136946296000005</v>
      </c>
      <c r="BJ13" s="353">
        <v>84.429651852000006</v>
      </c>
      <c r="BK13" s="353">
        <v>91.57922963</v>
      </c>
      <c r="BL13" s="353">
        <v>101.59369407</v>
      </c>
      <c r="BM13" s="353">
        <v>111.9246763</v>
      </c>
      <c r="BN13" s="353">
        <v>123.60214074</v>
      </c>
      <c r="BO13" s="353">
        <v>133.79368518999999</v>
      </c>
      <c r="BP13" s="353">
        <v>143.52927407000001</v>
      </c>
      <c r="BQ13" s="353">
        <v>153.39272962999999</v>
      </c>
      <c r="BR13" s="353">
        <v>161.77854074000001</v>
      </c>
      <c r="BS13" s="353">
        <v>169.27052963</v>
      </c>
      <c r="BT13" s="353">
        <v>177.29112592999999</v>
      </c>
      <c r="BU13" s="353">
        <v>181.92864814999999</v>
      </c>
      <c r="BV13" s="353">
        <v>184.60552593</v>
      </c>
    </row>
    <row r="14" spans="1:74" ht="11.1" customHeight="1" x14ac:dyDescent="0.2">
      <c r="A14" s="76"/>
      <c r="B14" s="514" t="s">
        <v>507</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892"/>
      <c r="BA14" s="892"/>
      <c r="BB14" s="352"/>
      <c r="BC14" s="352"/>
      <c r="BD14" s="352"/>
      <c r="BE14" s="352"/>
      <c r="BF14" s="352"/>
      <c r="BG14" s="352"/>
      <c r="BH14" s="352"/>
      <c r="BI14" s="352"/>
      <c r="BJ14" s="352"/>
      <c r="BK14" s="352"/>
      <c r="BL14" s="352"/>
      <c r="BM14" s="352"/>
      <c r="BN14" s="352"/>
      <c r="BO14" s="352"/>
      <c r="BP14" s="352"/>
      <c r="BQ14" s="352"/>
      <c r="BR14" s="352"/>
      <c r="BS14" s="352"/>
      <c r="BT14" s="352"/>
      <c r="BU14" s="352"/>
      <c r="BV14" s="352"/>
    </row>
    <row r="15" spans="1:74" ht="11.1" customHeight="1" x14ac:dyDescent="0.2">
      <c r="A15" s="76" t="s">
        <v>509</v>
      </c>
      <c r="B15" s="515" t="s">
        <v>806</v>
      </c>
      <c r="C15" s="347">
        <v>3665.4670000000001</v>
      </c>
      <c r="D15" s="347">
        <v>3665.4670000000001</v>
      </c>
      <c r="E15" s="347">
        <v>3665.4670000000001</v>
      </c>
      <c r="F15" s="347">
        <v>3652.4070000000002</v>
      </c>
      <c r="G15" s="347">
        <v>3652.4070000000002</v>
      </c>
      <c r="H15" s="347">
        <v>3652.4070000000002</v>
      </c>
      <c r="I15" s="347">
        <v>3667.8449999999998</v>
      </c>
      <c r="J15" s="347">
        <v>3667.8449999999998</v>
      </c>
      <c r="K15" s="347">
        <v>3667.8449999999998</v>
      </c>
      <c r="L15" s="347">
        <v>3705.1210000000001</v>
      </c>
      <c r="M15" s="347">
        <v>3705.1210000000001</v>
      </c>
      <c r="N15" s="347">
        <v>3705.1210000000001</v>
      </c>
      <c r="O15" s="347">
        <v>3742.9079999999999</v>
      </c>
      <c r="P15" s="347">
        <v>3742.9079999999999</v>
      </c>
      <c r="Q15" s="347">
        <v>3742.9079999999999</v>
      </c>
      <c r="R15" s="347">
        <v>3773.5439999999999</v>
      </c>
      <c r="S15" s="347">
        <v>3773.5439999999999</v>
      </c>
      <c r="T15" s="347">
        <v>3773.5439999999999</v>
      </c>
      <c r="U15" s="347">
        <v>3821.2379999999998</v>
      </c>
      <c r="V15" s="347">
        <v>3821.2379999999998</v>
      </c>
      <c r="W15" s="347">
        <v>3821.2379999999998</v>
      </c>
      <c r="X15" s="347">
        <v>3865.0610000000001</v>
      </c>
      <c r="Y15" s="347">
        <v>3865.0610000000001</v>
      </c>
      <c r="Z15" s="347">
        <v>3865.0610000000001</v>
      </c>
      <c r="AA15" s="347">
        <v>3887.0549999999998</v>
      </c>
      <c r="AB15" s="347">
        <v>3887.0549999999998</v>
      </c>
      <c r="AC15" s="347">
        <v>3887.0549999999998</v>
      </c>
      <c r="AD15" s="347">
        <v>3919.17</v>
      </c>
      <c r="AE15" s="347">
        <v>3919.17</v>
      </c>
      <c r="AF15" s="347">
        <v>3919.17</v>
      </c>
      <c r="AG15" s="347">
        <v>3971.2809999999999</v>
      </c>
      <c r="AH15" s="347">
        <v>3971.2809999999999</v>
      </c>
      <c r="AI15" s="347">
        <v>3971.2809999999999</v>
      </c>
      <c r="AJ15" s="347">
        <v>4003.7809999999999</v>
      </c>
      <c r="AK15" s="347">
        <v>4003.7809999999999</v>
      </c>
      <c r="AL15" s="347">
        <v>4003.7809999999999</v>
      </c>
      <c r="AM15" s="347">
        <v>3993.9229999999998</v>
      </c>
      <c r="AN15" s="347">
        <v>3993.9229999999998</v>
      </c>
      <c r="AO15" s="347">
        <v>3993.9229999999998</v>
      </c>
      <c r="AP15" s="347">
        <v>3992.9740000000002</v>
      </c>
      <c r="AQ15" s="347">
        <v>3992.9740000000002</v>
      </c>
      <c r="AR15" s="347">
        <v>3992.9740000000002</v>
      </c>
      <c r="AS15" s="347">
        <v>4014.9830000000002</v>
      </c>
      <c r="AT15" s="347">
        <v>4014.9830000000002</v>
      </c>
      <c r="AU15" s="347">
        <v>4014.9830000000002</v>
      </c>
      <c r="AV15" s="347">
        <v>3962.5349999999999</v>
      </c>
      <c r="AW15" s="347">
        <v>3962.5349999999999</v>
      </c>
      <c r="AX15" s="347">
        <v>3962.5349999999999</v>
      </c>
      <c r="AY15" s="347">
        <v>4005.0166798999999</v>
      </c>
      <c r="AZ15" s="898">
        <v>4017.5644108000001</v>
      </c>
      <c r="BA15" s="898">
        <v>4024.8962763</v>
      </c>
      <c r="BB15" s="358">
        <v>4020.1120000000001</v>
      </c>
      <c r="BC15" s="358">
        <v>4022.1869999999999</v>
      </c>
      <c r="BD15" s="358">
        <v>4024.2220000000002</v>
      </c>
      <c r="BE15" s="358">
        <v>4026.6680000000001</v>
      </c>
      <c r="BF15" s="358">
        <v>4028.2809999999999</v>
      </c>
      <c r="BG15" s="358">
        <v>4029.5149999999999</v>
      </c>
      <c r="BH15" s="358">
        <v>4029.9380000000001</v>
      </c>
      <c r="BI15" s="358">
        <v>4030.7339999999999</v>
      </c>
      <c r="BJ15" s="358">
        <v>4031.473</v>
      </c>
      <c r="BK15" s="358">
        <v>4032.3589999999999</v>
      </c>
      <c r="BL15" s="358">
        <v>4032.83</v>
      </c>
      <c r="BM15" s="358">
        <v>4033.0909999999999</v>
      </c>
      <c r="BN15" s="358">
        <v>4032.951</v>
      </c>
      <c r="BO15" s="358">
        <v>4032.9340000000002</v>
      </c>
      <c r="BP15" s="358">
        <v>4032.85</v>
      </c>
      <c r="BQ15" s="358">
        <v>4032.9160000000002</v>
      </c>
      <c r="BR15" s="358">
        <v>4032.5320000000002</v>
      </c>
      <c r="BS15" s="358">
        <v>4031.9160000000002</v>
      </c>
      <c r="BT15" s="358">
        <v>4030.7420000000002</v>
      </c>
      <c r="BU15" s="358">
        <v>4029.9070000000002</v>
      </c>
      <c r="BV15" s="358">
        <v>4029.0839999999998</v>
      </c>
    </row>
    <row r="16" spans="1:74" ht="11.1" customHeight="1" x14ac:dyDescent="0.2">
      <c r="A16" s="76"/>
      <c r="B16" s="514" t="s">
        <v>508</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892"/>
      <c r="BA16" s="892"/>
      <c r="BB16" s="352"/>
      <c r="BC16" s="352"/>
      <c r="BD16" s="352"/>
      <c r="BE16" s="352"/>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76" t="s">
        <v>510</v>
      </c>
      <c r="B17" s="515" t="s">
        <v>806</v>
      </c>
      <c r="C17" s="347">
        <v>2377.5259999999998</v>
      </c>
      <c r="D17" s="347">
        <v>2377.5259999999998</v>
      </c>
      <c r="E17" s="347">
        <v>2377.5259999999998</v>
      </c>
      <c r="F17" s="347">
        <v>2451.6869999999999</v>
      </c>
      <c r="G17" s="347">
        <v>2451.6869999999999</v>
      </c>
      <c r="H17" s="347">
        <v>2451.6869999999999</v>
      </c>
      <c r="I17" s="347">
        <v>2538.933</v>
      </c>
      <c r="J17" s="347">
        <v>2538.933</v>
      </c>
      <c r="K17" s="347">
        <v>2538.933</v>
      </c>
      <c r="L17" s="347">
        <v>2520.098</v>
      </c>
      <c r="M17" s="347">
        <v>2520.098</v>
      </c>
      <c r="N17" s="347">
        <v>2520.098</v>
      </c>
      <c r="O17" s="347">
        <v>2543.5430000000001</v>
      </c>
      <c r="P17" s="347">
        <v>2543.5430000000001</v>
      </c>
      <c r="Q17" s="347">
        <v>2543.5430000000001</v>
      </c>
      <c r="R17" s="347">
        <v>2509.2640000000001</v>
      </c>
      <c r="S17" s="347">
        <v>2509.2640000000001</v>
      </c>
      <c r="T17" s="347">
        <v>2509.2640000000001</v>
      </c>
      <c r="U17" s="347">
        <v>2536.7260000000001</v>
      </c>
      <c r="V17" s="347">
        <v>2536.7260000000001</v>
      </c>
      <c r="W17" s="347">
        <v>2536.7260000000001</v>
      </c>
      <c r="X17" s="347">
        <v>2574.6280000000002</v>
      </c>
      <c r="Y17" s="347">
        <v>2574.6280000000002</v>
      </c>
      <c r="Z17" s="347">
        <v>2574.6280000000002</v>
      </c>
      <c r="AA17" s="347">
        <v>2603.6390000000001</v>
      </c>
      <c r="AB17" s="347">
        <v>2603.6390000000001</v>
      </c>
      <c r="AC17" s="347">
        <v>2603.6390000000001</v>
      </c>
      <c r="AD17" s="347">
        <v>2607.96</v>
      </c>
      <c r="AE17" s="347">
        <v>2607.96</v>
      </c>
      <c r="AF17" s="347">
        <v>2607.96</v>
      </c>
      <c r="AG17" s="347">
        <v>2664.3380000000002</v>
      </c>
      <c r="AH17" s="347">
        <v>2664.3380000000002</v>
      </c>
      <c r="AI17" s="347">
        <v>2664.3380000000002</v>
      </c>
      <c r="AJ17" s="347">
        <v>2658.4540000000002</v>
      </c>
      <c r="AK17" s="347">
        <v>2658.4540000000002</v>
      </c>
      <c r="AL17" s="347">
        <v>2658.4540000000002</v>
      </c>
      <c r="AM17" s="347">
        <v>2659.5279999999998</v>
      </c>
      <c r="AN17" s="347">
        <v>2659.5279999999998</v>
      </c>
      <c r="AO17" s="347">
        <v>2659.5279999999998</v>
      </c>
      <c r="AP17" s="347">
        <v>2647.279</v>
      </c>
      <c r="AQ17" s="347">
        <v>2647.279</v>
      </c>
      <c r="AR17" s="347">
        <v>2647.279</v>
      </c>
      <c r="AS17" s="347">
        <v>2708.7739999999999</v>
      </c>
      <c r="AT17" s="347">
        <v>2708.7739999999999</v>
      </c>
      <c r="AU17" s="347">
        <v>2708.7739999999999</v>
      </c>
      <c r="AV17" s="347">
        <v>2702.4609999999998</v>
      </c>
      <c r="AW17" s="347">
        <v>2702.4609999999998</v>
      </c>
      <c r="AX17" s="347">
        <v>2702.4609999999998</v>
      </c>
      <c r="AY17" s="347">
        <v>2710.9061473000002</v>
      </c>
      <c r="AZ17" s="898">
        <v>2717.5516419999999</v>
      </c>
      <c r="BA17" s="898">
        <v>2725.6508893999999</v>
      </c>
      <c r="BB17" s="358">
        <v>2735.7890000000002</v>
      </c>
      <c r="BC17" s="358">
        <v>2746.357</v>
      </c>
      <c r="BD17" s="358">
        <v>2757.94</v>
      </c>
      <c r="BE17" s="358">
        <v>2771.8009999999999</v>
      </c>
      <c r="BF17" s="358">
        <v>2784.4679999999998</v>
      </c>
      <c r="BG17" s="358">
        <v>2797.2040000000002</v>
      </c>
      <c r="BH17" s="358">
        <v>2809.4810000000002</v>
      </c>
      <c r="BI17" s="358">
        <v>2822.75</v>
      </c>
      <c r="BJ17" s="358">
        <v>2836.4850000000001</v>
      </c>
      <c r="BK17" s="358">
        <v>2851.3519999999999</v>
      </c>
      <c r="BL17" s="358">
        <v>2865.5149999999999</v>
      </c>
      <c r="BM17" s="358">
        <v>2879.6419999999998</v>
      </c>
      <c r="BN17" s="358">
        <v>2893.84</v>
      </c>
      <c r="BO17" s="358">
        <v>2907.8150000000001</v>
      </c>
      <c r="BP17" s="358">
        <v>2921.674</v>
      </c>
      <c r="BQ17" s="358">
        <v>2936.1529999999998</v>
      </c>
      <c r="BR17" s="358">
        <v>2949.2280000000001</v>
      </c>
      <c r="BS17" s="358">
        <v>2961.634</v>
      </c>
      <c r="BT17" s="358">
        <v>2972.547</v>
      </c>
      <c r="BU17" s="358">
        <v>2984.2350000000001</v>
      </c>
      <c r="BV17" s="358">
        <v>2995.8719999999998</v>
      </c>
    </row>
    <row r="18" spans="1:74" ht="11.1" customHeight="1" x14ac:dyDescent="0.2">
      <c r="A18" s="76"/>
      <c r="B18" s="514" t="s">
        <v>512</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429"/>
      <c r="AZ18" s="892"/>
      <c r="BA18" s="892"/>
      <c r="BB18" s="352"/>
      <c r="BC18" s="352"/>
      <c r="BD18" s="352"/>
      <c r="BE18" s="352"/>
      <c r="BF18" s="352"/>
      <c r="BG18" s="352"/>
      <c r="BH18" s="352"/>
      <c r="BI18" s="352"/>
      <c r="BJ18" s="352"/>
      <c r="BK18" s="352"/>
      <c r="BL18" s="352"/>
      <c r="BM18" s="352"/>
      <c r="BN18" s="352"/>
      <c r="BO18" s="352"/>
      <c r="BP18" s="352"/>
      <c r="BQ18" s="352"/>
      <c r="BR18" s="352"/>
      <c r="BS18" s="352"/>
      <c r="BT18" s="352"/>
      <c r="BU18" s="352"/>
      <c r="BV18" s="352"/>
    </row>
    <row r="19" spans="1:74" ht="11.1" customHeight="1" x14ac:dyDescent="0.2">
      <c r="A19" s="265" t="s">
        <v>511</v>
      </c>
      <c r="B19" s="515" t="s">
        <v>806</v>
      </c>
      <c r="C19" s="347">
        <v>3484.366</v>
      </c>
      <c r="D19" s="347">
        <v>3484.366</v>
      </c>
      <c r="E19" s="347">
        <v>3484.366</v>
      </c>
      <c r="F19" s="347">
        <v>3544.7310000000002</v>
      </c>
      <c r="G19" s="347">
        <v>3544.7310000000002</v>
      </c>
      <c r="H19" s="347">
        <v>3544.7310000000002</v>
      </c>
      <c r="I19" s="347">
        <v>3492.0239999999999</v>
      </c>
      <c r="J19" s="347">
        <v>3492.0239999999999</v>
      </c>
      <c r="K19" s="347">
        <v>3492.0239999999999</v>
      </c>
      <c r="L19" s="347">
        <v>3464.6149999999998</v>
      </c>
      <c r="M19" s="347">
        <v>3464.6149999999998</v>
      </c>
      <c r="N19" s="347">
        <v>3464.6149999999998</v>
      </c>
      <c r="O19" s="347">
        <v>3455.7330000000002</v>
      </c>
      <c r="P19" s="347">
        <v>3455.7330000000002</v>
      </c>
      <c r="Q19" s="347">
        <v>3455.7330000000002</v>
      </c>
      <c r="R19" s="347">
        <v>3437.3780000000002</v>
      </c>
      <c r="S19" s="347">
        <v>3437.3780000000002</v>
      </c>
      <c r="T19" s="347">
        <v>3437.3780000000002</v>
      </c>
      <c r="U19" s="347">
        <v>3462.895</v>
      </c>
      <c r="V19" s="347">
        <v>3462.895</v>
      </c>
      <c r="W19" s="347">
        <v>3462.895</v>
      </c>
      <c r="X19" s="347">
        <v>3508.7759999999998</v>
      </c>
      <c r="Y19" s="347">
        <v>3508.7759999999998</v>
      </c>
      <c r="Z19" s="347">
        <v>3508.7759999999998</v>
      </c>
      <c r="AA19" s="347">
        <v>3567.779</v>
      </c>
      <c r="AB19" s="347">
        <v>3567.779</v>
      </c>
      <c r="AC19" s="347">
        <v>3567.779</v>
      </c>
      <c r="AD19" s="347">
        <v>3640.2060000000001</v>
      </c>
      <c r="AE19" s="347">
        <v>3640.2060000000001</v>
      </c>
      <c r="AF19" s="347">
        <v>3640.2060000000001</v>
      </c>
      <c r="AG19" s="347">
        <v>3729.2330000000002</v>
      </c>
      <c r="AH19" s="347">
        <v>3729.2330000000002</v>
      </c>
      <c r="AI19" s="347">
        <v>3729.2330000000002</v>
      </c>
      <c r="AJ19" s="347">
        <v>3727.4479999999999</v>
      </c>
      <c r="AK19" s="347">
        <v>3727.4479999999999</v>
      </c>
      <c r="AL19" s="347">
        <v>3727.4479999999999</v>
      </c>
      <c r="AM19" s="347">
        <v>4040.2460000000001</v>
      </c>
      <c r="AN19" s="347">
        <v>4040.2460000000001</v>
      </c>
      <c r="AO19" s="347">
        <v>4040.2460000000001</v>
      </c>
      <c r="AP19" s="347">
        <v>3705.3159999999998</v>
      </c>
      <c r="AQ19" s="347">
        <v>3705.3159999999998</v>
      </c>
      <c r="AR19" s="347">
        <v>3705.3159999999998</v>
      </c>
      <c r="AS19" s="347">
        <v>3664.2660000000001</v>
      </c>
      <c r="AT19" s="347">
        <v>3664.2660000000001</v>
      </c>
      <c r="AU19" s="347">
        <v>3664.2660000000001</v>
      </c>
      <c r="AV19" s="347">
        <v>3652.0250000000001</v>
      </c>
      <c r="AW19" s="347">
        <v>3652.0250000000001</v>
      </c>
      <c r="AX19" s="347">
        <v>3652.0250000000001</v>
      </c>
      <c r="AY19" s="347">
        <v>3727.4877802000001</v>
      </c>
      <c r="AZ19" s="898">
        <v>3756.9883869</v>
      </c>
      <c r="BA19" s="898">
        <v>3781.5505235999999</v>
      </c>
      <c r="BB19" s="358">
        <v>3795.9769999999999</v>
      </c>
      <c r="BC19" s="358">
        <v>3814.56</v>
      </c>
      <c r="BD19" s="358">
        <v>3832.1030000000001</v>
      </c>
      <c r="BE19" s="358">
        <v>3846.7240000000002</v>
      </c>
      <c r="BF19" s="358">
        <v>3863.5970000000002</v>
      </c>
      <c r="BG19" s="358">
        <v>3880.8409999999999</v>
      </c>
      <c r="BH19" s="358">
        <v>3900.81</v>
      </c>
      <c r="BI19" s="358">
        <v>3917.029</v>
      </c>
      <c r="BJ19" s="358">
        <v>3931.8539999999998</v>
      </c>
      <c r="BK19" s="358">
        <v>3943.2429999999999</v>
      </c>
      <c r="BL19" s="358">
        <v>3956.808</v>
      </c>
      <c r="BM19" s="358">
        <v>3970.5079999999998</v>
      </c>
      <c r="BN19" s="358">
        <v>3983.2959999999998</v>
      </c>
      <c r="BO19" s="358">
        <v>3998.0520000000001</v>
      </c>
      <c r="BP19" s="358">
        <v>4013.73</v>
      </c>
      <c r="BQ19" s="358">
        <v>4031.8519999999999</v>
      </c>
      <c r="BR19" s="358">
        <v>4048.2280000000001</v>
      </c>
      <c r="BS19" s="358">
        <v>4064.3820000000001</v>
      </c>
      <c r="BT19" s="358">
        <v>4079.598</v>
      </c>
      <c r="BU19" s="358">
        <v>4095.8449999999998</v>
      </c>
      <c r="BV19" s="358">
        <v>4112.4080000000004</v>
      </c>
    </row>
    <row r="20" spans="1:74" ht="11.1" customHeight="1" x14ac:dyDescent="0.2">
      <c r="A20" s="76"/>
      <c r="B20" s="366" t="s">
        <v>280</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954"/>
      <c r="BA20" s="954"/>
      <c r="BB20" s="504"/>
      <c r="BC20" s="504"/>
      <c r="BD20" s="504"/>
      <c r="BE20" s="504"/>
      <c r="BF20" s="504"/>
      <c r="BG20" s="504"/>
      <c r="BH20" s="504"/>
      <c r="BI20" s="504"/>
      <c r="BJ20" s="504"/>
      <c r="BK20" s="504"/>
      <c r="BL20" s="504"/>
      <c r="BM20" s="504"/>
      <c r="BN20" s="504"/>
      <c r="BO20" s="504"/>
      <c r="BP20" s="504"/>
      <c r="BQ20" s="504"/>
      <c r="BR20" s="504"/>
      <c r="BS20" s="504"/>
      <c r="BT20" s="504"/>
      <c r="BU20" s="504"/>
      <c r="BV20" s="504"/>
    </row>
    <row r="21" spans="1:74" ht="11.1" customHeight="1" x14ac:dyDescent="0.2">
      <c r="A21" s="76" t="s">
        <v>281</v>
      </c>
      <c r="B21" s="515" t="s">
        <v>806</v>
      </c>
      <c r="C21" s="347">
        <v>16206.1</v>
      </c>
      <c r="D21" s="347">
        <v>16207.6</v>
      </c>
      <c r="E21" s="347">
        <v>16127.2</v>
      </c>
      <c r="F21" s="347">
        <v>16125.5</v>
      </c>
      <c r="G21" s="347">
        <v>16103</v>
      </c>
      <c r="H21" s="347">
        <v>16062.9</v>
      </c>
      <c r="I21" s="347">
        <v>16270.4</v>
      </c>
      <c r="J21" s="347">
        <v>16367.3</v>
      </c>
      <c r="K21" s="347">
        <v>16423.8</v>
      </c>
      <c r="L21" s="347">
        <v>16476.3</v>
      </c>
      <c r="M21" s="347">
        <v>16502.7</v>
      </c>
      <c r="N21" s="347">
        <v>16578.2</v>
      </c>
      <c r="O21" s="347">
        <v>16906.900000000001</v>
      </c>
      <c r="P21" s="347">
        <v>16998.2</v>
      </c>
      <c r="Q21" s="347">
        <v>17098.8</v>
      </c>
      <c r="R21" s="347">
        <v>17135.3</v>
      </c>
      <c r="S21" s="347">
        <v>17196.7</v>
      </c>
      <c r="T21" s="347">
        <v>17216.3</v>
      </c>
      <c r="U21" s="347">
        <v>17250.599999999999</v>
      </c>
      <c r="V21" s="347">
        <v>17275.3</v>
      </c>
      <c r="W21" s="347">
        <v>17282.2</v>
      </c>
      <c r="X21" s="347">
        <v>17341.3</v>
      </c>
      <c r="Y21" s="347">
        <v>17427.099999999999</v>
      </c>
      <c r="Z21" s="347">
        <v>17481.7</v>
      </c>
      <c r="AA21" s="347">
        <v>17575.400000000001</v>
      </c>
      <c r="AB21" s="347">
        <v>17596.2</v>
      </c>
      <c r="AC21" s="347">
        <v>17617</v>
      </c>
      <c r="AD21" s="347">
        <v>17638.599999999999</v>
      </c>
      <c r="AE21" s="347">
        <v>17713.3</v>
      </c>
      <c r="AF21" s="347">
        <v>17751.099999999999</v>
      </c>
      <c r="AG21" s="347">
        <v>17743.2</v>
      </c>
      <c r="AH21" s="347">
        <v>17752.900000000001</v>
      </c>
      <c r="AI21" s="347">
        <v>17769.900000000001</v>
      </c>
      <c r="AJ21" s="347">
        <v>17810.5</v>
      </c>
      <c r="AK21" s="347">
        <v>17851.400000000001</v>
      </c>
      <c r="AL21" s="347">
        <v>17867.900000000001</v>
      </c>
      <c r="AM21" s="347">
        <v>17889.8</v>
      </c>
      <c r="AN21" s="347">
        <v>17910.5</v>
      </c>
      <c r="AO21" s="347">
        <v>18029.099999999999</v>
      </c>
      <c r="AP21" s="347">
        <v>18132.900000000001</v>
      </c>
      <c r="AQ21" s="347">
        <v>17980.900000000001</v>
      </c>
      <c r="AR21" s="347">
        <v>17962.099999999999</v>
      </c>
      <c r="AS21" s="347">
        <v>18009.5</v>
      </c>
      <c r="AT21" s="347">
        <v>18027.599999999999</v>
      </c>
      <c r="AU21" s="347">
        <v>18037.900000000001</v>
      </c>
      <c r="AV21" s="347">
        <v>18014.8</v>
      </c>
      <c r="AW21" s="347">
        <v>18037.3</v>
      </c>
      <c r="AX21" s="347">
        <v>18032.2</v>
      </c>
      <c r="AY21" s="347">
        <v>18183.893415999999</v>
      </c>
      <c r="AZ21" s="898">
        <v>18236.018893</v>
      </c>
      <c r="BA21" s="898">
        <v>18272.681630999999</v>
      </c>
      <c r="BB21" s="358">
        <v>18261.03</v>
      </c>
      <c r="BC21" s="358">
        <v>18291.41</v>
      </c>
      <c r="BD21" s="358">
        <v>18330.95</v>
      </c>
      <c r="BE21" s="358">
        <v>18389.580000000002</v>
      </c>
      <c r="BF21" s="358">
        <v>18440.04</v>
      </c>
      <c r="BG21" s="358">
        <v>18492.25</v>
      </c>
      <c r="BH21" s="358">
        <v>18547.73</v>
      </c>
      <c r="BI21" s="358">
        <v>18602.29</v>
      </c>
      <c r="BJ21" s="358">
        <v>18657.43</v>
      </c>
      <c r="BK21" s="358">
        <v>18715.37</v>
      </c>
      <c r="BL21" s="358">
        <v>18770.07</v>
      </c>
      <c r="BM21" s="358">
        <v>18823.73</v>
      </c>
      <c r="BN21" s="358">
        <v>18875.5</v>
      </c>
      <c r="BO21" s="358">
        <v>18927.689999999999</v>
      </c>
      <c r="BP21" s="358">
        <v>18979.439999999999</v>
      </c>
      <c r="BQ21" s="358">
        <v>19032.759999999998</v>
      </c>
      <c r="BR21" s="358">
        <v>19082.18</v>
      </c>
      <c r="BS21" s="358">
        <v>19129.689999999999</v>
      </c>
      <c r="BT21" s="358">
        <v>19168.509999999998</v>
      </c>
      <c r="BU21" s="358">
        <v>19217.29</v>
      </c>
      <c r="BV21" s="358">
        <v>19269.27</v>
      </c>
    </row>
    <row r="22" spans="1:74" ht="11.1" customHeight="1" x14ac:dyDescent="0.2">
      <c r="A22" s="76"/>
      <c r="B22" s="509" t="s">
        <v>293</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897"/>
      <c r="BA22" s="897"/>
      <c r="BB22" s="357"/>
      <c r="BC22" s="357"/>
      <c r="BD22" s="357"/>
      <c r="BE22" s="357"/>
      <c r="BF22" s="357"/>
      <c r="BG22" s="357"/>
      <c r="BH22" s="357"/>
      <c r="BI22" s="357"/>
      <c r="BJ22" s="357"/>
      <c r="BK22" s="357"/>
      <c r="BL22" s="357"/>
      <c r="BM22" s="357"/>
      <c r="BN22" s="357"/>
      <c r="BO22" s="357"/>
      <c r="BP22" s="357"/>
      <c r="BQ22" s="357"/>
      <c r="BR22" s="357"/>
      <c r="BS22" s="357"/>
      <c r="BT22" s="357"/>
      <c r="BU22" s="357"/>
      <c r="BV22" s="357"/>
    </row>
    <row r="23" spans="1:74" ht="11.1" customHeight="1" x14ac:dyDescent="0.2">
      <c r="A23" s="76" t="s">
        <v>294</v>
      </c>
      <c r="B23" s="510" t="s">
        <v>1054</v>
      </c>
      <c r="C23" s="343">
        <v>150.006</v>
      </c>
      <c r="D23" s="343">
        <v>150.82499999999999</v>
      </c>
      <c r="E23" s="343">
        <v>151.315</v>
      </c>
      <c r="F23" s="343">
        <v>151.62299999999999</v>
      </c>
      <c r="G23" s="343">
        <v>151.92400000000001</v>
      </c>
      <c r="H23" s="343">
        <v>152.358</v>
      </c>
      <c r="I23" s="343">
        <v>153.072</v>
      </c>
      <c r="J23" s="343">
        <v>153.36199999999999</v>
      </c>
      <c r="K23" s="343">
        <v>153.58199999999999</v>
      </c>
      <c r="L23" s="343">
        <v>153.93899999999999</v>
      </c>
      <c r="M23" s="343">
        <v>154.24199999999999</v>
      </c>
      <c r="N23" s="343">
        <v>154.34200000000001</v>
      </c>
      <c r="O23" s="343">
        <v>154.77600000000001</v>
      </c>
      <c r="P23" s="343">
        <v>155.066</v>
      </c>
      <c r="Q23" s="343">
        <v>155.13399999999999</v>
      </c>
      <c r="R23" s="343">
        <v>155.375</v>
      </c>
      <c r="S23" s="343">
        <v>155.655</v>
      </c>
      <c r="T23" s="343">
        <v>155.88</v>
      </c>
      <c r="U23" s="343">
        <v>156.04300000000001</v>
      </c>
      <c r="V23" s="343">
        <v>156.261</v>
      </c>
      <c r="W23" s="343">
        <v>156.417</v>
      </c>
      <c r="X23" s="343">
        <v>156.57599999999999</v>
      </c>
      <c r="Y23" s="343">
        <v>156.703</v>
      </c>
      <c r="Z23" s="343">
        <v>156.857</v>
      </c>
      <c r="AA23" s="343">
        <v>157.03200000000001</v>
      </c>
      <c r="AB23" s="343">
        <v>157.238</v>
      </c>
      <c r="AC23" s="343">
        <v>157.46600000000001</v>
      </c>
      <c r="AD23" s="343">
        <v>157.53</v>
      </c>
      <c r="AE23" s="343">
        <v>157.608</v>
      </c>
      <c r="AF23" s="343">
        <v>157.69499999999999</v>
      </c>
      <c r="AG23" s="343">
        <v>157.74799999999999</v>
      </c>
      <c r="AH23" s="343">
        <v>157.75700000000001</v>
      </c>
      <c r="AI23" s="343">
        <v>157.91200000000001</v>
      </c>
      <c r="AJ23" s="343">
        <v>157.94499999999999</v>
      </c>
      <c r="AK23" s="343">
        <v>158.07900000000001</v>
      </c>
      <c r="AL23" s="343">
        <v>158.316</v>
      </c>
      <c r="AM23" s="343">
        <v>158.268</v>
      </c>
      <c r="AN23" s="343">
        <v>158.31</v>
      </c>
      <c r="AO23" s="343">
        <v>158.37700000000001</v>
      </c>
      <c r="AP23" s="343">
        <v>158.48500000000001</v>
      </c>
      <c r="AQ23" s="343">
        <v>158.49799999999999</v>
      </c>
      <c r="AR23" s="343">
        <v>158.47800000000001</v>
      </c>
      <c r="AS23" s="343">
        <v>158.542</v>
      </c>
      <c r="AT23" s="343">
        <v>158.47200000000001</v>
      </c>
      <c r="AU23" s="343">
        <v>158.548</v>
      </c>
      <c r="AV23" s="343">
        <v>158.40799999999999</v>
      </c>
      <c r="AW23" s="343">
        <v>158.44900000000001</v>
      </c>
      <c r="AX23" s="343">
        <v>158.43199999999999</v>
      </c>
      <c r="AY23" s="343">
        <v>158.55799999999999</v>
      </c>
      <c r="AZ23" s="894">
        <v>158.46600000000001</v>
      </c>
      <c r="BA23" s="894">
        <v>158.64945062000001</v>
      </c>
      <c r="BB23" s="354">
        <v>158.63890000000001</v>
      </c>
      <c r="BC23" s="354">
        <v>158.66640000000001</v>
      </c>
      <c r="BD23" s="354">
        <v>158.70240000000001</v>
      </c>
      <c r="BE23" s="354">
        <v>158.7526</v>
      </c>
      <c r="BF23" s="354">
        <v>158.80109999999999</v>
      </c>
      <c r="BG23" s="354">
        <v>158.8536</v>
      </c>
      <c r="BH23" s="354">
        <v>158.91399999999999</v>
      </c>
      <c r="BI23" s="354">
        <v>158.97190000000001</v>
      </c>
      <c r="BJ23" s="354">
        <v>159.03110000000001</v>
      </c>
      <c r="BK23" s="354">
        <v>159.08410000000001</v>
      </c>
      <c r="BL23" s="354">
        <v>159.1514</v>
      </c>
      <c r="BM23" s="354">
        <v>159.22540000000001</v>
      </c>
      <c r="BN23" s="354">
        <v>159.31370000000001</v>
      </c>
      <c r="BO23" s="354">
        <v>159.39590000000001</v>
      </c>
      <c r="BP23" s="354">
        <v>159.4795</v>
      </c>
      <c r="BQ23" s="354">
        <v>159.56489999999999</v>
      </c>
      <c r="BR23" s="354">
        <v>159.6507</v>
      </c>
      <c r="BS23" s="354">
        <v>159.73740000000001</v>
      </c>
      <c r="BT23" s="354">
        <v>159.83580000000001</v>
      </c>
      <c r="BU23" s="354">
        <v>159.9161</v>
      </c>
      <c r="BV23" s="354">
        <v>159.98929999999999</v>
      </c>
    </row>
    <row r="24" spans="1:74" s="78" customFormat="1" ht="11.1" customHeight="1" x14ac:dyDescent="0.2">
      <c r="A24" s="76"/>
      <c r="B24" s="509" t="s">
        <v>1592</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343"/>
      <c r="AZ24" s="894"/>
      <c r="BA24" s="894"/>
      <c r="BB24" s="354"/>
      <c r="BC24" s="354"/>
      <c r="BD24" s="354"/>
      <c r="BE24" s="354"/>
      <c r="BF24" s="354"/>
      <c r="BG24" s="354"/>
      <c r="BH24" s="354"/>
      <c r="BI24" s="354"/>
      <c r="BJ24" s="354"/>
      <c r="BK24" s="354"/>
      <c r="BL24" s="354"/>
      <c r="BM24" s="354"/>
      <c r="BN24" s="354"/>
      <c r="BO24" s="354"/>
      <c r="BP24" s="354"/>
      <c r="BQ24" s="354"/>
      <c r="BR24" s="354"/>
      <c r="BS24" s="354"/>
      <c r="BT24" s="354"/>
      <c r="BU24" s="354"/>
      <c r="BV24" s="354"/>
    </row>
    <row r="25" spans="1:74" s="78" customFormat="1" ht="11.1" customHeight="1" x14ac:dyDescent="0.2">
      <c r="A25" s="76" t="s">
        <v>486</v>
      </c>
      <c r="B25" s="510" t="s">
        <v>1055</v>
      </c>
      <c r="C25" s="343">
        <v>4</v>
      </c>
      <c r="D25" s="343">
        <v>3.9</v>
      </c>
      <c r="E25" s="343">
        <v>3.7</v>
      </c>
      <c r="F25" s="343">
        <v>3.7</v>
      </c>
      <c r="G25" s="343">
        <v>3.6</v>
      </c>
      <c r="H25" s="343">
        <v>3.6</v>
      </c>
      <c r="I25" s="343">
        <v>3.5</v>
      </c>
      <c r="J25" s="343">
        <v>3.6</v>
      </c>
      <c r="K25" s="343">
        <v>3.5</v>
      </c>
      <c r="L25" s="343">
        <v>3.6</v>
      </c>
      <c r="M25" s="343">
        <v>3.6</v>
      </c>
      <c r="N25" s="343">
        <v>3.5</v>
      </c>
      <c r="O25" s="343">
        <v>3.5</v>
      </c>
      <c r="P25" s="343">
        <v>3.6</v>
      </c>
      <c r="Q25" s="343">
        <v>3.5</v>
      </c>
      <c r="R25" s="343">
        <v>3.4</v>
      </c>
      <c r="S25" s="343">
        <v>3.6</v>
      </c>
      <c r="T25" s="343">
        <v>3.6</v>
      </c>
      <c r="U25" s="343">
        <v>3.5</v>
      </c>
      <c r="V25" s="343">
        <v>3.7</v>
      </c>
      <c r="W25" s="343">
        <v>3.7</v>
      </c>
      <c r="X25" s="343">
        <v>3.9</v>
      </c>
      <c r="Y25" s="343">
        <v>3.7</v>
      </c>
      <c r="Z25" s="343">
        <v>3.8</v>
      </c>
      <c r="AA25" s="343">
        <v>3.7</v>
      </c>
      <c r="AB25" s="343">
        <v>3.9</v>
      </c>
      <c r="AC25" s="343">
        <v>3.9</v>
      </c>
      <c r="AD25" s="343">
        <v>3.9</v>
      </c>
      <c r="AE25" s="343">
        <v>3.9</v>
      </c>
      <c r="AF25" s="343">
        <v>4.0999999999999996</v>
      </c>
      <c r="AG25" s="343">
        <v>4.2</v>
      </c>
      <c r="AH25" s="343">
        <v>4.2</v>
      </c>
      <c r="AI25" s="343">
        <v>4.0999999999999996</v>
      </c>
      <c r="AJ25" s="343">
        <v>4.0999999999999996</v>
      </c>
      <c r="AK25" s="343">
        <v>4.2</v>
      </c>
      <c r="AL25" s="343">
        <v>4.0999999999999996</v>
      </c>
      <c r="AM25" s="343">
        <v>4</v>
      </c>
      <c r="AN25" s="343">
        <v>4.2</v>
      </c>
      <c r="AO25" s="343">
        <v>4.2</v>
      </c>
      <c r="AP25" s="343">
        <v>4.2</v>
      </c>
      <c r="AQ25" s="343">
        <v>4.3</v>
      </c>
      <c r="AR25" s="343">
        <v>4.0999999999999996</v>
      </c>
      <c r="AS25" s="343">
        <v>4.3</v>
      </c>
      <c r="AT25" s="343">
        <v>4.3</v>
      </c>
      <c r="AU25" s="343">
        <v>4.4000000000000004</v>
      </c>
      <c r="AV25" s="343" t="str">
        <f>"-"</f>
        <v>-</v>
      </c>
      <c r="AW25" s="343">
        <v>4.5</v>
      </c>
      <c r="AX25" s="343">
        <v>4.4000000000000004</v>
      </c>
      <c r="AY25" s="343">
        <v>4.3</v>
      </c>
      <c r="AZ25" s="894">
        <v>4.4000000000000004</v>
      </c>
      <c r="BA25" s="894">
        <v>4.3461092192999997</v>
      </c>
      <c r="BB25" s="354">
        <v>4.4381490000000001</v>
      </c>
      <c r="BC25" s="354">
        <v>4.4805190000000001</v>
      </c>
      <c r="BD25" s="354">
        <v>4.5191049999999997</v>
      </c>
      <c r="BE25" s="354">
        <v>4.5621320000000001</v>
      </c>
      <c r="BF25" s="354">
        <v>4.5869840000000002</v>
      </c>
      <c r="BG25" s="354">
        <v>4.6018840000000001</v>
      </c>
      <c r="BH25" s="354">
        <v>4.601057</v>
      </c>
      <c r="BI25" s="354">
        <v>4.6003869999999996</v>
      </c>
      <c r="BJ25" s="354">
        <v>4.5940989999999999</v>
      </c>
      <c r="BK25" s="354">
        <v>4.5789770000000001</v>
      </c>
      <c r="BL25" s="354">
        <v>4.5638610000000002</v>
      </c>
      <c r="BM25" s="354">
        <v>4.5455370000000004</v>
      </c>
      <c r="BN25" s="354">
        <v>4.5240200000000002</v>
      </c>
      <c r="BO25" s="354">
        <v>4.4992669999999997</v>
      </c>
      <c r="BP25" s="354">
        <v>4.4712940000000003</v>
      </c>
      <c r="BQ25" s="354">
        <v>4.4352539999999996</v>
      </c>
      <c r="BR25" s="354">
        <v>4.4044759999999998</v>
      </c>
      <c r="BS25" s="354">
        <v>4.3741130000000004</v>
      </c>
      <c r="BT25" s="354">
        <v>4.3426479999999996</v>
      </c>
      <c r="BU25" s="354">
        <v>4.3142529999999999</v>
      </c>
      <c r="BV25" s="354">
        <v>4.2874100000000004</v>
      </c>
    </row>
    <row r="26" spans="1:74" ht="11.1" customHeight="1" x14ac:dyDescent="0.2">
      <c r="A26" s="76"/>
      <c r="B26" s="509" t="s">
        <v>487</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500"/>
      <c r="AZ26" s="955"/>
      <c r="BA26" s="955"/>
      <c r="BB26" s="505"/>
      <c r="BC26" s="505"/>
      <c r="BD26" s="505"/>
      <c r="BE26" s="505"/>
      <c r="BF26" s="505"/>
      <c r="BG26" s="505"/>
      <c r="BH26" s="505"/>
      <c r="BI26" s="505"/>
      <c r="BJ26" s="505"/>
      <c r="BK26" s="505"/>
      <c r="BL26" s="505"/>
      <c r="BM26" s="505"/>
      <c r="BN26" s="505"/>
      <c r="BO26" s="505"/>
      <c r="BP26" s="505"/>
      <c r="BQ26" s="505"/>
      <c r="BR26" s="505"/>
      <c r="BS26" s="505"/>
      <c r="BT26" s="505"/>
      <c r="BU26" s="505"/>
      <c r="BV26" s="505"/>
    </row>
    <row r="27" spans="1:74" ht="11.1" customHeight="1" x14ac:dyDescent="0.2">
      <c r="A27" s="76" t="s">
        <v>488</v>
      </c>
      <c r="B27" s="510" t="s">
        <v>1056</v>
      </c>
      <c r="C27" s="341">
        <v>1.702</v>
      </c>
      <c r="D27" s="341">
        <v>1.7350000000000001</v>
      </c>
      <c r="E27" s="341">
        <v>1.712</v>
      </c>
      <c r="F27" s="341">
        <v>1.82</v>
      </c>
      <c r="G27" s="341">
        <v>1.5309999999999999</v>
      </c>
      <c r="H27" s="341">
        <v>1.5509999999999999</v>
      </c>
      <c r="I27" s="341">
        <v>1.381</v>
      </c>
      <c r="J27" s="341">
        <v>1.5309999999999999</v>
      </c>
      <c r="K27" s="341">
        <v>1.488</v>
      </c>
      <c r="L27" s="341">
        <v>1.4350000000000001</v>
      </c>
      <c r="M27" s="341">
        <v>1.4239999999999999</v>
      </c>
      <c r="N27" s="341">
        <v>1.3080000000000001</v>
      </c>
      <c r="O27" s="341">
        <v>1.361</v>
      </c>
      <c r="P27" s="341">
        <v>1.399</v>
      </c>
      <c r="Q27" s="341">
        <v>1.377</v>
      </c>
      <c r="R27" s="341">
        <v>1.3540000000000001</v>
      </c>
      <c r="S27" s="341">
        <v>1.5840000000000001</v>
      </c>
      <c r="T27" s="341">
        <v>1.421</v>
      </c>
      <c r="U27" s="341">
        <v>1.46</v>
      </c>
      <c r="V27" s="341">
        <v>1.3169999999999999</v>
      </c>
      <c r="W27" s="341">
        <v>1.371</v>
      </c>
      <c r="X27" s="341">
        <v>1.3680000000000001</v>
      </c>
      <c r="Y27" s="341">
        <v>1.514</v>
      </c>
      <c r="Z27" s="341">
        <v>1.5209999999999999</v>
      </c>
      <c r="AA27" s="341">
        <v>1.381</v>
      </c>
      <c r="AB27" s="341">
        <v>1.552</v>
      </c>
      <c r="AC27" s="341">
        <v>1.3120000000000001</v>
      </c>
      <c r="AD27" s="341">
        <v>1.385</v>
      </c>
      <c r="AE27" s="341">
        <v>1.3160000000000001</v>
      </c>
      <c r="AF27" s="341">
        <v>1.327</v>
      </c>
      <c r="AG27" s="341">
        <v>1.2649999999999999</v>
      </c>
      <c r="AH27" s="341">
        <v>1.391</v>
      </c>
      <c r="AI27" s="341">
        <v>1.357</v>
      </c>
      <c r="AJ27" s="341">
        <v>1.3520000000000001</v>
      </c>
      <c r="AK27" s="341">
        <v>1.2949999999999999</v>
      </c>
      <c r="AL27" s="341">
        <v>1.514</v>
      </c>
      <c r="AM27" s="341">
        <v>1.3580000000000001</v>
      </c>
      <c r="AN27" s="341">
        <v>1.49</v>
      </c>
      <c r="AO27" s="341">
        <v>1.355</v>
      </c>
      <c r="AP27" s="341">
        <v>1.3979999999999999</v>
      </c>
      <c r="AQ27" s="341">
        <v>1.282</v>
      </c>
      <c r="AR27" s="341">
        <v>1.3819999999999999</v>
      </c>
      <c r="AS27" s="341">
        <v>1.42</v>
      </c>
      <c r="AT27" s="341">
        <v>1.2909999999999999</v>
      </c>
      <c r="AU27" s="341">
        <v>1.3280000000000001</v>
      </c>
      <c r="AV27" s="341">
        <v>1.272</v>
      </c>
      <c r="AW27" s="341">
        <v>1.3240000000000001</v>
      </c>
      <c r="AX27" s="341">
        <v>1.387</v>
      </c>
      <c r="AY27" s="341">
        <v>1.4870000000000001</v>
      </c>
      <c r="AZ27" s="892">
        <v>1.3150123457</v>
      </c>
      <c r="BA27" s="892">
        <v>1.3110137159999999</v>
      </c>
      <c r="BB27" s="352">
        <v>1.309617</v>
      </c>
      <c r="BC27" s="352">
        <v>1.3039529999999999</v>
      </c>
      <c r="BD27" s="352">
        <v>1.296519</v>
      </c>
      <c r="BE27" s="352">
        <v>1.2803979999999999</v>
      </c>
      <c r="BF27" s="352">
        <v>1.2746150000000001</v>
      </c>
      <c r="BG27" s="352">
        <v>1.2722519999999999</v>
      </c>
      <c r="BH27" s="352">
        <v>1.277946</v>
      </c>
      <c r="BI27" s="352">
        <v>1.2789440000000001</v>
      </c>
      <c r="BJ27" s="352">
        <v>1.279884</v>
      </c>
      <c r="BK27" s="352">
        <v>1.2799050000000001</v>
      </c>
      <c r="BL27" s="352">
        <v>1.2813730000000001</v>
      </c>
      <c r="BM27" s="352">
        <v>1.2834289999999999</v>
      </c>
      <c r="BN27" s="352">
        <v>1.284294</v>
      </c>
      <c r="BO27" s="352">
        <v>1.2888580000000001</v>
      </c>
      <c r="BP27" s="352">
        <v>1.295342</v>
      </c>
      <c r="BQ27" s="352">
        <v>1.308789</v>
      </c>
      <c r="BR27" s="352">
        <v>1.3153330000000001</v>
      </c>
      <c r="BS27" s="352">
        <v>1.3200160000000001</v>
      </c>
      <c r="BT27" s="352">
        <v>1.3210759999999999</v>
      </c>
      <c r="BU27" s="352">
        <v>1.323358</v>
      </c>
      <c r="BV27" s="352">
        <v>1.3250999999999999</v>
      </c>
    </row>
    <row r="28" spans="1:74" s="78" customFormat="1" ht="11.1"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894"/>
      <c r="BA28" s="894"/>
      <c r="BB28" s="354"/>
      <c r="BC28" s="354"/>
      <c r="BD28" s="354"/>
      <c r="BE28" s="354"/>
      <c r="BF28" s="354"/>
      <c r="BG28" s="354"/>
      <c r="BH28" s="354"/>
      <c r="BI28" s="354"/>
      <c r="BJ28" s="354"/>
      <c r="BK28" s="354"/>
      <c r="BL28" s="354"/>
      <c r="BM28" s="354"/>
      <c r="BN28" s="354"/>
      <c r="BO28" s="354"/>
      <c r="BP28" s="354"/>
      <c r="BQ28" s="354"/>
      <c r="BR28" s="354"/>
      <c r="BS28" s="354"/>
      <c r="BT28" s="354"/>
      <c r="BU28" s="354"/>
      <c r="BV28" s="354"/>
    </row>
    <row r="29" spans="1:74" ht="11.1" customHeight="1" x14ac:dyDescent="0.2">
      <c r="A29" s="70"/>
      <c r="B29" s="129" t="s">
        <v>751</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899"/>
      <c r="BA29" s="899"/>
      <c r="BB29" s="359"/>
      <c r="BC29" s="359"/>
      <c r="BD29" s="359"/>
      <c r="BE29" s="359"/>
      <c r="BF29" s="359"/>
      <c r="BG29" s="359"/>
      <c r="BH29" s="359"/>
      <c r="BI29" s="359"/>
      <c r="BJ29" s="359"/>
      <c r="BK29" s="359"/>
      <c r="BL29" s="359"/>
      <c r="BM29" s="359"/>
      <c r="BN29" s="359"/>
      <c r="BO29" s="359"/>
      <c r="BP29" s="359"/>
      <c r="BQ29" s="359"/>
      <c r="BR29" s="359"/>
      <c r="BS29" s="359"/>
      <c r="BT29" s="359"/>
      <c r="BU29" s="359"/>
      <c r="BV29" s="359"/>
    </row>
    <row r="30" spans="1:74" ht="11.1" customHeight="1" x14ac:dyDescent="0.2">
      <c r="A30" s="265" t="s">
        <v>296</v>
      </c>
      <c r="B30" s="511" t="s">
        <v>295</v>
      </c>
      <c r="C30" s="343">
        <v>100.18559999999999</v>
      </c>
      <c r="D30" s="343">
        <v>100.8064</v>
      </c>
      <c r="E30" s="343">
        <v>101.3907</v>
      </c>
      <c r="F30" s="343">
        <v>101.44</v>
      </c>
      <c r="G30" s="343">
        <v>101.3335</v>
      </c>
      <c r="H30" s="343">
        <v>101.018</v>
      </c>
      <c r="I30" s="343">
        <v>101.223</v>
      </c>
      <c r="J30" s="343">
        <v>101.0963</v>
      </c>
      <c r="K30" s="343">
        <v>101.29179999999999</v>
      </c>
      <c r="L30" s="343">
        <v>101.2529</v>
      </c>
      <c r="M30" s="343">
        <v>100.9552</v>
      </c>
      <c r="N30" s="343">
        <v>99.766400000000004</v>
      </c>
      <c r="O30" s="343">
        <v>100.505</v>
      </c>
      <c r="P30" s="343">
        <v>100.6416</v>
      </c>
      <c r="Q30" s="343">
        <v>101.0205</v>
      </c>
      <c r="R30" s="343">
        <v>101.253</v>
      </c>
      <c r="S30" s="343">
        <v>100.9286</v>
      </c>
      <c r="T30" s="343">
        <v>100.11960000000001</v>
      </c>
      <c r="U30" s="343">
        <v>100.9067</v>
      </c>
      <c r="V30" s="343">
        <v>100.83929999999999</v>
      </c>
      <c r="W30" s="343">
        <v>101.0211</v>
      </c>
      <c r="X30" s="343">
        <v>100.4689</v>
      </c>
      <c r="Y30" s="343">
        <v>100.8639</v>
      </c>
      <c r="Z30" s="343">
        <v>100.6031</v>
      </c>
      <c r="AA30" s="343">
        <v>99.222300000000004</v>
      </c>
      <c r="AB30" s="343">
        <v>100.285</v>
      </c>
      <c r="AC30" s="343">
        <v>100.4575</v>
      </c>
      <c r="AD30" s="343">
        <v>100.24339999999999</v>
      </c>
      <c r="AE30" s="343">
        <v>100.863</v>
      </c>
      <c r="AF30" s="343">
        <v>100.89400000000001</v>
      </c>
      <c r="AG30" s="343">
        <v>99.975700000000003</v>
      </c>
      <c r="AH30" s="343">
        <v>100.43089999999999</v>
      </c>
      <c r="AI30" s="343">
        <v>99.808400000000006</v>
      </c>
      <c r="AJ30" s="343">
        <v>99.469499999999996</v>
      </c>
      <c r="AK30" s="343">
        <v>99.292500000000004</v>
      </c>
      <c r="AL30" s="343">
        <v>100.32729999999999</v>
      </c>
      <c r="AM30" s="343">
        <v>100.0647</v>
      </c>
      <c r="AN30" s="343">
        <v>101.0993</v>
      </c>
      <c r="AO30" s="343">
        <v>101.04040000000001</v>
      </c>
      <c r="AP30" s="343">
        <v>101.1279</v>
      </c>
      <c r="AQ30" s="343">
        <v>100.96550000000001</v>
      </c>
      <c r="AR30" s="343">
        <v>101.4785</v>
      </c>
      <c r="AS30" s="343">
        <v>101.89400000000001</v>
      </c>
      <c r="AT30" s="343">
        <v>101.6247</v>
      </c>
      <c r="AU30" s="343">
        <v>101.7059</v>
      </c>
      <c r="AV30" s="343">
        <v>101.25700000000001</v>
      </c>
      <c r="AW30" s="343">
        <v>101.3775</v>
      </c>
      <c r="AX30" s="343">
        <v>101.6296</v>
      </c>
      <c r="AY30" s="343">
        <v>102.3412</v>
      </c>
      <c r="AZ30" s="894">
        <v>102.2453716</v>
      </c>
      <c r="BA30" s="894">
        <v>102.27321975</v>
      </c>
      <c r="BB30" s="354">
        <v>102.0031</v>
      </c>
      <c r="BC30" s="354">
        <v>101.9329</v>
      </c>
      <c r="BD30" s="354">
        <v>101.88160000000001</v>
      </c>
      <c r="BE30" s="354">
        <v>101.8291</v>
      </c>
      <c r="BF30" s="354">
        <v>101.8306</v>
      </c>
      <c r="BG30" s="354">
        <v>101.866</v>
      </c>
      <c r="BH30" s="354">
        <v>101.98569999999999</v>
      </c>
      <c r="BI30" s="354">
        <v>102.05119999999999</v>
      </c>
      <c r="BJ30" s="354">
        <v>102.11279999999999</v>
      </c>
      <c r="BK30" s="354">
        <v>102.1405</v>
      </c>
      <c r="BL30" s="354">
        <v>102.217</v>
      </c>
      <c r="BM30" s="354">
        <v>102.3121</v>
      </c>
      <c r="BN30" s="354">
        <v>102.45350000000001</v>
      </c>
      <c r="BO30" s="354">
        <v>102.56529999999999</v>
      </c>
      <c r="BP30" s="354">
        <v>102.6751</v>
      </c>
      <c r="BQ30" s="354">
        <v>102.7634</v>
      </c>
      <c r="BR30" s="354">
        <v>102.8839</v>
      </c>
      <c r="BS30" s="354">
        <v>103.017</v>
      </c>
      <c r="BT30" s="354">
        <v>103.2146</v>
      </c>
      <c r="BU30" s="354">
        <v>103.334</v>
      </c>
      <c r="BV30" s="354">
        <v>103.42700000000001</v>
      </c>
    </row>
    <row r="31" spans="1:74" ht="11.1" customHeight="1" x14ac:dyDescent="0.2">
      <c r="A31" s="130" t="s">
        <v>282</v>
      </c>
      <c r="B31" s="515" t="s">
        <v>1057</v>
      </c>
      <c r="C31" s="343">
        <v>97.953500000000005</v>
      </c>
      <c r="D31" s="343">
        <v>98.522300000000001</v>
      </c>
      <c r="E31" s="343">
        <v>98.970399999999998</v>
      </c>
      <c r="F31" s="343">
        <v>98.920400000000001</v>
      </c>
      <c r="G31" s="343">
        <v>98.479900000000001</v>
      </c>
      <c r="H31" s="343">
        <v>97.938299999999998</v>
      </c>
      <c r="I31" s="343">
        <v>98.0214</v>
      </c>
      <c r="J31" s="343">
        <v>98.001900000000006</v>
      </c>
      <c r="K31" s="343">
        <v>97.993600000000001</v>
      </c>
      <c r="L31" s="343">
        <v>98.239000000000004</v>
      </c>
      <c r="M31" s="343">
        <v>97.455500000000001</v>
      </c>
      <c r="N31" s="343">
        <v>95.754499999999993</v>
      </c>
      <c r="O31" s="343">
        <v>97.433199999999999</v>
      </c>
      <c r="P31" s="343">
        <v>97.482100000000003</v>
      </c>
      <c r="Q31" s="343">
        <v>96.855199999999996</v>
      </c>
      <c r="R31" s="343">
        <v>97.773799999999994</v>
      </c>
      <c r="S31" s="343">
        <v>97.595600000000005</v>
      </c>
      <c r="T31" s="343">
        <v>96.921700000000001</v>
      </c>
      <c r="U31" s="343">
        <v>97.307500000000005</v>
      </c>
      <c r="V31" s="343">
        <v>97.2654</v>
      </c>
      <c r="W31" s="343">
        <v>97.303700000000006</v>
      </c>
      <c r="X31" s="343">
        <v>96.786000000000001</v>
      </c>
      <c r="Y31" s="343">
        <v>97.2483</v>
      </c>
      <c r="Z31" s="343">
        <v>97.244500000000002</v>
      </c>
      <c r="AA31" s="343">
        <v>95.745699999999999</v>
      </c>
      <c r="AB31" s="343">
        <v>96.955299999999994</v>
      </c>
      <c r="AC31" s="343">
        <v>97.089600000000004</v>
      </c>
      <c r="AD31" s="343">
        <v>96.563999999999993</v>
      </c>
      <c r="AE31" s="343">
        <v>97.104600000000005</v>
      </c>
      <c r="AF31" s="343">
        <v>96.926400000000001</v>
      </c>
      <c r="AG31" s="343">
        <v>96.166300000000007</v>
      </c>
      <c r="AH31" s="343">
        <v>96.624399999999994</v>
      </c>
      <c r="AI31" s="343">
        <v>96.086399999999998</v>
      </c>
      <c r="AJ31" s="343">
        <v>95.444900000000004</v>
      </c>
      <c r="AK31" s="343">
        <v>95.724599999999995</v>
      </c>
      <c r="AL31" s="343">
        <v>96.1524</v>
      </c>
      <c r="AM31" s="343">
        <v>95.767300000000006</v>
      </c>
      <c r="AN31" s="343">
        <v>96.955399999999997</v>
      </c>
      <c r="AO31" s="343">
        <v>97.389799999999994</v>
      </c>
      <c r="AP31" s="343">
        <v>97.331400000000002</v>
      </c>
      <c r="AQ31" s="343">
        <v>97.248199999999997</v>
      </c>
      <c r="AR31" s="343">
        <v>97.579400000000007</v>
      </c>
      <c r="AS31" s="343">
        <v>98.069299999999998</v>
      </c>
      <c r="AT31" s="343">
        <v>98.084000000000003</v>
      </c>
      <c r="AU31" s="343">
        <v>98.101900000000001</v>
      </c>
      <c r="AV31" s="343">
        <v>97.323499999999996</v>
      </c>
      <c r="AW31" s="343">
        <v>97.628</v>
      </c>
      <c r="AX31" s="343">
        <v>97.645600000000002</v>
      </c>
      <c r="AY31" s="343">
        <v>98.235100000000003</v>
      </c>
      <c r="AZ31" s="894">
        <v>98.316121234999997</v>
      </c>
      <c r="BA31" s="894">
        <v>98.333784937999994</v>
      </c>
      <c r="BB31" s="354">
        <v>98.046409999999995</v>
      </c>
      <c r="BC31" s="354">
        <v>97.975549999999998</v>
      </c>
      <c r="BD31" s="354">
        <v>97.931539999999998</v>
      </c>
      <c r="BE31" s="354">
        <v>97.892420000000001</v>
      </c>
      <c r="BF31" s="354">
        <v>97.918610000000001</v>
      </c>
      <c r="BG31" s="354">
        <v>97.988150000000005</v>
      </c>
      <c r="BH31" s="354">
        <v>98.157709999999994</v>
      </c>
      <c r="BI31" s="354">
        <v>98.271420000000006</v>
      </c>
      <c r="BJ31" s="354">
        <v>98.385959999999997</v>
      </c>
      <c r="BK31" s="354">
        <v>98.445130000000006</v>
      </c>
      <c r="BL31" s="354">
        <v>98.603470000000002</v>
      </c>
      <c r="BM31" s="354">
        <v>98.804789999999997</v>
      </c>
      <c r="BN31" s="354">
        <v>99.120739999999998</v>
      </c>
      <c r="BO31" s="354">
        <v>99.354280000000003</v>
      </c>
      <c r="BP31" s="354">
        <v>99.57705</v>
      </c>
      <c r="BQ31" s="354">
        <v>99.778739999999999</v>
      </c>
      <c r="BR31" s="354">
        <v>99.987740000000002</v>
      </c>
      <c r="BS31" s="354">
        <v>100.19370000000001</v>
      </c>
      <c r="BT31" s="354">
        <v>100.44710000000001</v>
      </c>
      <c r="BU31" s="354">
        <v>100.6092</v>
      </c>
      <c r="BV31" s="354">
        <v>100.73050000000001</v>
      </c>
    </row>
    <row r="32" spans="1:74" ht="11.1" customHeight="1" x14ac:dyDescent="0.2">
      <c r="A32" s="266" t="s">
        <v>500</v>
      </c>
      <c r="B32" s="516" t="s">
        <v>1051</v>
      </c>
      <c r="C32" s="343">
        <v>103.7313</v>
      </c>
      <c r="D32" s="343">
        <v>105.01179999999999</v>
      </c>
      <c r="E32" s="343">
        <v>105.01179999999999</v>
      </c>
      <c r="F32" s="343">
        <v>104.9546</v>
      </c>
      <c r="G32" s="343">
        <v>104.6437</v>
      </c>
      <c r="H32" s="343">
        <v>104.5685</v>
      </c>
      <c r="I32" s="343">
        <v>104.2671</v>
      </c>
      <c r="J32" s="343">
        <v>104.3343</v>
      </c>
      <c r="K32" s="343">
        <v>104.46729999999999</v>
      </c>
      <c r="L32" s="343">
        <v>104.64490000000001</v>
      </c>
      <c r="M32" s="343">
        <v>104.29219999999999</v>
      </c>
      <c r="N32" s="343">
        <v>102.6683</v>
      </c>
      <c r="O32" s="343">
        <v>104.67400000000001</v>
      </c>
      <c r="P32" s="343">
        <v>104.36239999999999</v>
      </c>
      <c r="Q32" s="343">
        <v>103.0971</v>
      </c>
      <c r="R32" s="343">
        <v>103.3466</v>
      </c>
      <c r="S32" s="343">
        <v>103.6722</v>
      </c>
      <c r="T32" s="343">
        <v>102.03</v>
      </c>
      <c r="U32" s="343">
        <v>101.3032</v>
      </c>
      <c r="V32" s="343">
        <v>102.5175</v>
      </c>
      <c r="W32" s="343">
        <v>102.29649999999999</v>
      </c>
      <c r="X32" s="343">
        <v>103.1369</v>
      </c>
      <c r="Y32" s="343">
        <v>103.03749999999999</v>
      </c>
      <c r="Z32" s="343">
        <v>102.7332</v>
      </c>
      <c r="AA32" s="343">
        <v>102.1968</v>
      </c>
      <c r="AB32" s="343">
        <v>103.0378</v>
      </c>
      <c r="AC32" s="343">
        <v>102.6746</v>
      </c>
      <c r="AD32" s="343">
        <v>102.6621</v>
      </c>
      <c r="AE32" s="343">
        <v>103.5547</v>
      </c>
      <c r="AF32" s="343">
        <v>102.7512</v>
      </c>
      <c r="AG32" s="343">
        <v>103.12560000000001</v>
      </c>
      <c r="AH32" s="343">
        <v>102.1906</v>
      </c>
      <c r="AI32" s="343">
        <v>103.057</v>
      </c>
      <c r="AJ32" s="343">
        <v>102.9605</v>
      </c>
      <c r="AK32" s="343">
        <v>103.1661</v>
      </c>
      <c r="AL32" s="343">
        <v>104.07899999999999</v>
      </c>
      <c r="AM32" s="343">
        <v>104.37430000000001</v>
      </c>
      <c r="AN32" s="343">
        <v>103.72629999999999</v>
      </c>
      <c r="AO32" s="343">
        <v>103.9919</v>
      </c>
      <c r="AP32" s="343">
        <v>104.163</v>
      </c>
      <c r="AQ32" s="343">
        <v>104.1373</v>
      </c>
      <c r="AR32" s="343">
        <v>104.0003</v>
      </c>
      <c r="AS32" s="343">
        <v>104.46720000000001</v>
      </c>
      <c r="AT32" s="343">
        <v>104.4696</v>
      </c>
      <c r="AU32" s="343">
        <v>104.8455</v>
      </c>
      <c r="AV32" s="343">
        <v>104.021</v>
      </c>
      <c r="AW32" s="343">
        <v>105.2084</v>
      </c>
      <c r="AX32" s="343">
        <v>105.8818</v>
      </c>
      <c r="AY32" s="343">
        <v>105.3296</v>
      </c>
      <c r="AZ32" s="894">
        <v>105.38070123</v>
      </c>
      <c r="BA32" s="894">
        <v>105.49903827</v>
      </c>
      <c r="BB32" s="354">
        <v>105.6301</v>
      </c>
      <c r="BC32" s="354">
        <v>105.74379999999999</v>
      </c>
      <c r="BD32" s="354">
        <v>105.85120000000001</v>
      </c>
      <c r="BE32" s="354">
        <v>105.92</v>
      </c>
      <c r="BF32" s="354">
        <v>106.03870000000001</v>
      </c>
      <c r="BG32" s="354">
        <v>106.1752</v>
      </c>
      <c r="BH32" s="354">
        <v>106.3505</v>
      </c>
      <c r="BI32" s="354">
        <v>106.50660000000001</v>
      </c>
      <c r="BJ32" s="354">
        <v>106.6648</v>
      </c>
      <c r="BK32" s="354">
        <v>106.82299999999999</v>
      </c>
      <c r="BL32" s="354">
        <v>106.98650000000001</v>
      </c>
      <c r="BM32" s="354">
        <v>107.1533</v>
      </c>
      <c r="BN32" s="354">
        <v>107.3253</v>
      </c>
      <c r="BO32" s="354">
        <v>107.4974</v>
      </c>
      <c r="BP32" s="354">
        <v>107.6713</v>
      </c>
      <c r="BQ32" s="354">
        <v>107.85250000000001</v>
      </c>
      <c r="BR32" s="354">
        <v>108.0261</v>
      </c>
      <c r="BS32" s="354">
        <v>108.19750000000001</v>
      </c>
      <c r="BT32" s="354">
        <v>108.38160000000001</v>
      </c>
      <c r="BU32" s="354">
        <v>108.53740000000001</v>
      </c>
      <c r="BV32" s="354">
        <v>108.6797</v>
      </c>
    </row>
    <row r="33" spans="1:74" ht="11.1" customHeight="1" x14ac:dyDescent="0.2">
      <c r="A33" s="266" t="s">
        <v>501</v>
      </c>
      <c r="B33" s="516" t="s">
        <v>1052</v>
      </c>
      <c r="C33" s="343">
        <v>94.238699999999994</v>
      </c>
      <c r="D33" s="343">
        <v>94.963899999999995</v>
      </c>
      <c r="E33" s="343">
        <v>94.856399999999994</v>
      </c>
      <c r="F33" s="343">
        <v>94.293400000000005</v>
      </c>
      <c r="G33" s="343">
        <v>93.782499999999999</v>
      </c>
      <c r="H33" s="343">
        <v>93.053899999999999</v>
      </c>
      <c r="I33" s="343">
        <v>91.597399999999993</v>
      </c>
      <c r="J33" s="343">
        <v>89.057299999999998</v>
      </c>
      <c r="K33" s="343">
        <v>88.313900000000004</v>
      </c>
      <c r="L33" s="343">
        <v>86.169799999999995</v>
      </c>
      <c r="M33" s="343">
        <v>87.654499999999999</v>
      </c>
      <c r="N33" s="343">
        <v>83.128100000000003</v>
      </c>
      <c r="O33" s="343">
        <v>84.742599999999996</v>
      </c>
      <c r="P33" s="343">
        <v>83.123400000000004</v>
      </c>
      <c r="Q33" s="343">
        <v>83.297600000000003</v>
      </c>
      <c r="R33" s="343">
        <v>81.486900000000006</v>
      </c>
      <c r="S33" s="343">
        <v>82.660700000000006</v>
      </c>
      <c r="T33" s="343">
        <v>81.959800000000001</v>
      </c>
      <c r="U33" s="343">
        <v>80.427700000000002</v>
      </c>
      <c r="V33" s="343">
        <v>81.671700000000001</v>
      </c>
      <c r="W33" s="343">
        <v>83.310599999999994</v>
      </c>
      <c r="X33" s="343">
        <v>82.829800000000006</v>
      </c>
      <c r="Y33" s="343">
        <v>83.365399999999994</v>
      </c>
      <c r="Z33" s="343">
        <v>83.217299999999994</v>
      </c>
      <c r="AA33" s="343">
        <v>82.416200000000003</v>
      </c>
      <c r="AB33" s="343">
        <v>83.743099999999998</v>
      </c>
      <c r="AC33" s="343">
        <v>83.626599999999996</v>
      </c>
      <c r="AD33" s="343">
        <v>83.556100000000001</v>
      </c>
      <c r="AE33" s="343">
        <v>83.537700000000001</v>
      </c>
      <c r="AF33" s="343">
        <v>83.454899999999995</v>
      </c>
      <c r="AG33" s="343">
        <v>83.615399999999994</v>
      </c>
      <c r="AH33" s="343">
        <v>83.599199999999996</v>
      </c>
      <c r="AI33" s="343">
        <v>83.825000000000003</v>
      </c>
      <c r="AJ33" s="343">
        <v>83.016099999999994</v>
      </c>
      <c r="AK33" s="343">
        <v>83.752499999999998</v>
      </c>
      <c r="AL33" s="343">
        <v>82.94</v>
      </c>
      <c r="AM33" s="343">
        <v>83.386700000000005</v>
      </c>
      <c r="AN33" s="343">
        <v>82.347899999999996</v>
      </c>
      <c r="AO33" s="343">
        <v>81.627700000000004</v>
      </c>
      <c r="AP33" s="343">
        <v>81.084699999999998</v>
      </c>
      <c r="AQ33" s="343">
        <v>80.858599999999996</v>
      </c>
      <c r="AR33" s="343">
        <v>82.142499999999998</v>
      </c>
      <c r="AS33" s="343">
        <v>82.004000000000005</v>
      </c>
      <c r="AT33" s="343">
        <v>81.481800000000007</v>
      </c>
      <c r="AU33" s="343">
        <v>80.908799999999999</v>
      </c>
      <c r="AV33" s="343">
        <v>78.974999999999994</v>
      </c>
      <c r="AW33" s="343">
        <v>80.308499999999995</v>
      </c>
      <c r="AX33" s="343">
        <v>78.426699999999997</v>
      </c>
      <c r="AY33" s="343">
        <v>79.076700000000002</v>
      </c>
      <c r="AZ33" s="894">
        <v>78.907227284000001</v>
      </c>
      <c r="BA33" s="894">
        <v>78.807732469000001</v>
      </c>
      <c r="BB33" s="354">
        <v>78.631720000000001</v>
      </c>
      <c r="BC33" s="354">
        <v>78.603080000000006</v>
      </c>
      <c r="BD33" s="354">
        <v>78.640410000000003</v>
      </c>
      <c r="BE33" s="354">
        <v>78.819609999999997</v>
      </c>
      <c r="BF33" s="354">
        <v>78.931910000000002</v>
      </c>
      <c r="BG33" s="354">
        <v>79.053229999999999</v>
      </c>
      <c r="BH33" s="354">
        <v>79.198499999999996</v>
      </c>
      <c r="BI33" s="354">
        <v>79.326669999999993</v>
      </c>
      <c r="BJ33" s="354">
        <v>79.452650000000006</v>
      </c>
      <c r="BK33" s="354">
        <v>79.540589999999995</v>
      </c>
      <c r="BL33" s="354">
        <v>79.689139999999995</v>
      </c>
      <c r="BM33" s="354">
        <v>79.862409999999997</v>
      </c>
      <c r="BN33" s="354">
        <v>80.158879999999996</v>
      </c>
      <c r="BO33" s="354">
        <v>80.307760000000002</v>
      </c>
      <c r="BP33" s="354">
        <v>80.407499999999999</v>
      </c>
      <c r="BQ33" s="354">
        <v>80.37133</v>
      </c>
      <c r="BR33" s="354">
        <v>80.437929999999994</v>
      </c>
      <c r="BS33" s="354">
        <v>80.520489999999995</v>
      </c>
      <c r="BT33" s="354">
        <v>80.744910000000004</v>
      </c>
      <c r="BU33" s="354">
        <v>80.764989999999997</v>
      </c>
      <c r="BV33" s="354">
        <v>80.706620000000001</v>
      </c>
    </row>
    <row r="34" spans="1:74" ht="11.1" customHeight="1" x14ac:dyDescent="0.2">
      <c r="A34" s="266" t="s">
        <v>502</v>
      </c>
      <c r="B34" s="516" t="s">
        <v>1395</v>
      </c>
      <c r="C34" s="343">
        <v>88.280299999999997</v>
      </c>
      <c r="D34" s="343">
        <v>88.807100000000005</v>
      </c>
      <c r="E34" s="343">
        <v>88.896100000000004</v>
      </c>
      <c r="F34" s="343">
        <v>87.941100000000006</v>
      </c>
      <c r="G34" s="343">
        <v>88.004000000000005</v>
      </c>
      <c r="H34" s="343">
        <v>86.307299999999998</v>
      </c>
      <c r="I34" s="343">
        <v>85.333799999999997</v>
      </c>
      <c r="J34" s="343">
        <v>86.333500000000001</v>
      </c>
      <c r="K34" s="343">
        <v>87.780199999999994</v>
      </c>
      <c r="L34" s="343">
        <v>86.438000000000002</v>
      </c>
      <c r="M34" s="343">
        <v>86.890100000000004</v>
      </c>
      <c r="N34" s="343">
        <v>83.498400000000004</v>
      </c>
      <c r="O34" s="343">
        <v>85.645799999999994</v>
      </c>
      <c r="P34" s="343">
        <v>84.978099999999998</v>
      </c>
      <c r="Q34" s="343">
        <v>86.0137</v>
      </c>
      <c r="R34" s="343">
        <v>87.468400000000003</v>
      </c>
      <c r="S34" s="343">
        <v>86.851200000000006</v>
      </c>
      <c r="T34" s="343">
        <v>86.467600000000004</v>
      </c>
      <c r="U34" s="343">
        <v>87.424400000000006</v>
      </c>
      <c r="V34" s="343">
        <v>88.073800000000006</v>
      </c>
      <c r="W34" s="343">
        <v>88.807100000000005</v>
      </c>
      <c r="X34" s="343">
        <v>88.510900000000007</v>
      </c>
      <c r="Y34" s="343">
        <v>89.6845</v>
      </c>
      <c r="Z34" s="343">
        <v>90.448899999999995</v>
      </c>
      <c r="AA34" s="343">
        <v>88.223299999999995</v>
      </c>
      <c r="AB34" s="343">
        <v>88.867400000000004</v>
      </c>
      <c r="AC34" s="343">
        <v>90.633600000000001</v>
      </c>
      <c r="AD34" s="343">
        <v>88.069100000000006</v>
      </c>
      <c r="AE34" s="343">
        <v>89.586100000000002</v>
      </c>
      <c r="AF34" s="343">
        <v>89.162000000000006</v>
      </c>
      <c r="AG34" s="343">
        <v>89.4495</v>
      </c>
      <c r="AH34" s="343">
        <v>90.076300000000003</v>
      </c>
      <c r="AI34" s="343">
        <v>89.998099999999994</v>
      </c>
      <c r="AJ34" s="343">
        <v>91.560400000000001</v>
      </c>
      <c r="AK34" s="343">
        <v>89.436599999999999</v>
      </c>
      <c r="AL34" s="343">
        <v>91.352000000000004</v>
      </c>
      <c r="AM34" s="343">
        <v>90.312299999999993</v>
      </c>
      <c r="AN34" s="343">
        <v>89.996700000000004</v>
      </c>
      <c r="AO34" s="343">
        <v>89.3596</v>
      </c>
      <c r="AP34" s="343">
        <v>88.966499999999996</v>
      </c>
      <c r="AQ34" s="343">
        <v>89.856399999999994</v>
      </c>
      <c r="AR34" s="343">
        <v>91.156800000000004</v>
      </c>
      <c r="AS34" s="343">
        <v>89.754599999999996</v>
      </c>
      <c r="AT34" s="343">
        <v>89.489900000000006</v>
      </c>
      <c r="AU34" s="343">
        <v>89.799700000000001</v>
      </c>
      <c r="AV34" s="343">
        <v>88.458200000000005</v>
      </c>
      <c r="AW34" s="343">
        <v>89.735799999999998</v>
      </c>
      <c r="AX34" s="343">
        <v>91.545100000000005</v>
      </c>
      <c r="AY34" s="343">
        <v>91.414299999999997</v>
      </c>
      <c r="AZ34" s="894">
        <v>91.343902099000005</v>
      </c>
      <c r="BA34" s="894">
        <v>91.590628394999996</v>
      </c>
      <c r="BB34" s="354">
        <v>91.715869999999995</v>
      </c>
      <c r="BC34" s="354">
        <v>91.753799999999998</v>
      </c>
      <c r="BD34" s="354">
        <v>91.692009999999996</v>
      </c>
      <c r="BE34" s="354">
        <v>91.400440000000003</v>
      </c>
      <c r="BF34" s="354">
        <v>91.236699999999999</v>
      </c>
      <c r="BG34" s="354">
        <v>91.070769999999996</v>
      </c>
      <c r="BH34" s="354">
        <v>90.898340000000005</v>
      </c>
      <c r="BI34" s="354">
        <v>90.731210000000004</v>
      </c>
      <c r="BJ34" s="354">
        <v>90.565100000000001</v>
      </c>
      <c r="BK34" s="354">
        <v>90.370919999999998</v>
      </c>
      <c r="BL34" s="354">
        <v>90.228660000000005</v>
      </c>
      <c r="BM34" s="354">
        <v>90.109229999999997</v>
      </c>
      <c r="BN34" s="354">
        <v>90.053880000000007</v>
      </c>
      <c r="BO34" s="354">
        <v>89.949190000000002</v>
      </c>
      <c r="BP34" s="354">
        <v>89.836399999999998</v>
      </c>
      <c r="BQ34" s="354">
        <v>89.697540000000004</v>
      </c>
      <c r="BR34" s="354">
        <v>89.582040000000006</v>
      </c>
      <c r="BS34" s="354">
        <v>89.471940000000004</v>
      </c>
      <c r="BT34" s="354">
        <v>89.382130000000004</v>
      </c>
      <c r="BU34" s="354">
        <v>89.271630000000002</v>
      </c>
      <c r="BV34" s="354">
        <v>89.155339999999995</v>
      </c>
    </row>
    <row r="35" spans="1:74" ht="11.1" customHeight="1" x14ac:dyDescent="0.2">
      <c r="A35" s="266" t="s">
        <v>503</v>
      </c>
      <c r="B35" s="516" t="s">
        <v>1053</v>
      </c>
      <c r="C35" s="343">
        <v>99.037800000000004</v>
      </c>
      <c r="D35" s="343">
        <v>98.632099999999994</v>
      </c>
      <c r="E35" s="343">
        <v>98.581699999999998</v>
      </c>
      <c r="F35" s="343">
        <v>97.468100000000007</v>
      </c>
      <c r="G35" s="343">
        <v>97.407499999999999</v>
      </c>
      <c r="H35" s="343">
        <v>96.602699999999999</v>
      </c>
      <c r="I35" s="343">
        <v>96.249499999999998</v>
      </c>
      <c r="J35" s="343">
        <v>95.993899999999996</v>
      </c>
      <c r="K35" s="343">
        <v>95.400400000000005</v>
      </c>
      <c r="L35" s="343">
        <v>95.289900000000003</v>
      </c>
      <c r="M35" s="343">
        <v>95.007300000000001</v>
      </c>
      <c r="N35" s="343">
        <v>91.928600000000003</v>
      </c>
      <c r="O35" s="343">
        <v>95.431700000000006</v>
      </c>
      <c r="P35" s="343">
        <v>97.400599999999997</v>
      </c>
      <c r="Q35" s="343">
        <v>97.317400000000006</v>
      </c>
      <c r="R35" s="343">
        <v>98.195999999999998</v>
      </c>
      <c r="S35" s="343">
        <v>97.174899999999994</v>
      </c>
      <c r="T35" s="343">
        <v>97.443799999999996</v>
      </c>
      <c r="U35" s="343">
        <v>97.269800000000004</v>
      </c>
      <c r="V35" s="343">
        <v>97.811700000000002</v>
      </c>
      <c r="W35" s="343">
        <v>98.473799999999997</v>
      </c>
      <c r="X35" s="343">
        <v>97.901700000000005</v>
      </c>
      <c r="Y35" s="343">
        <v>97.812200000000004</v>
      </c>
      <c r="Z35" s="343">
        <v>98.427199999999999</v>
      </c>
      <c r="AA35" s="343">
        <v>96.384200000000007</v>
      </c>
      <c r="AB35" s="343">
        <v>98.414400000000001</v>
      </c>
      <c r="AC35" s="343">
        <v>98.308800000000005</v>
      </c>
      <c r="AD35" s="343">
        <v>98.474100000000007</v>
      </c>
      <c r="AE35" s="343">
        <v>99.533000000000001</v>
      </c>
      <c r="AF35" s="343">
        <v>99.940600000000003</v>
      </c>
      <c r="AG35" s="343">
        <v>99.907499999999999</v>
      </c>
      <c r="AH35" s="343">
        <v>99.979399999999998</v>
      </c>
      <c r="AI35" s="343">
        <v>100.2517</v>
      </c>
      <c r="AJ35" s="343">
        <v>100.92959999999999</v>
      </c>
      <c r="AK35" s="343">
        <v>101.89879999999999</v>
      </c>
      <c r="AL35" s="343">
        <v>102.09990000000001</v>
      </c>
      <c r="AM35" s="343">
        <v>100.90819999999999</v>
      </c>
      <c r="AN35" s="343">
        <v>102.3781</v>
      </c>
      <c r="AO35" s="343">
        <v>103.33199999999999</v>
      </c>
      <c r="AP35" s="343">
        <v>103.012</v>
      </c>
      <c r="AQ35" s="343">
        <v>101.6048</v>
      </c>
      <c r="AR35" s="343">
        <v>102.9333</v>
      </c>
      <c r="AS35" s="343">
        <v>104.258</v>
      </c>
      <c r="AT35" s="343">
        <v>104.2533</v>
      </c>
      <c r="AU35" s="343">
        <v>104.3297</v>
      </c>
      <c r="AV35" s="343">
        <v>103.7043</v>
      </c>
      <c r="AW35" s="343">
        <v>103.0438</v>
      </c>
      <c r="AX35" s="343">
        <v>101.864</v>
      </c>
      <c r="AY35" s="343">
        <v>102.968</v>
      </c>
      <c r="AZ35" s="894">
        <v>103.08487037</v>
      </c>
      <c r="BA35" s="894">
        <v>103.11211480999999</v>
      </c>
      <c r="BB35" s="354">
        <v>103.0117</v>
      </c>
      <c r="BC35" s="354">
        <v>103.0772</v>
      </c>
      <c r="BD35" s="354">
        <v>103.20180000000001</v>
      </c>
      <c r="BE35" s="354">
        <v>103.46129999999999</v>
      </c>
      <c r="BF35" s="354">
        <v>103.6474</v>
      </c>
      <c r="BG35" s="354">
        <v>103.8359</v>
      </c>
      <c r="BH35" s="354">
        <v>104.0621</v>
      </c>
      <c r="BI35" s="354">
        <v>104.2287</v>
      </c>
      <c r="BJ35" s="354">
        <v>104.371</v>
      </c>
      <c r="BK35" s="354">
        <v>104.3663</v>
      </c>
      <c r="BL35" s="354">
        <v>104.5522</v>
      </c>
      <c r="BM35" s="354">
        <v>104.8058</v>
      </c>
      <c r="BN35" s="354">
        <v>105.2723</v>
      </c>
      <c r="BO35" s="354">
        <v>105.5528</v>
      </c>
      <c r="BP35" s="354">
        <v>105.79219999999999</v>
      </c>
      <c r="BQ35" s="354">
        <v>105.8938</v>
      </c>
      <c r="BR35" s="354">
        <v>106.12390000000001</v>
      </c>
      <c r="BS35" s="354">
        <v>106.38549999999999</v>
      </c>
      <c r="BT35" s="354">
        <v>106.7968</v>
      </c>
      <c r="BU35" s="354">
        <v>107.03319999999999</v>
      </c>
      <c r="BV35" s="354">
        <v>107.2129</v>
      </c>
    </row>
    <row r="36" spans="1:74" ht="11.1" customHeight="1" x14ac:dyDescent="0.2">
      <c r="A36" s="266" t="s">
        <v>504</v>
      </c>
      <c r="B36" s="516" t="s">
        <v>1396</v>
      </c>
      <c r="C36" s="343">
        <v>102.03440000000001</v>
      </c>
      <c r="D36" s="343">
        <v>105.1039</v>
      </c>
      <c r="E36" s="343">
        <v>104.05500000000001</v>
      </c>
      <c r="F36" s="343">
        <v>102.4603</v>
      </c>
      <c r="G36" s="343">
        <v>102.9983</v>
      </c>
      <c r="H36" s="343">
        <v>102.78489999999999</v>
      </c>
      <c r="I36" s="343">
        <v>102.33150000000001</v>
      </c>
      <c r="J36" s="343">
        <v>102.0997</v>
      </c>
      <c r="K36" s="343">
        <v>103.72490000000001</v>
      </c>
      <c r="L36" s="343">
        <v>102.4933</v>
      </c>
      <c r="M36" s="343">
        <v>101.5911</v>
      </c>
      <c r="N36" s="343">
        <v>101.01860000000001</v>
      </c>
      <c r="O36" s="343">
        <v>103.8104</v>
      </c>
      <c r="P36" s="343">
        <v>104.4945</v>
      </c>
      <c r="Q36" s="343">
        <v>101.4502</v>
      </c>
      <c r="R36" s="343">
        <v>101.16889999999999</v>
      </c>
      <c r="S36" s="343">
        <v>101.66</v>
      </c>
      <c r="T36" s="343">
        <v>100.2747</v>
      </c>
      <c r="U36" s="343">
        <v>100.0594</v>
      </c>
      <c r="V36" s="343">
        <v>100.3053</v>
      </c>
      <c r="W36" s="343">
        <v>99.960700000000003</v>
      </c>
      <c r="X36" s="343">
        <v>100.6812</v>
      </c>
      <c r="Y36" s="343">
        <v>98.576300000000003</v>
      </c>
      <c r="Z36" s="343">
        <v>98.233500000000006</v>
      </c>
      <c r="AA36" s="343">
        <v>94.960300000000004</v>
      </c>
      <c r="AB36" s="343">
        <v>95.788499999999999</v>
      </c>
      <c r="AC36" s="343">
        <v>94.3005</v>
      </c>
      <c r="AD36" s="343">
        <v>94.249300000000005</v>
      </c>
      <c r="AE36" s="343">
        <v>93.525599999999997</v>
      </c>
      <c r="AF36" s="343">
        <v>94.192400000000006</v>
      </c>
      <c r="AG36" s="343">
        <v>94.320800000000006</v>
      </c>
      <c r="AH36" s="343">
        <v>93.617699999999999</v>
      </c>
      <c r="AI36" s="343">
        <v>94.0488</v>
      </c>
      <c r="AJ36" s="343">
        <v>95.449200000000005</v>
      </c>
      <c r="AK36" s="343">
        <v>95.638000000000005</v>
      </c>
      <c r="AL36" s="343">
        <v>95.443899999999999</v>
      </c>
      <c r="AM36" s="343">
        <v>96.927199999999999</v>
      </c>
      <c r="AN36" s="343">
        <v>97.972300000000004</v>
      </c>
      <c r="AO36" s="343">
        <v>99.110100000000003</v>
      </c>
      <c r="AP36" s="343">
        <v>97.438699999999997</v>
      </c>
      <c r="AQ36" s="343">
        <v>96.075400000000002</v>
      </c>
      <c r="AR36" s="343">
        <v>94.9619</v>
      </c>
      <c r="AS36" s="343">
        <v>95.442899999999995</v>
      </c>
      <c r="AT36" s="343">
        <v>96.223399999999998</v>
      </c>
      <c r="AU36" s="343">
        <v>96.273499999999999</v>
      </c>
      <c r="AV36" s="343">
        <v>95.248199999999997</v>
      </c>
      <c r="AW36" s="343">
        <v>95.125399999999999</v>
      </c>
      <c r="AX36" s="343">
        <v>93.951800000000006</v>
      </c>
      <c r="AY36" s="343">
        <v>96.056600000000003</v>
      </c>
      <c r="AZ36" s="894">
        <v>94.657290617000001</v>
      </c>
      <c r="BA36" s="894">
        <v>94.391905801999997</v>
      </c>
      <c r="BB36" s="354">
        <v>93.776979999999995</v>
      </c>
      <c r="BC36" s="354">
        <v>93.479219999999998</v>
      </c>
      <c r="BD36" s="354">
        <v>93.256190000000004</v>
      </c>
      <c r="BE36" s="354">
        <v>93.196309999999997</v>
      </c>
      <c r="BF36" s="354">
        <v>93.056420000000003</v>
      </c>
      <c r="BG36" s="354">
        <v>92.924940000000007</v>
      </c>
      <c r="BH36" s="354">
        <v>92.769930000000002</v>
      </c>
      <c r="BI36" s="354">
        <v>92.679239999999993</v>
      </c>
      <c r="BJ36" s="354">
        <v>92.620930000000001</v>
      </c>
      <c r="BK36" s="354">
        <v>92.57741</v>
      </c>
      <c r="BL36" s="354">
        <v>92.597030000000004</v>
      </c>
      <c r="BM36" s="354">
        <v>92.662210000000002</v>
      </c>
      <c r="BN36" s="354">
        <v>92.838999999999999</v>
      </c>
      <c r="BO36" s="354">
        <v>92.945760000000007</v>
      </c>
      <c r="BP36" s="354">
        <v>93.048540000000003</v>
      </c>
      <c r="BQ36" s="354">
        <v>93.089789999999994</v>
      </c>
      <c r="BR36" s="354">
        <v>93.227789999999999</v>
      </c>
      <c r="BS36" s="354">
        <v>93.404979999999995</v>
      </c>
      <c r="BT36" s="354">
        <v>93.701620000000005</v>
      </c>
      <c r="BU36" s="354">
        <v>93.897009999999995</v>
      </c>
      <c r="BV36" s="354">
        <v>94.07141</v>
      </c>
    </row>
    <row r="37" spans="1:74" ht="11.1" customHeight="1" x14ac:dyDescent="0.2">
      <c r="A37" s="266" t="s">
        <v>505</v>
      </c>
      <c r="B37" s="516" t="s">
        <v>1397</v>
      </c>
      <c r="C37" s="343">
        <v>97.553600000000003</v>
      </c>
      <c r="D37" s="343">
        <v>99.630300000000005</v>
      </c>
      <c r="E37" s="343">
        <v>98.923000000000002</v>
      </c>
      <c r="F37" s="343">
        <v>100.9004</v>
      </c>
      <c r="G37" s="343">
        <v>102.4335</v>
      </c>
      <c r="H37" s="343">
        <v>101.78060000000001</v>
      </c>
      <c r="I37" s="343">
        <v>103.50230000000001</v>
      </c>
      <c r="J37" s="343">
        <v>101.6293</v>
      </c>
      <c r="K37" s="343">
        <v>100.87309999999999</v>
      </c>
      <c r="L37" s="343">
        <v>102.4325</v>
      </c>
      <c r="M37" s="343">
        <v>98.889799999999994</v>
      </c>
      <c r="N37" s="343">
        <v>96.715000000000003</v>
      </c>
      <c r="O37" s="343">
        <v>99.881299999999996</v>
      </c>
      <c r="P37" s="343">
        <v>101.14360000000001</v>
      </c>
      <c r="Q37" s="343">
        <v>100.6956</v>
      </c>
      <c r="R37" s="343">
        <v>101.5003</v>
      </c>
      <c r="S37" s="343">
        <v>100.26819999999999</v>
      </c>
      <c r="T37" s="343">
        <v>100.5034</v>
      </c>
      <c r="U37" s="343">
        <v>98.985699999999994</v>
      </c>
      <c r="V37" s="343">
        <v>98.741299999999995</v>
      </c>
      <c r="W37" s="343">
        <v>99.916399999999996</v>
      </c>
      <c r="X37" s="343">
        <v>97.805000000000007</v>
      </c>
      <c r="Y37" s="343">
        <v>99.019300000000001</v>
      </c>
      <c r="Z37" s="343">
        <v>98.835999999999999</v>
      </c>
      <c r="AA37" s="343">
        <v>96.600700000000003</v>
      </c>
      <c r="AB37" s="343">
        <v>97.252499999999998</v>
      </c>
      <c r="AC37" s="343">
        <v>97.724699999999999</v>
      </c>
      <c r="AD37" s="343">
        <v>96.107900000000001</v>
      </c>
      <c r="AE37" s="343">
        <v>99.359300000000005</v>
      </c>
      <c r="AF37" s="343">
        <v>95.201499999999996</v>
      </c>
      <c r="AG37" s="343">
        <v>96.196600000000004</v>
      </c>
      <c r="AH37" s="343">
        <v>98.498099999999994</v>
      </c>
      <c r="AI37" s="343">
        <v>97.349699999999999</v>
      </c>
      <c r="AJ37" s="343">
        <v>95.825800000000001</v>
      </c>
      <c r="AK37" s="343">
        <v>94.938100000000006</v>
      </c>
      <c r="AL37" s="343">
        <v>96.624600000000001</v>
      </c>
      <c r="AM37" s="343">
        <v>97.111999999999995</v>
      </c>
      <c r="AN37" s="343">
        <v>96.340999999999994</v>
      </c>
      <c r="AO37" s="343">
        <v>97.440399999999997</v>
      </c>
      <c r="AP37" s="343">
        <v>97.875200000000007</v>
      </c>
      <c r="AQ37" s="343">
        <v>96.476699999999994</v>
      </c>
      <c r="AR37" s="343">
        <v>99.347099999999998</v>
      </c>
      <c r="AS37" s="343">
        <v>99.287800000000004</v>
      </c>
      <c r="AT37" s="343">
        <v>100.2534</v>
      </c>
      <c r="AU37" s="343">
        <v>100.6853</v>
      </c>
      <c r="AV37" s="343">
        <v>99.6447</v>
      </c>
      <c r="AW37" s="343">
        <v>97.675700000000006</v>
      </c>
      <c r="AX37" s="343">
        <v>99.488699999999994</v>
      </c>
      <c r="AY37" s="343">
        <v>100.194</v>
      </c>
      <c r="AZ37" s="894">
        <v>99.335143457000001</v>
      </c>
      <c r="BA37" s="894">
        <v>99.057267159999995</v>
      </c>
      <c r="BB37" s="354">
        <v>98.015990000000002</v>
      </c>
      <c r="BC37" s="354">
        <v>97.775540000000007</v>
      </c>
      <c r="BD37" s="354">
        <v>97.767110000000002</v>
      </c>
      <c r="BE37" s="354">
        <v>98.261780000000002</v>
      </c>
      <c r="BF37" s="354">
        <v>98.514060000000001</v>
      </c>
      <c r="BG37" s="354">
        <v>98.795019999999994</v>
      </c>
      <c r="BH37" s="354">
        <v>99.207499999999996</v>
      </c>
      <c r="BI37" s="354">
        <v>99.468739999999997</v>
      </c>
      <c r="BJ37" s="354">
        <v>99.681560000000005</v>
      </c>
      <c r="BK37" s="354">
        <v>99.559169999999995</v>
      </c>
      <c r="BL37" s="354">
        <v>99.890249999999995</v>
      </c>
      <c r="BM37" s="354">
        <v>100.38800000000001</v>
      </c>
      <c r="BN37" s="354">
        <v>101.4349</v>
      </c>
      <c r="BO37" s="354">
        <v>101.97920000000001</v>
      </c>
      <c r="BP37" s="354">
        <v>102.4032</v>
      </c>
      <c r="BQ37" s="354">
        <v>102.48779999999999</v>
      </c>
      <c r="BR37" s="354">
        <v>102.836</v>
      </c>
      <c r="BS37" s="354">
        <v>103.2286</v>
      </c>
      <c r="BT37" s="354">
        <v>103.9949</v>
      </c>
      <c r="BU37" s="354">
        <v>104.2291</v>
      </c>
      <c r="BV37" s="354">
        <v>104.2608</v>
      </c>
    </row>
    <row r="38" spans="1:74" ht="11.1" customHeight="1" x14ac:dyDescent="0.2">
      <c r="A38" s="130" t="s">
        <v>496</v>
      </c>
      <c r="B38" s="757" t="s">
        <v>1587</v>
      </c>
      <c r="C38" s="343">
        <v>96.810270312</v>
      </c>
      <c r="D38" s="343">
        <v>98.282303349000003</v>
      </c>
      <c r="E38" s="343">
        <v>97.827267097000004</v>
      </c>
      <c r="F38" s="343">
        <v>97.562260570000007</v>
      </c>
      <c r="G38" s="343">
        <v>98.065748217000007</v>
      </c>
      <c r="H38" s="343">
        <v>97.441023684000001</v>
      </c>
      <c r="I38" s="343">
        <v>97.623515721000004</v>
      </c>
      <c r="J38" s="343">
        <v>96.848084166000007</v>
      </c>
      <c r="K38" s="343">
        <v>96.962206487000003</v>
      </c>
      <c r="L38" s="343">
        <v>96.660691464999999</v>
      </c>
      <c r="M38" s="343">
        <v>95.210103572999998</v>
      </c>
      <c r="N38" s="343">
        <v>92.608961825999998</v>
      </c>
      <c r="O38" s="343">
        <v>95.782786647999998</v>
      </c>
      <c r="P38" s="343">
        <v>96.571213662999995</v>
      </c>
      <c r="Q38" s="343">
        <v>95.989422125999994</v>
      </c>
      <c r="R38" s="343">
        <v>96.4023945</v>
      </c>
      <c r="S38" s="343">
        <v>95.886673467999998</v>
      </c>
      <c r="T38" s="343">
        <v>95.261567575000001</v>
      </c>
      <c r="U38" s="343">
        <v>95.066627909999994</v>
      </c>
      <c r="V38" s="343">
        <v>95.142133118000004</v>
      </c>
      <c r="W38" s="343">
        <v>96.031825171999998</v>
      </c>
      <c r="X38" s="343">
        <v>95.235120699999996</v>
      </c>
      <c r="Y38" s="343">
        <v>95.325326335</v>
      </c>
      <c r="Z38" s="343">
        <v>95.454072482000001</v>
      </c>
      <c r="AA38" s="343">
        <v>93.059406566999996</v>
      </c>
      <c r="AB38" s="343">
        <v>93.799149897000007</v>
      </c>
      <c r="AC38" s="343">
        <v>94.135474111999997</v>
      </c>
      <c r="AD38" s="343">
        <v>92.997681919000001</v>
      </c>
      <c r="AE38" s="343">
        <v>94.436897486000007</v>
      </c>
      <c r="AF38" s="343">
        <v>93.181688516999998</v>
      </c>
      <c r="AG38" s="343">
        <v>93.284294110999994</v>
      </c>
      <c r="AH38" s="343">
        <v>94.009196541999998</v>
      </c>
      <c r="AI38" s="343">
        <v>94.038080847000003</v>
      </c>
      <c r="AJ38" s="343">
        <v>94.157226910999995</v>
      </c>
      <c r="AK38" s="343">
        <v>93.747565471000001</v>
      </c>
      <c r="AL38" s="343">
        <v>94.990273166999998</v>
      </c>
      <c r="AM38" s="343">
        <v>94.594333536999997</v>
      </c>
      <c r="AN38" s="343">
        <v>94.327194724999998</v>
      </c>
      <c r="AO38" s="343">
        <v>94.690311260000001</v>
      </c>
      <c r="AP38" s="343">
        <v>94.361886845000001</v>
      </c>
      <c r="AQ38" s="343">
        <v>93.780997083000003</v>
      </c>
      <c r="AR38" s="343">
        <v>94.875279934000005</v>
      </c>
      <c r="AS38" s="343">
        <v>95.101756296999994</v>
      </c>
      <c r="AT38" s="343">
        <v>95.538811766999999</v>
      </c>
      <c r="AU38" s="343">
        <v>95.644894538000003</v>
      </c>
      <c r="AV38" s="343">
        <v>94.625819188999998</v>
      </c>
      <c r="AW38" s="343">
        <v>94.294026977000001</v>
      </c>
      <c r="AX38" s="343">
        <v>94.729411928999994</v>
      </c>
      <c r="AY38" s="343">
        <v>95.375755846999994</v>
      </c>
      <c r="AZ38" s="894">
        <v>94.716953860999993</v>
      </c>
      <c r="BA38" s="894">
        <v>94.523619830000001</v>
      </c>
      <c r="BB38" s="354">
        <v>93.896799999999999</v>
      </c>
      <c r="BC38" s="354">
        <v>93.704139999999995</v>
      </c>
      <c r="BD38" s="354">
        <v>93.630129999999994</v>
      </c>
      <c r="BE38" s="354">
        <v>93.821709999999996</v>
      </c>
      <c r="BF38" s="354">
        <v>93.874799999999993</v>
      </c>
      <c r="BG38" s="354">
        <v>93.936350000000004</v>
      </c>
      <c r="BH38" s="354">
        <v>94.046800000000005</v>
      </c>
      <c r="BI38" s="354">
        <v>94.094920000000002</v>
      </c>
      <c r="BJ38" s="354">
        <v>94.121170000000006</v>
      </c>
      <c r="BK38" s="354">
        <v>93.965149999999994</v>
      </c>
      <c r="BL38" s="354">
        <v>94.067930000000004</v>
      </c>
      <c r="BM38" s="354">
        <v>94.269139999999993</v>
      </c>
      <c r="BN38" s="354">
        <v>94.792460000000005</v>
      </c>
      <c r="BO38" s="354">
        <v>95.022729999999996</v>
      </c>
      <c r="BP38" s="354">
        <v>95.18365</v>
      </c>
      <c r="BQ38" s="354">
        <v>95.13252</v>
      </c>
      <c r="BR38" s="354">
        <v>95.261769999999999</v>
      </c>
      <c r="BS38" s="354">
        <v>95.428690000000003</v>
      </c>
      <c r="BT38" s="354">
        <v>95.820989999999995</v>
      </c>
      <c r="BU38" s="354">
        <v>95.922479999999993</v>
      </c>
      <c r="BV38" s="354">
        <v>95.920869999999994</v>
      </c>
    </row>
    <row r="39" spans="1:74" ht="11.1" customHeight="1" x14ac:dyDescent="0.2">
      <c r="A39" s="130" t="s">
        <v>497</v>
      </c>
      <c r="B39" s="757" t="s">
        <v>1588</v>
      </c>
      <c r="C39" s="343">
        <v>98.299993749999999</v>
      </c>
      <c r="D39" s="343">
        <v>99.709456250000002</v>
      </c>
      <c r="E39" s="343">
        <v>99.799899999999994</v>
      </c>
      <c r="F39" s="343">
        <v>99.266324999999995</v>
      </c>
      <c r="G39" s="343">
        <v>99.325024999999997</v>
      </c>
      <c r="H39" s="343">
        <v>98.866387500000002</v>
      </c>
      <c r="I39" s="343">
        <v>98.743525000000005</v>
      </c>
      <c r="J39" s="343">
        <v>98.382837499999994</v>
      </c>
      <c r="K39" s="343">
        <v>98.42844375</v>
      </c>
      <c r="L39" s="343">
        <v>97.975875000000002</v>
      </c>
      <c r="M39" s="343">
        <v>97.121799999999993</v>
      </c>
      <c r="N39" s="343">
        <v>95.229831250000004</v>
      </c>
      <c r="O39" s="343">
        <v>97.547162499999999</v>
      </c>
      <c r="P39" s="343">
        <v>97.604200000000006</v>
      </c>
      <c r="Q39" s="343">
        <v>96.668962500000006</v>
      </c>
      <c r="R39" s="343">
        <v>97.192318749999998</v>
      </c>
      <c r="S39" s="343">
        <v>97.203900000000004</v>
      </c>
      <c r="T39" s="343">
        <v>96.185343750000001</v>
      </c>
      <c r="U39" s="343">
        <v>96.238556250000002</v>
      </c>
      <c r="V39" s="343">
        <v>96.471549999999993</v>
      </c>
      <c r="W39" s="343">
        <v>96.904781249999999</v>
      </c>
      <c r="X39" s="343">
        <v>96.403975000000003</v>
      </c>
      <c r="Y39" s="343">
        <v>96.514431250000001</v>
      </c>
      <c r="Z39" s="343">
        <v>96.369162500000002</v>
      </c>
      <c r="AA39" s="343">
        <v>94.262393750000001</v>
      </c>
      <c r="AB39" s="343">
        <v>95.482581249999996</v>
      </c>
      <c r="AC39" s="343">
        <v>95.449418750000007</v>
      </c>
      <c r="AD39" s="343">
        <v>94.644518750000003</v>
      </c>
      <c r="AE39" s="343">
        <v>95.275424999999998</v>
      </c>
      <c r="AF39" s="343">
        <v>95.1024125</v>
      </c>
      <c r="AG39" s="343">
        <v>94.549981250000002</v>
      </c>
      <c r="AH39" s="343">
        <v>95.017206250000001</v>
      </c>
      <c r="AI39" s="343">
        <v>95.125856249999998</v>
      </c>
      <c r="AJ39" s="343">
        <v>95.280081249999995</v>
      </c>
      <c r="AK39" s="343">
        <v>95.370037499999995</v>
      </c>
      <c r="AL39" s="343">
        <v>95.920206250000007</v>
      </c>
      <c r="AM39" s="343">
        <v>95.782650000000004</v>
      </c>
      <c r="AN39" s="343">
        <v>96.457068750000005</v>
      </c>
      <c r="AO39" s="343">
        <v>96.679818749999995</v>
      </c>
      <c r="AP39" s="343">
        <v>96.241606250000004</v>
      </c>
      <c r="AQ39" s="343">
        <v>96.217250000000007</v>
      </c>
      <c r="AR39" s="343">
        <v>96.237631250000007</v>
      </c>
      <c r="AS39" s="343">
        <v>96.566649999999996</v>
      </c>
      <c r="AT39" s="343">
        <v>96.963906249999994</v>
      </c>
      <c r="AU39" s="343">
        <v>96.688474999999997</v>
      </c>
      <c r="AV39" s="343">
        <v>95.470862499999996</v>
      </c>
      <c r="AW39" s="343">
        <v>95.581462500000001</v>
      </c>
      <c r="AX39" s="343">
        <v>95.214550000000003</v>
      </c>
      <c r="AY39" s="343">
        <v>95.908218750000003</v>
      </c>
      <c r="AZ39" s="894">
        <v>95.415823548999995</v>
      </c>
      <c r="BA39" s="894">
        <v>95.297705448000002</v>
      </c>
      <c r="BB39" s="354">
        <v>94.983710000000002</v>
      </c>
      <c r="BC39" s="354">
        <v>94.861440000000002</v>
      </c>
      <c r="BD39" s="354">
        <v>94.789969999999997</v>
      </c>
      <c r="BE39" s="354">
        <v>94.799289999999999</v>
      </c>
      <c r="BF39" s="354">
        <v>94.806870000000004</v>
      </c>
      <c r="BG39" s="354">
        <v>94.84272</v>
      </c>
      <c r="BH39" s="354">
        <v>94.944569999999999</v>
      </c>
      <c r="BI39" s="354">
        <v>95.008690000000001</v>
      </c>
      <c r="BJ39" s="354">
        <v>95.072800000000001</v>
      </c>
      <c r="BK39" s="354">
        <v>95.060169999999999</v>
      </c>
      <c r="BL39" s="354">
        <v>95.181799999999996</v>
      </c>
      <c r="BM39" s="354">
        <v>95.360969999999995</v>
      </c>
      <c r="BN39" s="354">
        <v>95.711129999999997</v>
      </c>
      <c r="BO39" s="354">
        <v>95.920249999999996</v>
      </c>
      <c r="BP39" s="354">
        <v>96.101799999999997</v>
      </c>
      <c r="BQ39" s="354">
        <v>96.195089999999993</v>
      </c>
      <c r="BR39" s="354">
        <v>96.367000000000004</v>
      </c>
      <c r="BS39" s="354">
        <v>96.55686</v>
      </c>
      <c r="BT39" s="354">
        <v>96.860830000000007</v>
      </c>
      <c r="BU39" s="354">
        <v>97.014420000000001</v>
      </c>
      <c r="BV39" s="354">
        <v>97.113810000000001</v>
      </c>
    </row>
    <row r="40" spans="1:74" ht="11.1" customHeight="1" x14ac:dyDescent="0.2">
      <c r="A40" s="130" t="s">
        <v>498</v>
      </c>
      <c r="B40" s="757" t="s">
        <v>1589</v>
      </c>
      <c r="C40" s="343">
        <v>97.724893829999999</v>
      </c>
      <c r="D40" s="343">
        <v>98.639364157000003</v>
      </c>
      <c r="E40" s="343">
        <v>98.793499972999996</v>
      </c>
      <c r="F40" s="343">
        <v>98.721761490000006</v>
      </c>
      <c r="G40" s="343">
        <v>98.575649490000004</v>
      </c>
      <c r="H40" s="343">
        <v>98.076778614999995</v>
      </c>
      <c r="I40" s="343">
        <v>98.346382903999995</v>
      </c>
      <c r="J40" s="343">
        <v>97.797482303999999</v>
      </c>
      <c r="K40" s="343">
        <v>97.527824687999995</v>
      </c>
      <c r="L40" s="343">
        <v>97.462965726999997</v>
      </c>
      <c r="M40" s="343">
        <v>96.224198912000006</v>
      </c>
      <c r="N40" s="343">
        <v>93.724811079000006</v>
      </c>
      <c r="O40" s="343">
        <v>96.480741227999999</v>
      </c>
      <c r="P40" s="343">
        <v>97.045133742999994</v>
      </c>
      <c r="Q40" s="343">
        <v>96.663111603000004</v>
      </c>
      <c r="R40" s="343">
        <v>97.211621551999997</v>
      </c>
      <c r="S40" s="343">
        <v>96.850241635000003</v>
      </c>
      <c r="T40" s="343">
        <v>96.269537841000002</v>
      </c>
      <c r="U40" s="343">
        <v>96.472740587000004</v>
      </c>
      <c r="V40" s="343">
        <v>96.47422229</v>
      </c>
      <c r="W40" s="343">
        <v>97.138556816000005</v>
      </c>
      <c r="X40" s="343">
        <v>96.283258485000005</v>
      </c>
      <c r="Y40" s="343">
        <v>96.720391546000002</v>
      </c>
      <c r="Z40" s="343">
        <v>96.848243119000003</v>
      </c>
      <c r="AA40" s="343">
        <v>94.840760599999996</v>
      </c>
      <c r="AB40" s="343">
        <v>95.972970653999994</v>
      </c>
      <c r="AC40" s="343">
        <v>96.271262063999998</v>
      </c>
      <c r="AD40" s="343">
        <v>95.565521587999996</v>
      </c>
      <c r="AE40" s="343">
        <v>96.632509447000004</v>
      </c>
      <c r="AF40" s="343">
        <v>95.914910234999994</v>
      </c>
      <c r="AG40" s="343">
        <v>95.163180167999997</v>
      </c>
      <c r="AH40" s="343">
        <v>95.840004773999993</v>
      </c>
      <c r="AI40" s="343">
        <v>95.725639349999994</v>
      </c>
      <c r="AJ40" s="343">
        <v>95.308169621000005</v>
      </c>
      <c r="AK40" s="343">
        <v>95.656190350000003</v>
      </c>
      <c r="AL40" s="343">
        <v>96.500838966000003</v>
      </c>
      <c r="AM40" s="343">
        <v>95.579366242000006</v>
      </c>
      <c r="AN40" s="343">
        <v>95.984461499000005</v>
      </c>
      <c r="AO40" s="343">
        <v>96.343363694999994</v>
      </c>
      <c r="AP40" s="343">
        <v>96.322267409999995</v>
      </c>
      <c r="AQ40" s="343">
        <v>96.110852191000006</v>
      </c>
      <c r="AR40" s="343">
        <v>96.909766880000006</v>
      </c>
      <c r="AS40" s="343">
        <v>97.450760173000006</v>
      </c>
      <c r="AT40" s="343">
        <v>97.779344707000007</v>
      </c>
      <c r="AU40" s="343">
        <v>97.699344627000002</v>
      </c>
      <c r="AV40" s="343">
        <v>96.765497058999998</v>
      </c>
      <c r="AW40" s="343">
        <v>96.859481599999995</v>
      </c>
      <c r="AX40" s="343">
        <v>96.886013278999997</v>
      </c>
      <c r="AY40" s="343">
        <v>97.349319833999999</v>
      </c>
      <c r="AZ40" s="894">
        <v>97.005123507999997</v>
      </c>
      <c r="BA40" s="894">
        <v>96.884055859</v>
      </c>
      <c r="BB40" s="354">
        <v>96.450720000000004</v>
      </c>
      <c r="BC40" s="354">
        <v>96.33314</v>
      </c>
      <c r="BD40" s="354">
        <v>96.302959999999999</v>
      </c>
      <c r="BE40" s="354">
        <v>96.435580000000002</v>
      </c>
      <c r="BF40" s="354">
        <v>96.523619999999994</v>
      </c>
      <c r="BG40" s="354">
        <v>96.642489999999995</v>
      </c>
      <c r="BH40" s="354">
        <v>96.85378</v>
      </c>
      <c r="BI40" s="354">
        <v>96.988129999999998</v>
      </c>
      <c r="BJ40" s="354">
        <v>97.107110000000006</v>
      </c>
      <c r="BK40" s="354">
        <v>97.082989999999995</v>
      </c>
      <c r="BL40" s="354">
        <v>97.267070000000004</v>
      </c>
      <c r="BM40" s="354">
        <v>97.531599999999997</v>
      </c>
      <c r="BN40" s="354">
        <v>98.056939999999997</v>
      </c>
      <c r="BO40" s="354">
        <v>98.347120000000004</v>
      </c>
      <c r="BP40" s="354">
        <v>98.582480000000004</v>
      </c>
      <c r="BQ40" s="354">
        <v>98.662279999999996</v>
      </c>
      <c r="BR40" s="354">
        <v>98.863600000000005</v>
      </c>
      <c r="BS40" s="354">
        <v>99.08569</v>
      </c>
      <c r="BT40" s="354">
        <v>99.470759999999999</v>
      </c>
      <c r="BU40" s="354">
        <v>99.627709999999993</v>
      </c>
      <c r="BV40" s="354">
        <v>99.698759999999993</v>
      </c>
    </row>
    <row r="41" spans="1:74" ht="11.1" customHeight="1" x14ac:dyDescent="0.2">
      <c r="A41" s="130" t="s">
        <v>499</v>
      </c>
      <c r="B41" s="757" t="s">
        <v>1590</v>
      </c>
      <c r="C41" s="343">
        <v>96.388253207999995</v>
      </c>
      <c r="D41" s="343">
        <v>96.981591447</v>
      </c>
      <c r="E41" s="343">
        <v>97.019088908000001</v>
      </c>
      <c r="F41" s="343">
        <v>96.461428971999993</v>
      </c>
      <c r="G41" s="343">
        <v>96.336500938</v>
      </c>
      <c r="H41" s="343">
        <v>95.734710458999999</v>
      </c>
      <c r="I41" s="343">
        <v>95.718764505999999</v>
      </c>
      <c r="J41" s="343">
        <v>95.143120612999994</v>
      </c>
      <c r="K41" s="343">
        <v>94.825797037000001</v>
      </c>
      <c r="L41" s="343">
        <v>94.228734326999998</v>
      </c>
      <c r="M41" s="343">
        <v>93.180019220000005</v>
      </c>
      <c r="N41" s="343">
        <v>89.616847011000004</v>
      </c>
      <c r="O41" s="343">
        <v>93.607358609000002</v>
      </c>
      <c r="P41" s="343">
        <v>94.677838609000005</v>
      </c>
      <c r="Q41" s="343">
        <v>94.513730917000004</v>
      </c>
      <c r="R41" s="343">
        <v>94.810189578000006</v>
      </c>
      <c r="S41" s="343">
        <v>94.061390853999995</v>
      </c>
      <c r="T41" s="343">
        <v>93.587183276999994</v>
      </c>
      <c r="U41" s="343">
        <v>94.021114667999996</v>
      </c>
      <c r="V41" s="343">
        <v>94.157329458000007</v>
      </c>
      <c r="W41" s="343">
        <v>95.002674440999996</v>
      </c>
      <c r="X41" s="343">
        <v>94.274298513999994</v>
      </c>
      <c r="Y41" s="343">
        <v>94.456666425999998</v>
      </c>
      <c r="Z41" s="343">
        <v>94.882476472999997</v>
      </c>
      <c r="AA41" s="343">
        <v>92.267640528000001</v>
      </c>
      <c r="AB41" s="343">
        <v>93.680391462000003</v>
      </c>
      <c r="AC41" s="343">
        <v>94.259487661999998</v>
      </c>
      <c r="AD41" s="343">
        <v>93.359165196000006</v>
      </c>
      <c r="AE41" s="343">
        <v>94.601192120999997</v>
      </c>
      <c r="AF41" s="343">
        <v>94.238291211999993</v>
      </c>
      <c r="AG41" s="343">
        <v>93.238364132000001</v>
      </c>
      <c r="AH41" s="343">
        <v>93.847548407000005</v>
      </c>
      <c r="AI41" s="343">
        <v>94.292635579000006</v>
      </c>
      <c r="AJ41" s="343">
        <v>94.329542986000007</v>
      </c>
      <c r="AK41" s="343">
        <v>94.872611297000006</v>
      </c>
      <c r="AL41" s="343">
        <v>95.904940701000001</v>
      </c>
      <c r="AM41" s="343">
        <v>94.053102753999994</v>
      </c>
      <c r="AN41" s="343">
        <v>94.240687722000004</v>
      </c>
      <c r="AO41" s="343">
        <v>94.344696318000004</v>
      </c>
      <c r="AP41" s="343">
        <v>94.197870843000004</v>
      </c>
      <c r="AQ41" s="343">
        <v>93.893159311000005</v>
      </c>
      <c r="AR41" s="343">
        <v>95.019070709999994</v>
      </c>
      <c r="AS41" s="343">
        <v>95.732934209000007</v>
      </c>
      <c r="AT41" s="343">
        <v>96.022865874000004</v>
      </c>
      <c r="AU41" s="343">
        <v>96.019891552000004</v>
      </c>
      <c r="AV41" s="343">
        <v>94.932257124000003</v>
      </c>
      <c r="AW41" s="343">
        <v>95.236611569000004</v>
      </c>
      <c r="AX41" s="343">
        <v>95.033902346000005</v>
      </c>
      <c r="AY41" s="343">
        <v>95.414341776000001</v>
      </c>
      <c r="AZ41" s="894">
        <v>95.006280613000001</v>
      </c>
      <c r="BA41" s="894">
        <v>94.799947724999996</v>
      </c>
      <c r="BB41" s="354">
        <v>94.239279999999994</v>
      </c>
      <c r="BC41" s="354">
        <v>94.056539999999998</v>
      </c>
      <c r="BD41" s="354">
        <v>93.985460000000003</v>
      </c>
      <c r="BE41" s="354">
        <v>94.153649999999999</v>
      </c>
      <c r="BF41" s="354">
        <v>94.210170000000005</v>
      </c>
      <c r="BG41" s="354">
        <v>94.282650000000004</v>
      </c>
      <c r="BH41" s="354">
        <v>94.430769999999995</v>
      </c>
      <c r="BI41" s="354">
        <v>94.490390000000005</v>
      </c>
      <c r="BJ41" s="354">
        <v>94.521199999999993</v>
      </c>
      <c r="BK41" s="354">
        <v>94.357020000000006</v>
      </c>
      <c r="BL41" s="354">
        <v>94.454849999999993</v>
      </c>
      <c r="BM41" s="354">
        <v>94.648499999999999</v>
      </c>
      <c r="BN41" s="354">
        <v>95.162710000000004</v>
      </c>
      <c r="BO41" s="354">
        <v>95.379490000000004</v>
      </c>
      <c r="BP41" s="354">
        <v>95.523560000000003</v>
      </c>
      <c r="BQ41" s="354">
        <v>95.452870000000004</v>
      </c>
      <c r="BR41" s="354">
        <v>95.558049999999994</v>
      </c>
      <c r="BS41" s="354">
        <v>95.697069999999997</v>
      </c>
      <c r="BT41" s="354">
        <v>96.042969999999997</v>
      </c>
      <c r="BU41" s="354">
        <v>96.119860000000003</v>
      </c>
      <c r="BV41" s="354">
        <v>96.100800000000007</v>
      </c>
    </row>
    <row r="42" spans="1:74" ht="11.1"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894"/>
      <c r="BA42" s="894"/>
      <c r="BB42" s="354"/>
      <c r="BC42" s="354"/>
      <c r="BD42" s="354"/>
      <c r="BE42" s="354"/>
      <c r="BF42" s="354"/>
      <c r="BG42" s="354"/>
      <c r="BH42" s="354"/>
      <c r="BI42" s="354"/>
      <c r="BJ42" s="354"/>
      <c r="BK42" s="354"/>
      <c r="BL42" s="354"/>
      <c r="BM42" s="354"/>
      <c r="BN42" s="354"/>
      <c r="BO42" s="354"/>
      <c r="BP42" s="354"/>
      <c r="BQ42" s="354"/>
      <c r="BR42" s="354"/>
      <c r="BS42" s="354"/>
      <c r="BT42" s="354"/>
      <c r="BU42" s="354"/>
      <c r="BV42" s="354"/>
    </row>
    <row r="43" spans="1:74" ht="11.1"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894"/>
      <c r="BA43" s="894"/>
      <c r="BB43" s="354"/>
      <c r="BC43" s="354"/>
      <c r="BD43" s="354"/>
      <c r="BE43" s="354"/>
      <c r="BF43" s="354"/>
      <c r="BG43" s="354"/>
      <c r="BH43" s="354"/>
      <c r="BI43" s="354"/>
      <c r="BJ43" s="354"/>
      <c r="BK43" s="354"/>
      <c r="BL43" s="354"/>
      <c r="BM43" s="354"/>
      <c r="BN43" s="354"/>
      <c r="BO43" s="354"/>
      <c r="BP43" s="354"/>
      <c r="BQ43" s="354"/>
      <c r="BR43" s="354"/>
      <c r="BS43" s="354"/>
      <c r="BT43" s="354"/>
      <c r="BU43" s="354"/>
      <c r="BV43" s="354"/>
    </row>
    <row r="44" spans="1:74" ht="11.1" customHeight="1" x14ac:dyDescent="0.2">
      <c r="A44" s="70"/>
      <c r="B44" s="509" t="s">
        <v>1593</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501"/>
      <c r="AZ44" s="956"/>
      <c r="BA44" s="956"/>
      <c r="BB44" s="506"/>
      <c r="BC44" s="506"/>
      <c r="BD44" s="506"/>
      <c r="BE44" s="506"/>
      <c r="BF44" s="506"/>
      <c r="BG44" s="506"/>
      <c r="BH44" s="506"/>
      <c r="BI44" s="506"/>
      <c r="BJ44" s="506"/>
      <c r="BK44" s="506"/>
      <c r="BL44" s="506"/>
      <c r="BM44" s="506"/>
      <c r="BN44" s="506"/>
      <c r="BO44" s="506"/>
      <c r="BP44" s="506"/>
      <c r="BQ44" s="506"/>
      <c r="BR44" s="506"/>
      <c r="BS44" s="506"/>
      <c r="BT44" s="506"/>
      <c r="BU44" s="506"/>
      <c r="BV44" s="506"/>
    </row>
    <row r="45" spans="1:74" ht="11.1" customHeight="1" x14ac:dyDescent="0.2">
      <c r="A45" s="76" t="s">
        <v>291</v>
      </c>
      <c r="B45" s="510" t="s">
        <v>1058</v>
      </c>
      <c r="C45" s="429">
        <v>2.8254299999999999</v>
      </c>
      <c r="D45" s="429">
        <v>2.8450000000000002</v>
      </c>
      <c r="E45" s="429">
        <v>2.8767399999999999</v>
      </c>
      <c r="F45" s="429">
        <v>2.8856099999999998</v>
      </c>
      <c r="G45" s="429">
        <v>2.9129800000000001</v>
      </c>
      <c r="H45" s="429">
        <v>2.94957</v>
      </c>
      <c r="I45" s="429">
        <v>2.9491299999999998</v>
      </c>
      <c r="J45" s="429">
        <v>2.9509699999999999</v>
      </c>
      <c r="K45" s="429">
        <v>2.9634900000000002</v>
      </c>
      <c r="L45" s="429">
        <v>2.98007</v>
      </c>
      <c r="M45" s="429">
        <v>2.98786</v>
      </c>
      <c r="N45" s="429">
        <v>2.9883199999999999</v>
      </c>
      <c r="O45" s="429">
        <v>3.0042</v>
      </c>
      <c r="P45" s="429">
        <v>3.0145</v>
      </c>
      <c r="Q45" s="429">
        <v>3.0182099999999998</v>
      </c>
      <c r="R45" s="429">
        <v>3.0284499999999999</v>
      </c>
      <c r="S45" s="429">
        <v>3.0333399999999999</v>
      </c>
      <c r="T45" s="429">
        <v>3.0401400000000001</v>
      </c>
      <c r="U45" s="429">
        <v>3.04609</v>
      </c>
      <c r="V45" s="429">
        <v>3.0608200000000001</v>
      </c>
      <c r="W45" s="429">
        <v>3.0727600000000002</v>
      </c>
      <c r="X45" s="429">
        <v>3.0769600000000001</v>
      </c>
      <c r="Y45" s="429">
        <v>3.08148</v>
      </c>
      <c r="Z45" s="429">
        <v>3.0874100000000002</v>
      </c>
      <c r="AA45" s="429">
        <v>3.0969799999999998</v>
      </c>
      <c r="AB45" s="429">
        <v>3.1096699999999999</v>
      </c>
      <c r="AC45" s="429">
        <v>3.1234500000000001</v>
      </c>
      <c r="AD45" s="429">
        <v>3.1302300000000001</v>
      </c>
      <c r="AE45" s="429">
        <v>3.1317499999999998</v>
      </c>
      <c r="AF45" s="429">
        <v>3.1304400000000001</v>
      </c>
      <c r="AG45" s="429">
        <v>3.1356899999999999</v>
      </c>
      <c r="AH45" s="429">
        <v>3.1406200000000002</v>
      </c>
      <c r="AI45" s="429">
        <v>3.1473200000000001</v>
      </c>
      <c r="AJ45" s="429">
        <v>3.1563099999999999</v>
      </c>
      <c r="AK45" s="429">
        <v>3.1652800000000001</v>
      </c>
      <c r="AL45" s="429">
        <v>3.17604</v>
      </c>
      <c r="AM45" s="429">
        <v>3.1896100000000001</v>
      </c>
      <c r="AN45" s="429">
        <v>3.19679</v>
      </c>
      <c r="AO45" s="429">
        <v>3.1978499999999999</v>
      </c>
      <c r="AP45" s="429">
        <v>3.20302</v>
      </c>
      <c r="AQ45" s="429">
        <v>3.2061999999999999</v>
      </c>
      <c r="AR45" s="429">
        <v>3.21435</v>
      </c>
      <c r="AS45" s="429">
        <v>3.2216900000000002</v>
      </c>
      <c r="AT45" s="429">
        <v>3.23291</v>
      </c>
      <c r="AU45" s="429">
        <v>3.2424499999999998</v>
      </c>
      <c r="AV45" s="343" t="str">
        <f>"-"</f>
        <v>-</v>
      </c>
      <c r="AW45" s="429">
        <v>3.2506300000000001</v>
      </c>
      <c r="AX45" s="429">
        <v>3.26031</v>
      </c>
      <c r="AY45" s="429">
        <v>3.2658800000000001</v>
      </c>
      <c r="AZ45" s="892">
        <v>3.2746</v>
      </c>
      <c r="BA45" s="892">
        <v>3.2844733371000001</v>
      </c>
      <c r="BB45" s="352">
        <v>3.299318</v>
      </c>
      <c r="BC45" s="352">
        <v>3.3079100000000001</v>
      </c>
      <c r="BD45" s="352">
        <v>3.3144140000000002</v>
      </c>
      <c r="BE45" s="352">
        <v>3.315042</v>
      </c>
      <c r="BF45" s="352">
        <v>3.3202150000000001</v>
      </c>
      <c r="BG45" s="352">
        <v>3.3261440000000002</v>
      </c>
      <c r="BH45" s="352">
        <v>3.3342520000000002</v>
      </c>
      <c r="BI45" s="352">
        <v>3.3406229999999999</v>
      </c>
      <c r="BJ45" s="352">
        <v>3.3466819999999999</v>
      </c>
      <c r="BK45" s="352">
        <v>3.3517299999999999</v>
      </c>
      <c r="BL45" s="352">
        <v>3.357688</v>
      </c>
      <c r="BM45" s="352">
        <v>3.3638590000000002</v>
      </c>
      <c r="BN45" s="352">
        <v>3.3702190000000001</v>
      </c>
      <c r="BO45" s="352">
        <v>3.37683</v>
      </c>
      <c r="BP45" s="352">
        <v>3.3836689999999998</v>
      </c>
      <c r="BQ45" s="352">
        <v>3.391251</v>
      </c>
      <c r="BR45" s="352">
        <v>3.3981620000000001</v>
      </c>
      <c r="BS45" s="352">
        <v>3.4049170000000002</v>
      </c>
      <c r="BT45" s="352">
        <v>3.4123130000000002</v>
      </c>
      <c r="BU45" s="352">
        <v>3.4181550000000001</v>
      </c>
      <c r="BV45" s="352">
        <v>3.423241</v>
      </c>
    </row>
    <row r="46" spans="1:74" ht="11.1"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897"/>
      <c r="BA46" s="897"/>
      <c r="BB46" s="357"/>
      <c r="BC46" s="357"/>
      <c r="BD46" s="357"/>
      <c r="BE46" s="357"/>
      <c r="BF46" s="357"/>
      <c r="BG46" s="357"/>
      <c r="BH46" s="357"/>
      <c r="BI46" s="357"/>
      <c r="BJ46" s="357"/>
      <c r="BK46" s="357"/>
      <c r="BL46" s="357"/>
      <c r="BM46" s="357"/>
      <c r="BN46" s="357"/>
      <c r="BO46" s="357"/>
      <c r="BP46" s="357"/>
      <c r="BQ46" s="357"/>
      <c r="BR46" s="357"/>
      <c r="BS46" s="357"/>
      <c r="BT46" s="357"/>
      <c r="BU46" s="357"/>
      <c r="BV46" s="357"/>
    </row>
    <row r="47" spans="1:74" ht="11.1" customHeight="1" x14ac:dyDescent="0.2">
      <c r="A47" s="76" t="s">
        <v>290</v>
      </c>
      <c r="B47" s="510" t="s">
        <v>1059</v>
      </c>
      <c r="C47" s="429">
        <v>2.4948956939000002</v>
      </c>
      <c r="D47" s="429">
        <v>2.5381879322000001</v>
      </c>
      <c r="E47" s="429">
        <v>2.5887654523000001</v>
      </c>
      <c r="F47" s="429">
        <v>2.6866093106000002</v>
      </c>
      <c r="G47" s="429">
        <v>2.721771602</v>
      </c>
      <c r="H47" s="429">
        <v>2.7342333828999998</v>
      </c>
      <c r="I47" s="429">
        <v>2.6955982070000002</v>
      </c>
      <c r="J47" s="429">
        <v>2.6839563017999999</v>
      </c>
      <c r="K47" s="429">
        <v>2.6709112207999999</v>
      </c>
      <c r="L47" s="429">
        <v>2.6543294479999999</v>
      </c>
      <c r="M47" s="429">
        <v>2.6400781528000001</v>
      </c>
      <c r="N47" s="429">
        <v>2.6260238188999998</v>
      </c>
      <c r="O47" s="429">
        <v>2.6160896108</v>
      </c>
      <c r="P47" s="429">
        <v>2.5994868263000002</v>
      </c>
      <c r="Q47" s="429">
        <v>2.58013863</v>
      </c>
      <c r="R47" s="429">
        <v>2.5416566414999999</v>
      </c>
      <c r="S47" s="429">
        <v>2.5291089064999999</v>
      </c>
      <c r="T47" s="429">
        <v>2.5261070448999998</v>
      </c>
      <c r="U47" s="429">
        <v>2.5489722440000002</v>
      </c>
      <c r="V47" s="429">
        <v>2.5528212383</v>
      </c>
      <c r="W47" s="429">
        <v>2.5539752150999999</v>
      </c>
      <c r="X47" s="429">
        <v>2.5476957465000001</v>
      </c>
      <c r="Y47" s="429">
        <v>2.5470135097000002</v>
      </c>
      <c r="Z47" s="429">
        <v>2.5471900764000002</v>
      </c>
      <c r="AA47" s="429">
        <v>2.5508940697</v>
      </c>
      <c r="AB47" s="429">
        <v>2.5507867764999999</v>
      </c>
      <c r="AC47" s="429">
        <v>2.5495368198000001</v>
      </c>
      <c r="AD47" s="429">
        <v>2.5457720559000001</v>
      </c>
      <c r="AE47" s="429">
        <v>2.5432658796999998</v>
      </c>
      <c r="AF47" s="429">
        <v>2.5406461476</v>
      </c>
      <c r="AG47" s="429">
        <v>2.5336933282</v>
      </c>
      <c r="AH47" s="429">
        <v>2.5340111327999999</v>
      </c>
      <c r="AI47" s="429">
        <v>2.53738003</v>
      </c>
      <c r="AJ47" s="429">
        <v>2.5442401338999998</v>
      </c>
      <c r="AK47" s="429">
        <v>2.5533811306</v>
      </c>
      <c r="AL47" s="429">
        <v>2.5652431344000002</v>
      </c>
      <c r="AM47" s="429">
        <v>2.5935845852999999</v>
      </c>
      <c r="AN47" s="429">
        <v>2.6005697731000001</v>
      </c>
      <c r="AO47" s="429">
        <v>2.5999571378000002</v>
      </c>
      <c r="AP47" s="429">
        <v>2.5733315238999999</v>
      </c>
      <c r="AQ47" s="429">
        <v>2.5713346094</v>
      </c>
      <c r="AR47" s="429">
        <v>2.5755512386000001</v>
      </c>
      <c r="AS47" s="429">
        <v>2.5947700134999998</v>
      </c>
      <c r="AT47" s="429">
        <v>2.6048222785999999</v>
      </c>
      <c r="AU47" s="429">
        <v>2.6144966359000001</v>
      </c>
      <c r="AV47" s="429">
        <v>2.6238695055000001</v>
      </c>
      <c r="AW47" s="429">
        <v>2.6327307321000002</v>
      </c>
      <c r="AX47" s="429">
        <v>2.6411567357000001</v>
      </c>
      <c r="AY47" s="429">
        <v>2.6513288996000002</v>
      </c>
      <c r="AZ47" s="892">
        <v>2.6572484201000002</v>
      </c>
      <c r="BA47" s="892">
        <v>2.6610966803</v>
      </c>
      <c r="BB47" s="352">
        <v>2.6623760000000001</v>
      </c>
      <c r="BC47" s="352">
        <v>2.662455</v>
      </c>
      <c r="BD47" s="352">
        <v>2.6608360000000002</v>
      </c>
      <c r="BE47" s="352">
        <v>2.65177</v>
      </c>
      <c r="BF47" s="352">
        <v>2.651065</v>
      </c>
      <c r="BG47" s="352">
        <v>2.6529739999999999</v>
      </c>
      <c r="BH47" s="352">
        <v>2.6628530000000001</v>
      </c>
      <c r="BI47" s="352">
        <v>2.665969</v>
      </c>
      <c r="BJ47" s="352">
        <v>2.6676799999999998</v>
      </c>
      <c r="BK47" s="352">
        <v>2.6657120000000001</v>
      </c>
      <c r="BL47" s="352">
        <v>2.6663169999999998</v>
      </c>
      <c r="BM47" s="352">
        <v>2.6672220000000002</v>
      </c>
      <c r="BN47" s="352">
        <v>2.6674220000000002</v>
      </c>
      <c r="BO47" s="352">
        <v>2.6696789999999999</v>
      </c>
      <c r="BP47" s="352">
        <v>2.6729889999999998</v>
      </c>
      <c r="BQ47" s="352">
        <v>2.6776209999999998</v>
      </c>
      <c r="BR47" s="352">
        <v>2.682836</v>
      </c>
      <c r="BS47" s="352">
        <v>2.6889020000000001</v>
      </c>
      <c r="BT47" s="352">
        <v>2.700399</v>
      </c>
      <c r="BU47" s="352">
        <v>2.7047340000000002</v>
      </c>
      <c r="BV47" s="352">
        <v>2.7064870000000001</v>
      </c>
    </row>
    <row r="48" spans="1:74" ht="11.1" customHeight="1" x14ac:dyDescent="0.2">
      <c r="A48" s="70"/>
      <c r="B48" s="509" t="s">
        <v>382</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501"/>
      <c r="AZ48" s="956"/>
      <c r="BA48" s="956"/>
      <c r="BB48" s="506"/>
      <c r="BC48" s="506"/>
      <c r="BD48" s="506"/>
      <c r="BE48" s="506"/>
      <c r="BF48" s="506"/>
      <c r="BG48" s="506"/>
      <c r="BH48" s="506"/>
      <c r="BI48" s="506"/>
      <c r="BJ48" s="506"/>
      <c r="BK48" s="506"/>
      <c r="BL48" s="506"/>
      <c r="BM48" s="506"/>
      <c r="BN48" s="506"/>
      <c r="BO48" s="506"/>
      <c r="BP48" s="506"/>
      <c r="BQ48" s="506"/>
      <c r="BR48" s="506"/>
      <c r="BS48" s="506"/>
      <c r="BT48" s="506"/>
      <c r="BU48" s="506"/>
      <c r="BV48" s="506"/>
    </row>
    <row r="49" spans="1:74" ht="11.1" customHeight="1" x14ac:dyDescent="0.2">
      <c r="A49" s="76" t="s">
        <v>292</v>
      </c>
      <c r="B49" s="510" t="s">
        <v>1059</v>
      </c>
      <c r="C49" s="429">
        <v>2.75116</v>
      </c>
      <c r="D49" s="429">
        <v>3.0775700000000001</v>
      </c>
      <c r="E49" s="429">
        <v>3.6466500000000002</v>
      </c>
      <c r="F49" s="429">
        <v>3.7610899999999998</v>
      </c>
      <c r="G49" s="429">
        <v>4.1862000000000004</v>
      </c>
      <c r="H49" s="429">
        <v>4.6679899999999996</v>
      </c>
      <c r="I49" s="429">
        <v>4.0640099999999997</v>
      </c>
      <c r="J49" s="429">
        <v>3.54467</v>
      </c>
      <c r="K49" s="429">
        <v>3.6070099999999998</v>
      </c>
      <c r="L49" s="429">
        <v>3.8117299999999998</v>
      </c>
      <c r="M49" s="429">
        <v>3.61972</v>
      </c>
      <c r="N49" s="429">
        <v>2.8886400000000001</v>
      </c>
      <c r="O49" s="429">
        <v>3.1082100000000001</v>
      </c>
      <c r="P49" s="429">
        <v>3.11816</v>
      </c>
      <c r="Q49" s="429">
        <v>3.0461200000000002</v>
      </c>
      <c r="R49" s="429">
        <v>3.0583100000000001</v>
      </c>
      <c r="S49" s="429">
        <v>2.8531599999999999</v>
      </c>
      <c r="T49" s="429">
        <v>2.8186599999999999</v>
      </c>
      <c r="U49" s="429">
        <v>2.8149799999999998</v>
      </c>
      <c r="V49" s="429">
        <v>3.3052899999999998</v>
      </c>
      <c r="W49" s="429">
        <v>3.3782800000000002</v>
      </c>
      <c r="X49" s="429">
        <v>3.04867</v>
      </c>
      <c r="Y49" s="429">
        <v>2.8495900000000001</v>
      </c>
      <c r="Z49" s="429">
        <v>2.5603400000000001</v>
      </c>
      <c r="AA49" s="429">
        <v>2.5624400000000001</v>
      </c>
      <c r="AB49" s="429">
        <v>2.8697900000000001</v>
      </c>
      <c r="AC49" s="429">
        <v>2.9390999999999998</v>
      </c>
      <c r="AD49" s="429">
        <v>3.0528</v>
      </c>
      <c r="AE49" s="429">
        <v>2.7921399999999998</v>
      </c>
      <c r="AF49" s="429">
        <v>2.6645799999999999</v>
      </c>
      <c r="AG49" s="429">
        <v>2.8302200000000002</v>
      </c>
      <c r="AH49" s="429">
        <v>2.7318500000000001</v>
      </c>
      <c r="AI49" s="429">
        <v>2.45045</v>
      </c>
      <c r="AJ49" s="429">
        <v>2.5176099999999999</v>
      </c>
      <c r="AK49" s="429">
        <v>2.42571</v>
      </c>
      <c r="AL49" s="429">
        <v>2.3556699999999999</v>
      </c>
      <c r="AM49" s="429">
        <v>2.4725700000000002</v>
      </c>
      <c r="AN49" s="429">
        <v>2.5272899999999998</v>
      </c>
      <c r="AO49" s="429">
        <v>2.4178899999999999</v>
      </c>
      <c r="AP49" s="429">
        <v>2.4224100000000002</v>
      </c>
      <c r="AQ49" s="429">
        <v>2.4055300000000002</v>
      </c>
      <c r="AR49" s="429">
        <v>2.4067500000000002</v>
      </c>
      <c r="AS49" s="429">
        <v>2.51939</v>
      </c>
      <c r="AT49" s="429">
        <v>2.4692400000000001</v>
      </c>
      <c r="AU49" s="429">
        <v>2.4882300000000002</v>
      </c>
      <c r="AV49" s="429">
        <v>2.35107</v>
      </c>
      <c r="AW49" s="429">
        <v>2.4386999999999999</v>
      </c>
      <c r="AX49" s="429">
        <v>2.16906</v>
      </c>
      <c r="AY49" s="429">
        <v>2.1314000000000002</v>
      </c>
      <c r="AZ49" s="892">
        <v>2.4522360000000001</v>
      </c>
      <c r="BA49" s="892">
        <v>3.2266319999999999</v>
      </c>
      <c r="BB49" s="352">
        <v>4.2223379999999997</v>
      </c>
      <c r="BC49" s="352">
        <v>3.8060160000000001</v>
      </c>
      <c r="BD49" s="352">
        <v>3.4577740000000001</v>
      </c>
      <c r="BE49" s="352">
        <v>3.5016799999999999</v>
      </c>
      <c r="BF49" s="352">
        <v>3.3792019999999998</v>
      </c>
      <c r="BG49" s="352">
        <v>3.211106</v>
      </c>
      <c r="BH49" s="352">
        <v>3.0326119999999999</v>
      </c>
      <c r="BI49" s="352">
        <v>2.82395</v>
      </c>
      <c r="BJ49" s="352">
        <v>2.8190650000000002</v>
      </c>
      <c r="BK49" s="352">
        <v>2.8264659999999999</v>
      </c>
      <c r="BL49" s="352">
        <v>2.7811089999999998</v>
      </c>
      <c r="BM49" s="352">
        <v>2.7951079999999999</v>
      </c>
      <c r="BN49" s="352">
        <v>2.7285240000000002</v>
      </c>
      <c r="BO49" s="352">
        <v>2.760151</v>
      </c>
      <c r="BP49" s="352">
        <v>2.7219579999999999</v>
      </c>
      <c r="BQ49" s="352">
        <v>2.719471</v>
      </c>
      <c r="BR49" s="352">
        <v>2.7261959999999998</v>
      </c>
      <c r="BS49" s="352">
        <v>2.6258530000000002</v>
      </c>
      <c r="BT49" s="352">
        <v>2.5918730000000001</v>
      </c>
      <c r="BU49" s="352">
        <v>2.497681</v>
      </c>
      <c r="BV49" s="352">
        <v>2.3728579999999999</v>
      </c>
    </row>
    <row r="50" spans="1:74" ht="11.1" customHeight="1" x14ac:dyDescent="0.2">
      <c r="A50" s="76"/>
      <c r="B50" s="509" t="s">
        <v>278</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894"/>
      <c r="BA50" s="894"/>
      <c r="BB50" s="354"/>
      <c r="BC50" s="354"/>
      <c r="BD50" s="354"/>
      <c r="BE50" s="354"/>
      <c r="BF50" s="354"/>
      <c r="BG50" s="354"/>
      <c r="BH50" s="354"/>
      <c r="BI50" s="354"/>
      <c r="BJ50" s="354"/>
      <c r="BK50" s="354"/>
      <c r="BL50" s="354"/>
      <c r="BM50" s="354"/>
      <c r="BN50" s="354"/>
      <c r="BO50" s="354"/>
      <c r="BP50" s="354"/>
      <c r="BQ50" s="354"/>
      <c r="BR50" s="354"/>
      <c r="BS50" s="354"/>
      <c r="BT50" s="354"/>
      <c r="BU50" s="354"/>
      <c r="BV50" s="354"/>
    </row>
    <row r="51" spans="1:74" ht="11.1" customHeight="1" x14ac:dyDescent="0.2">
      <c r="A51" s="17" t="s">
        <v>279</v>
      </c>
      <c r="B51" s="512" t="s">
        <v>1060</v>
      </c>
      <c r="C51" s="343">
        <v>115.16200000000001</v>
      </c>
      <c r="D51" s="343">
        <v>115.16200000000001</v>
      </c>
      <c r="E51" s="343">
        <v>115.16200000000001</v>
      </c>
      <c r="F51" s="343">
        <v>117.76</v>
      </c>
      <c r="G51" s="343">
        <v>117.76</v>
      </c>
      <c r="H51" s="343">
        <v>117.76</v>
      </c>
      <c r="I51" s="343">
        <v>119.042</v>
      </c>
      <c r="J51" s="343">
        <v>119.042</v>
      </c>
      <c r="K51" s="343">
        <v>119.042</v>
      </c>
      <c r="L51" s="343">
        <v>120.175</v>
      </c>
      <c r="M51" s="343">
        <v>120.175</v>
      </c>
      <c r="N51" s="343">
        <v>120.175</v>
      </c>
      <c r="O51" s="343">
        <v>121.291</v>
      </c>
      <c r="P51" s="343">
        <v>121.291</v>
      </c>
      <c r="Q51" s="343">
        <v>121.291</v>
      </c>
      <c r="R51" s="343">
        <v>121.93300000000001</v>
      </c>
      <c r="S51" s="343">
        <v>121.93300000000001</v>
      </c>
      <c r="T51" s="343">
        <v>121.93300000000001</v>
      </c>
      <c r="U51" s="343">
        <v>122.923</v>
      </c>
      <c r="V51" s="343">
        <v>122.923</v>
      </c>
      <c r="W51" s="343">
        <v>122.923</v>
      </c>
      <c r="X51" s="343">
        <v>123.40900000000001</v>
      </c>
      <c r="Y51" s="343">
        <v>123.40900000000001</v>
      </c>
      <c r="Z51" s="343">
        <v>123.40900000000001</v>
      </c>
      <c r="AA51" s="343">
        <v>124.366</v>
      </c>
      <c r="AB51" s="343">
        <v>124.366</v>
      </c>
      <c r="AC51" s="343">
        <v>124.366</v>
      </c>
      <c r="AD51" s="343">
        <v>125.167</v>
      </c>
      <c r="AE51" s="343">
        <v>125.167</v>
      </c>
      <c r="AF51" s="343">
        <v>125.167</v>
      </c>
      <c r="AG51" s="343">
        <v>125.715</v>
      </c>
      <c r="AH51" s="343">
        <v>125.715</v>
      </c>
      <c r="AI51" s="343">
        <v>125.715</v>
      </c>
      <c r="AJ51" s="343">
        <v>126.474</v>
      </c>
      <c r="AK51" s="343">
        <v>126.474</v>
      </c>
      <c r="AL51" s="343">
        <v>126.474</v>
      </c>
      <c r="AM51" s="343">
        <v>127.59699999999999</v>
      </c>
      <c r="AN51" s="343">
        <v>127.59699999999999</v>
      </c>
      <c r="AO51" s="343">
        <v>127.59699999999999</v>
      </c>
      <c r="AP51" s="343">
        <v>128.26599999999999</v>
      </c>
      <c r="AQ51" s="343">
        <v>128.26599999999999</v>
      </c>
      <c r="AR51" s="343">
        <v>128.26599999999999</v>
      </c>
      <c r="AS51" s="343">
        <v>129.45699999999999</v>
      </c>
      <c r="AT51" s="343">
        <v>129.45699999999999</v>
      </c>
      <c r="AU51" s="343">
        <v>129.45699999999999</v>
      </c>
      <c r="AV51" s="343">
        <v>130.61000000000001</v>
      </c>
      <c r="AW51" s="343">
        <v>130.61000000000001</v>
      </c>
      <c r="AX51" s="343">
        <v>130.61000000000001</v>
      </c>
      <c r="AY51" s="343">
        <v>131.16364454000001</v>
      </c>
      <c r="AZ51" s="894">
        <v>131.47909306</v>
      </c>
      <c r="BA51" s="894">
        <v>131.81771731000001</v>
      </c>
      <c r="BB51" s="354">
        <v>132.25569999999999</v>
      </c>
      <c r="BC51" s="354">
        <v>132.58349999999999</v>
      </c>
      <c r="BD51" s="354">
        <v>132.87739999999999</v>
      </c>
      <c r="BE51" s="354">
        <v>133.06370000000001</v>
      </c>
      <c r="BF51" s="354">
        <v>133.34479999999999</v>
      </c>
      <c r="BG51" s="354">
        <v>133.64699999999999</v>
      </c>
      <c r="BH51" s="354">
        <v>134.02600000000001</v>
      </c>
      <c r="BI51" s="354">
        <v>134.3289</v>
      </c>
      <c r="BJ51" s="354">
        <v>134.6112</v>
      </c>
      <c r="BK51" s="354">
        <v>134.83539999999999</v>
      </c>
      <c r="BL51" s="354">
        <v>135.10480000000001</v>
      </c>
      <c r="BM51" s="354">
        <v>135.3818</v>
      </c>
      <c r="BN51" s="354">
        <v>135.68260000000001</v>
      </c>
      <c r="BO51" s="354">
        <v>135.96289999999999</v>
      </c>
      <c r="BP51" s="354">
        <v>136.2388</v>
      </c>
      <c r="BQ51" s="354">
        <v>136.49289999999999</v>
      </c>
      <c r="BR51" s="354">
        <v>136.7731</v>
      </c>
      <c r="BS51" s="354">
        <v>137.06209999999999</v>
      </c>
      <c r="BT51" s="354">
        <v>137.3862</v>
      </c>
      <c r="BU51" s="354">
        <v>137.67269999999999</v>
      </c>
      <c r="BV51" s="354">
        <v>137.94820000000001</v>
      </c>
    </row>
    <row r="52" spans="1:74" ht="11.1" customHeight="1" x14ac:dyDescent="0.2">
      <c r="A52" s="70"/>
      <c r="B52" s="75" t="s">
        <v>236</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897"/>
      <c r="BA52" s="897"/>
      <c r="BB52" s="357"/>
      <c r="BC52" s="357"/>
      <c r="BD52" s="357"/>
      <c r="BE52" s="357"/>
      <c r="BF52" s="357"/>
      <c r="BG52" s="357"/>
      <c r="BH52" s="357"/>
      <c r="BI52" s="357"/>
      <c r="BJ52" s="357"/>
      <c r="BK52" s="357"/>
      <c r="BL52" s="357"/>
      <c r="BM52" s="357"/>
      <c r="BN52" s="357"/>
      <c r="BO52" s="357"/>
      <c r="BP52" s="357"/>
      <c r="BQ52" s="357"/>
      <c r="BR52" s="357"/>
      <c r="BS52" s="357"/>
      <c r="BT52" s="357"/>
      <c r="BU52" s="357"/>
      <c r="BV52" s="357"/>
    </row>
    <row r="53" spans="1:74" ht="11.1" customHeight="1" x14ac:dyDescent="0.2">
      <c r="A53" s="70"/>
      <c r="B53" s="72" t="s">
        <v>297</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897"/>
      <c r="BA53" s="897"/>
      <c r="BB53" s="357"/>
      <c r="BC53" s="357"/>
      <c r="BD53" s="357"/>
      <c r="BE53" s="357"/>
      <c r="BF53" s="357"/>
      <c r="BG53" s="357"/>
      <c r="BH53" s="357"/>
      <c r="BI53" s="357"/>
      <c r="BJ53" s="357"/>
      <c r="BK53" s="357"/>
      <c r="BL53" s="357"/>
      <c r="BM53" s="357"/>
      <c r="BN53" s="357"/>
      <c r="BO53" s="357"/>
      <c r="BP53" s="357"/>
      <c r="BQ53" s="357"/>
      <c r="BR53" s="357"/>
      <c r="BS53" s="357"/>
      <c r="BT53" s="357"/>
      <c r="BU53" s="357"/>
      <c r="BV53" s="357"/>
    </row>
    <row r="54" spans="1:74" ht="11.1" customHeight="1" x14ac:dyDescent="0.2">
      <c r="A54" s="70"/>
      <c r="B54" s="509" t="s">
        <v>1591</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897"/>
      <c r="BA54" s="897"/>
      <c r="BB54" s="357"/>
      <c r="BC54" s="357"/>
      <c r="BD54" s="357"/>
      <c r="BE54" s="357"/>
      <c r="BF54" s="357"/>
      <c r="BG54" s="357"/>
      <c r="BH54" s="357"/>
      <c r="BI54" s="357"/>
      <c r="BJ54" s="357"/>
      <c r="BK54" s="357"/>
      <c r="BL54" s="357"/>
      <c r="BM54" s="357"/>
      <c r="BN54" s="357"/>
      <c r="BO54" s="357"/>
      <c r="BP54" s="357"/>
      <c r="BQ54" s="357"/>
      <c r="BR54" s="357"/>
      <c r="BS54" s="357"/>
      <c r="BT54" s="357"/>
      <c r="BU54" s="357"/>
      <c r="BV54" s="357"/>
    </row>
    <row r="55" spans="1:74" ht="11.1" customHeight="1" x14ac:dyDescent="0.2">
      <c r="A55" s="80" t="s">
        <v>298</v>
      </c>
      <c r="B55" s="510" t="s">
        <v>1061</v>
      </c>
      <c r="C55" s="347">
        <v>7614.6774194</v>
      </c>
      <c r="D55" s="347">
        <v>8254.8928570999997</v>
      </c>
      <c r="E55" s="347">
        <v>8769.9677419</v>
      </c>
      <c r="F55" s="347">
        <v>8600.0333332999999</v>
      </c>
      <c r="G55" s="347">
        <v>9118.6451613000008</v>
      </c>
      <c r="H55" s="347">
        <v>9235.2999999999993</v>
      </c>
      <c r="I55" s="347">
        <v>9096</v>
      </c>
      <c r="J55" s="347">
        <v>9172.4838710000004</v>
      </c>
      <c r="K55" s="347">
        <v>9187.9333332999995</v>
      </c>
      <c r="L55" s="347">
        <v>9053.9677419</v>
      </c>
      <c r="M55" s="347">
        <v>8624.2666666999994</v>
      </c>
      <c r="N55" s="347">
        <v>8323.5483870999997</v>
      </c>
      <c r="O55" s="347">
        <v>8023.1612902999996</v>
      </c>
      <c r="P55" s="347">
        <v>8434.6428570999997</v>
      </c>
      <c r="Q55" s="347">
        <v>8798.6451613000008</v>
      </c>
      <c r="R55" s="347">
        <v>8910.2666666999994</v>
      </c>
      <c r="S55" s="347">
        <v>9311.6451613000008</v>
      </c>
      <c r="T55" s="347">
        <v>9470.7666666999994</v>
      </c>
      <c r="U55" s="347">
        <v>9276.8709677000006</v>
      </c>
      <c r="V55" s="347">
        <v>9317.7096774000001</v>
      </c>
      <c r="W55" s="347">
        <v>9104.1666667000009</v>
      </c>
      <c r="X55" s="347">
        <v>9049.9677419</v>
      </c>
      <c r="Y55" s="347">
        <v>8676.4</v>
      </c>
      <c r="Z55" s="347">
        <v>8344.5161289999996</v>
      </c>
      <c r="AA55" s="347">
        <v>7989.6129031999999</v>
      </c>
      <c r="AB55" s="347">
        <v>8354.7241379000006</v>
      </c>
      <c r="AC55" s="347">
        <v>8896.8709677000006</v>
      </c>
      <c r="AD55" s="347">
        <v>9149</v>
      </c>
      <c r="AE55" s="347">
        <v>9475.9354839000007</v>
      </c>
      <c r="AF55" s="347">
        <v>9475</v>
      </c>
      <c r="AG55" s="347">
        <v>9427.9354839000007</v>
      </c>
      <c r="AH55" s="347">
        <v>9462.3225805999991</v>
      </c>
      <c r="AI55" s="347">
        <v>9138.1333333000002</v>
      </c>
      <c r="AJ55" s="347">
        <v>9337.9677419</v>
      </c>
      <c r="AK55" s="347">
        <v>8745.1333333000002</v>
      </c>
      <c r="AL55" s="347">
        <v>8523.0967741999993</v>
      </c>
      <c r="AM55" s="347">
        <v>8143.6774194</v>
      </c>
      <c r="AN55" s="347">
        <v>8526</v>
      </c>
      <c r="AO55" s="347">
        <v>8993.1290322999994</v>
      </c>
      <c r="AP55" s="347">
        <v>9287.7000000000007</v>
      </c>
      <c r="AQ55" s="347">
        <v>9523.0322581</v>
      </c>
      <c r="AR55" s="347">
        <v>9562.3666666999998</v>
      </c>
      <c r="AS55" s="347">
        <v>9585.8387096999995</v>
      </c>
      <c r="AT55" s="347">
        <v>9546.0322581</v>
      </c>
      <c r="AU55" s="347">
        <v>9320.3666666999998</v>
      </c>
      <c r="AV55" s="347">
        <v>9404.4193548000003</v>
      </c>
      <c r="AW55" s="347">
        <v>8771.2666666999994</v>
      </c>
      <c r="AX55" s="347">
        <v>8575.9677419</v>
      </c>
      <c r="AY55" s="347">
        <v>8153.2258064999996</v>
      </c>
      <c r="AZ55" s="898">
        <v>8579.277</v>
      </c>
      <c r="BA55" s="898">
        <v>8919.9639999999999</v>
      </c>
      <c r="BB55" s="358">
        <v>9264.527</v>
      </c>
      <c r="BC55" s="358">
        <v>9528.5789999999997</v>
      </c>
      <c r="BD55" s="358">
        <v>9597.7800000000007</v>
      </c>
      <c r="BE55" s="358">
        <v>9516.2209999999995</v>
      </c>
      <c r="BF55" s="358">
        <v>9552.6720000000005</v>
      </c>
      <c r="BG55" s="358">
        <v>9217.8250000000007</v>
      </c>
      <c r="BH55" s="358">
        <v>9262.5509999999995</v>
      </c>
      <c r="BI55" s="358">
        <v>8729.6949999999997</v>
      </c>
      <c r="BJ55" s="358">
        <v>8554.8559999999998</v>
      </c>
      <c r="BK55" s="358">
        <v>8181.3459999999995</v>
      </c>
      <c r="BL55" s="358">
        <v>8584.4560000000001</v>
      </c>
      <c r="BM55" s="358">
        <v>8948.8950000000004</v>
      </c>
      <c r="BN55" s="358">
        <v>9328.0069999999996</v>
      </c>
      <c r="BO55" s="358">
        <v>9592.8089999999993</v>
      </c>
      <c r="BP55" s="358">
        <v>9663.3629999999994</v>
      </c>
      <c r="BQ55" s="358">
        <v>9585.3850000000002</v>
      </c>
      <c r="BR55" s="358">
        <v>9622.7099999999991</v>
      </c>
      <c r="BS55" s="358">
        <v>9288.2459999999992</v>
      </c>
      <c r="BT55" s="358">
        <v>9334.3970000000008</v>
      </c>
      <c r="BU55" s="358">
        <v>8798.6990000000005</v>
      </c>
      <c r="BV55" s="358">
        <v>8625.14</v>
      </c>
    </row>
    <row r="56" spans="1:74" ht="11.1" customHeight="1" x14ac:dyDescent="0.2">
      <c r="A56" s="70"/>
      <c r="B56" s="509" t="s">
        <v>299</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348"/>
      <c r="AZ56" s="899"/>
      <c r="BA56" s="899"/>
      <c r="BB56" s="359"/>
      <c r="BC56" s="359"/>
      <c r="BD56" s="359"/>
      <c r="BE56" s="359"/>
      <c r="BF56" s="359"/>
      <c r="BG56" s="359"/>
      <c r="BH56" s="359"/>
      <c r="BI56" s="359"/>
      <c r="BJ56" s="359"/>
      <c r="BK56" s="359"/>
      <c r="BL56" s="359"/>
      <c r="BM56" s="359"/>
      <c r="BN56" s="359"/>
      <c r="BO56" s="359"/>
      <c r="BP56" s="359"/>
      <c r="BQ56" s="359"/>
      <c r="BR56" s="359"/>
      <c r="BS56" s="359"/>
      <c r="BT56" s="359"/>
      <c r="BU56" s="359"/>
      <c r="BV56" s="359"/>
    </row>
    <row r="57" spans="1:74" ht="11.1" customHeight="1" x14ac:dyDescent="0.2">
      <c r="A57" s="76" t="s">
        <v>300</v>
      </c>
      <c r="B57" s="510" t="s">
        <v>1062</v>
      </c>
      <c r="C57" s="430">
        <v>8.01</v>
      </c>
      <c r="D57" s="430">
        <v>7.0554285714000002</v>
      </c>
      <c r="E57" s="430">
        <v>7.6950000000000003</v>
      </c>
      <c r="F57" s="430">
        <v>7.5535714285999997</v>
      </c>
      <c r="G57" s="430">
        <v>7.9122857143000003</v>
      </c>
      <c r="H57" s="430">
        <v>7.5718571428999999</v>
      </c>
      <c r="I57" s="430">
        <v>7.718</v>
      </c>
      <c r="J57" s="430">
        <v>7.7018571428999998</v>
      </c>
      <c r="K57" s="430">
        <v>7.2921428571</v>
      </c>
      <c r="L57" s="430">
        <v>7.4114285714000001</v>
      </c>
      <c r="M57" s="430">
        <v>6.7658571428999998</v>
      </c>
      <c r="N57" s="430">
        <v>7.1765714286</v>
      </c>
      <c r="O57" s="430">
        <v>7.1617142856999996</v>
      </c>
      <c r="P57" s="430">
        <v>6.6514285714000003</v>
      </c>
      <c r="Q57" s="430">
        <v>7.4139999999999997</v>
      </c>
      <c r="R57" s="430">
        <v>7.0225714286000001</v>
      </c>
      <c r="S57" s="430">
        <v>7.6597142856999998</v>
      </c>
      <c r="T57" s="430">
        <v>7.4831428570999998</v>
      </c>
      <c r="U57" s="430">
        <v>7.4104285713999998</v>
      </c>
      <c r="V57" s="430">
        <v>7.6945714285999998</v>
      </c>
      <c r="W57" s="430">
        <v>7.4050000000000002</v>
      </c>
      <c r="X57" s="430">
        <v>7.5311428570999999</v>
      </c>
      <c r="Y57" s="430">
        <v>7.2525714285999996</v>
      </c>
      <c r="Z57" s="430">
        <v>7.5141428571000004</v>
      </c>
      <c r="AA57" s="430">
        <v>7.4967142857000004</v>
      </c>
      <c r="AB57" s="430">
        <v>7.1101428570999996</v>
      </c>
      <c r="AC57" s="430">
        <v>7.6087285714000004</v>
      </c>
      <c r="AD57" s="430">
        <v>7.3711428570999997</v>
      </c>
      <c r="AE57" s="430">
        <v>7.6485714286000004</v>
      </c>
      <c r="AF57" s="430">
        <v>7.3421428570999998</v>
      </c>
      <c r="AG57" s="430">
        <v>7.6138032786999998</v>
      </c>
      <c r="AH57" s="430">
        <v>7.7690000000000001</v>
      </c>
      <c r="AI57" s="430">
        <v>7.3328571429</v>
      </c>
      <c r="AJ57" s="430">
        <v>7.2217142857000001</v>
      </c>
      <c r="AK57" s="430">
        <v>7.0304285713999999</v>
      </c>
      <c r="AL57" s="430">
        <v>7.3677142857</v>
      </c>
      <c r="AM57" s="430">
        <v>7.2977142856999997</v>
      </c>
      <c r="AN57" s="430">
        <v>6.6471428571000004</v>
      </c>
      <c r="AO57" s="430">
        <v>7.3965714285999997</v>
      </c>
      <c r="AP57" s="430">
        <v>7.2455714285999999</v>
      </c>
      <c r="AQ57" s="430">
        <v>7.7002857142999996</v>
      </c>
      <c r="AR57" s="430">
        <v>7.6398571429000004</v>
      </c>
      <c r="AS57" s="430">
        <v>7.8730000000000002</v>
      </c>
      <c r="AT57" s="430">
        <v>7.8885714285999997</v>
      </c>
      <c r="AU57" s="430">
        <v>7.5761428570999998</v>
      </c>
      <c r="AV57" s="430">
        <v>7.7038571428999996</v>
      </c>
      <c r="AW57" s="430">
        <v>7.4976354680000004</v>
      </c>
      <c r="AX57" s="430">
        <v>7.633</v>
      </c>
      <c r="AY57" s="430">
        <v>7.7742857143000004</v>
      </c>
      <c r="AZ57" s="947">
        <v>7.2110000000000003</v>
      </c>
      <c r="BA57" s="947">
        <v>1.7909999999999999</v>
      </c>
      <c r="BB57" s="435">
        <v>2.2648619999999999</v>
      </c>
      <c r="BC57" s="435">
        <v>2.8901189999999999</v>
      </c>
      <c r="BD57" s="435">
        <v>3.3636010000000001</v>
      </c>
      <c r="BE57" s="435">
        <v>3.9851800000000002</v>
      </c>
      <c r="BF57" s="435">
        <v>4.6173700000000002</v>
      </c>
      <c r="BG57" s="435">
        <v>4.9437550000000003</v>
      </c>
      <c r="BH57" s="435">
        <v>5.4751820000000002</v>
      </c>
      <c r="BI57" s="435">
        <v>5.814597</v>
      </c>
      <c r="BJ57" s="435">
        <v>6.3852019999999996</v>
      </c>
      <c r="BK57" s="435">
        <v>6.4179599999999999</v>
      </c>
      <c r="BL57" s="435">
        <v>6.1938589999999998</v>
      </c>
      <c r="BM57" s="435">
        <v>6.5514239999999999</v>
      </c>
      <c r="BN57" s="435">
        <v>6.4027700000000003</v>
      </c>
      <c r="BO57" s="435">
        <v>6.7429389999999998</v>
      </c>
      <c r="BP57" s="435">
        <v>6.8069639999999998</v>
      </c>
      <c r="BQ57" s="435">
        <v>7.1681710000000001</v>
      </c>
      <c r="BR57" s="435">
        <v>7.6188760000000002</v>
      </c>
      <c r="BS57" s="435">
        <v>7.6156519999999999</v>
      </c>
      <c r="BT57" s="435">
        <v>7.9908279999999996</v>
      </c>
      <c r="BU57" s="435">
        <v>8.0970929999999992</v>
      </c>
      <c r="BV57" s="435">
        <v>8.5395719999999997</v>
      </c>
    </row>
    <row r="58" spans="1:74" ht="11.1"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947"/>
      <c r="BA58" s="947"/>
      <c r="BB58" s="435"/>
      <c r="BC58" s="435"/>
      <c r="BD58" s="435"/>
      <c r="BE58" s="435"/>
      <c r="BF58" s="435"/>
      <c r="BG58" s="435"/>
      <c r="BH58" s="435"/>
      <c r="BI58" s="435"/>
      <c r="BJ58" s="435"/>
      <c r="BK58" s="435"/>
      <c r="BL58" s="435"/>
      <c r="BM58" s="435"/>
      <c r="BN58" s="435"/>
      <c r="BO58" s="435"/>
      <c r="BP58" s="435"/>
      <c r="BQ58" s="435"/>
      <c r="BR58" s="435"/>
      <c r="BS58" s="435"/>
      <c r="BT58" s="435"/>
      <c r="BU58" s="435"/>
      <c r="BV58" s="435"/>
    </row>
    <row r="59" spans="1:74" ht="11.1" customHeight="1" x14ac:dyDescent="0.2">
      <c r="A59" s="76"/>
      <c r="B59" s="287" t="s">
        <v>1393</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947"/>
      <c r="BA59" s="947"/>
      <c r="BB59" s="435"/>
      <c r="BC59" s="435"/>
      <c r="BD59" s="435"/>
      <c r="BE59" s="435"/>
      <c r="BF59" s="435"/>
      <c r="BG59" s="435"/>
      <c r="BH59" s="435"/>
      <c r="BI59" s="435"/>
      <c r="BJ59" s="435"/>
      <c r="BK59" s="435"/>
      <c r="BL59" s="435"/>
      <c r="BM59" s="435"/>
      <c r="BN59" s="435"/>
      <c r="BO59" s="435"/>
      <c r="BP59" s="435"/>
      <c r="BQ59" s="435"/>
      <c r="BR59" s="435"/>
      <c r="BS59" s="435"/>
      <c r="BT59" s="435"/>
      <c r="BU59" s="435"/>
      <c r="BV59" s="435"/>
    </row>
    <row r="60" spans="1:74" s="287" customFormat="1" ht="11.1" customHeight="1" x14ac:dyDescent="0.2">
      <c r="A60" s="508" t="s">
        <v>537</v>
      </c>
      <c r="B60" s="755" t="s">
        <v>1586</v>
      </c>
      <c r="C60" s="34">
        <v>476.32421779999999</v>
      </c>
      <c r="D60" s="34">
        <v>421.18035620000001</v>
      </c>
      <c r="E60" s="34">
        <v>417.34012899999999</v>
      </c>
      <c r="F60" s="34">
        <v>373.53075480000001</v>
      </c>
      <c r="G60" s="34">
        <v>381.7368429</v>
      </c>
      <c r="H60" s="34">
        <v>395.70392579999998</v>
      </c>
      <c r="I60" s="34">
        <v>425.51887269999997</v>
      </c>
      <c r="J60" s="34">
        <v>428.26050370000002</v>
      </c>
      <c r="K60" s="34">
        <v>385.86304639999997</v>
      </c>
      <c r="L60" s="34">
        <v>382.62834980000002</v>
      </c>
      <c r="M60" s="34">
        <v>404.23179809999999</v>
      </c>
      <c r="N60" s="34">
        <v>452.89445840000002</v>
      </c>
      <c r="O60" s="34">
        <v>434.95432319999998</v>
      </c>
      <c r="P60" s="34">
        <v>388.89383750000002</v>
      </c>
      <c r="Q60" s="34">
        <v>418.42338890000002</v>
      </c>
      <c r="R60" s="34">
        <v>362.89257839999999</v>
      </c>
      <c r="S60" s="34">
        <v>368.2364321</v>
      </c>
      <c r="T60" s="34">
        <v>384.3794608</v>
      </c>
      <c r="U60" s="34">
        <v>416.56265139999999</v>
      </c>
      <c r="V60" s="34">
        <v>428.04976090000002</v>
      </c>
      <c r="W60" s="34">
        <v>381.52498750000001</v>
      </c>
      <c r="X60" s="34">
        <v>386.5396543</v>
      </c>
      <c r="Y60" s="34">
        <v>403.62440939999999</v>
      </c>
      <c r="Z60" s="34">
        <v>424.5279812</v>
      </c>
      <c r="AA60" s="34">
        <v>471.5587779</v>
      </c>
      <c r="AB60" s="34">
        <v>388.89839289999998</v>
      </c>
      <c r="AC60" s="34">
        <v>386.14371940000001</v>
      </c>
      <c r="AD60" s="34">
        <v>359.48302530000001</v>
      </c>
      <c r="AE60" s="34">
        <v>375.93774280000002</v>
      </c>
      <c r="AF60" s="34">
        <v>384.22527400000001</v>
      </c>
      <c r="AG60" s="34">
        <v>422.45664900000003</v>
      </c>
      <c r="AH60" s="34">
        <v>419.34715130000001</v>
      </c>
      <c r="AI60" s="34">
        <v>374.08986829999998</v>
      </c>
      <c r="AJ60" s="34">
        <v>382.7679574</v>
      </c>
      <c r="AK60" s="34">
        <v>382.66512340000003</v>
      </c>
      <c r="AL60" s="34">
        <v>442.15861150000001</v>
      </c>
      <c r="AM60" s="34">
        <v>497.42287490000001</v>
      </c>
      <c r="AN60" s="34">
        <v>416.0040209</v>
      </c>
      <c r="AO60" s="34">
        <v>394.59910910000002</v>
      </c>
      <c r="AP60" s="34">
        <v>366.1962168</v>
      </c>
      <c r="AQ60" s="34">
        <v>372.6821162</v>
      </c>
      <c r="AR60" s="34">
        <v>393.19997009999997</v>
      </c>
      <c r="AS60" s="34">
        <v>430.20780330000002</v>
      </c>
      <c r="AT60" s="34">
        <v>414.37450250000001</v>
      </c>
      <c r="AU60" s="34">
        <v>382.48780670000002</v>
      </c>
      <c r="AV60" s="34">
        <v>387.48603179999998</v>
      </c>
      <c r="AW60" s="34">
        <v>393.542912</v>
      </c>
      <c r="AX60" s="34">
        <v>456.06604850000002</v>
      </c>
      <c r="AY60" s="34">
        <v>478.47</v>
      </c>
      <c r="AZ60" s="916">
        <v>407.84070000000003</v>
      </c>
      <c r="BA60" s="916">
        <v>389.69889999999998</v>
      </c>
      <c r="BB60" s="437">
        <v>358.26010000000002</v>
      </c>
      <c r="BC60" s="437">
        <v>364.98809999999997</v>
      </c>
      <c r="BD60" s="437">
        <v>378.2679</v>
      </c>
      <c r="BE60" s="437">
        <v>414.10919999999999</v>
      </c>
      <c r="BF60" s="437">
        <v>416.48869999999999</v>
      </c>
      <c r="BG60" s="437">
        <v>376.45710000000003</v>
      </c>
      <c r="BH60" s="437">
        <v>378.54379999999998</v>
      </c>
      <c r="BI60" s="437">
        <v>388.52929999999998</v>
      </c>
      <c r="BJ60" s="437">
        <v>437.2373</v>
      </c>
      <c r="BK60" s="437">
        <v>455.964</v>
      </c>
      <c r="BL60" s="437">
        <v>396.09280000000001</v>
      </c>
      <c r="BM60" s="437">
        <v>399.8673</v>
      </c>
      <c r="BN60" s="437">
        <v>362.459</v>
      </c>
      <c r="BO60" s="437">
        <v>366.33769999999998</v>
      </c>
      <c r="BP60" s="437">
        <v>381.16300000000001</v>
      </c>
      <c r="BQ60" s="437">
        <v>417.86680000000001</v>
      </c>
      <c r="BR60" s="437">
        <v>421.76089999999999</v>
      </c>
      <c r="BS60" s="437">
        <v>381.15010000000001</v>
      </c>
      <c r="BT60" s="437">
        <v>383.41730000000001</v>
      </c>
      <c r="BU60" s="437">
        <v>393.60149999999999</v>
      </c>
      <c r="BV60" s="437">
        <v>442.6773</v>
      </c>
    </row>
    <row r="61" spans="1:74" ht="11.1" customHeight="1" x14ac:dyDescent="0.2">
      <c r="A61" s="76" t="s">
        <v>462</v>
      </c>
      <c r="B61" s="512" t="s">
        <v>313</v>
      </c>
      <c r="C61" s="343">
        <v>185.84211450000001</v>
      </c>
      <c r="D61" s="343">
        <v>175.29721660000001</v>
      </c>
      <c r="E61" s="343">
        <v>196.39828929999999</v>
      </c>
      <c r="F61" s="343">
        <v>182.46782150000001</v>
      </c>
      <c r="G61" s="343">
        <v>189.8713903</v>
      </c>
      <c r="H61" s="343">
        <v>187.28451329999999</v>
      </c>
      <c r="I61" s="343">
        <v>188.3785417</v>
      </c>
      <c r="J61" s="343">
        <v>194.36104760000001</v>
      </c>
      <c r="K61" s="343">
        <v>186.99432279999999</v>
      </c>
      <c r="L61" s="343">
        <v>190.16091689999999</v>
      </c>
      <c r="M61" s="343">
        <v>187.88506720000001</v>
      </c>
      <c r="N61" s="343">
        <v>186.4674048</v>
      </c>
      <c r="O61" s="343">
        <v>183.28299609999999</v>
      </c>
      <c r="P61" s="343">
        <v>172.46603709999999</v>
      </c>
      <c r="Q61" s="343">
        <v>194.56221980000001</v>
      </c>
      <c r="R61" s="343">
        <v>183.62291260000001</v>
      </c>
      <c r="S61" s="343">
        <v>190.3346573</v>
      </c>
      <c r="T61" s="343">
        <v>188.94622129999999</v>
      </c>
      <c r="U61" s="343">
        <v>185.0761535</v>
      </c>
      <c r="V61" s="343">
        <v>196.83633499999999</v>
      </c>
      <c r="W61" s="343">
        <v>184.12859130000001</v>
      </c>
      <c r="X61" s="343">
        <v>194.14967350000001</v>
      </c>
      <c r="Y61" s="343">
        <v>190.0882871</v>
      </c>
      <c r="Z61" s="343">
        <v>187.52181340000001</v>
      </c>
      <c r="AA61" s="343">
        <v>184.94496509999999</v>
      </c>
      <c r="AB61" s="343">
        <v>173.72893139999999</v>
      </c>
      <c r="AC61" s="343">
        <v>186.79244969999999</v>
      </c>
      <c r="AD61" s="343">
        <v>184.6683716</v>
      </c>
      <c r="AE61" s="343">
        <v>195.24533299999999</v>
      </c>
      <c r="AF61" s="343">
        <v>183.9696179</v>
      </c>
      <c r="AG61" s="343">
        <v>193.6490828</v>
      </c>
      <c r="AH61" s="343">
        <v>193.9243342</v>
      </c>
      <c r="AI61" s="343">
        <v>179.82832049999999</v>
      </c>
      <c r="AJ61" s="343">
        <v>194.7500363</v>
      </c>
      <c r="AK61" s="343">
        <v>181.04784979999999</v>
      </c>
      <c r="AL61" s="343">
        <v>188.37014640000001</v>
      </c>
      <c r="AM61" s="343">
        <v>194.70326059999999</v>
      </c>
      <c r="AN61" s="343">
        <v>170.43903879999999</v>
      </c>
      <c r="AO61" s="343">
        <v>188.00077279999999</v>
      </c>
      <c r="AP61" s="343">
        <v>184.7099436</v>
      </c>
      <c r="AQ61" s="343">
        <v>191.10073360000001</v>
      </c>
      <c r="AR61" s="343">
        <v>190.02727849999999</v>
      </c>
      <c r="AS61" s="343">
        <v>194.7382379</v>
      </c>
      <c r="AT61" s="343">
        <v>193.08118479999999</v>
      </c>
      <c r="AU61" s="343">
        <v>184.3190578</v>
      </c>
      <c r="AV61" s="343">
        <v>192.7832324</v>
      </c>
      <c r="AW61" s="343">
        <v>180.61278390000001</v>
      </c>
      <c r="AX61" s="343">
        <v>192.90575519999999</v>
      </c>
      <c r="AY61" s="343">
        <v>190.3494</v>
      </c>
      <c r="AZ61" s="894">
        <v>172.32320000000001</v>
      </c>
      <c r="BA61" s="894">
        <v>189.33519999999999</v>
      </c>
      <c r="BB61" s="354">
        <v>183.49209999999999</v>
      </c>
      <c r="BC61" s="354">
        <v>188.7884</v>
      </c>
      <c r="BD61" s="354">
        <v>185.51750000000001</v>
      </c>
      <c r="BE61" s="354">
        <v>189.7593</v>
      </c>
      <c r="BF61" s="354">
        <v>192.0625</v>
      </c>
      <c r="BG61" s="354">
        <v>180.61279999999999</v>
      </c>
      <c r="BH61" s="354">
        <v>189.3081</v>
      </c>
      <c r="BI61" s="354">
        <v>179.36340000000001</v>
      </c>
      <c r="BJ61" s="354">
        <v>186.94890000000001</v>
      </c>
      <c r="BK61" s="354">
        <v>185.88579999999999</v>
      </c>
      <c r="BL61" s="354">
        <v>168.88220000000001</v>
      </c>
      <c r="BM61" s="354">
        <v>188.17689999999999</v>
      </c>
      <c r="BN61" s="354">
        <v>183.77289999999999</v>
      </c>
      <c r="BO61" s="354">
        <v>189.4289</v>
      </c>
      <c r="BP61" s="354">
        <v>186.25899999999999</v>
      </c>
      <c r="BQ61" s="354">
        <v>190.27379999999999</v>
      </c>
      <c r="BR61" s="354">
        <v>192.94290000000001</v>
      </c>
      <c r="BS61" s="354">
        <v>181.66480000000001</v>
      </c>
      <c r="BT61" s="354">
        <v>190.89060000000001</v>
      </c>
      <c r="BU61" s="354">
        <v>181.62710000000001</v>
      </c>
      <c r="BV61" s="354">
        <v>189.50020000000001</v>
      </c>
    </row>
    <row r="62" spans="1:74" ht="11.1" customHeight="1" x14ac:dyDescent="0.2">
      <c r="A62" s="76" t="s">
        <v>463</v>
      </c>
      <c r="B62" s="512" t="s">
        <v>1021</v>
      </c>
      <c r="C62" s="343">
        <v>194.37334530000001</v>
      </c>
      <c r="D62" s="343">
        <v>165.55643219999999</v>
      </c>
      <c r="E62" s="343">
        <v>150.59946959999999</v>
      </c>
      <c r="F62" s="343">
        <v>127.474582</v>
      </c>
      <c r="G62" s="343">
        <v>120.99995319999999</v>
      </c>
      <c r="H62" s="343">
        <v>125.249616</v>
      </c>
      <c r="I62" s="343">
        <v>140.13078970000001</v>
      </c>
      <c r="J62" s="343">
        <v>138.84926770000001</v>
      </c>
      <c r="K62" s="343">
        <v>123.9522877</v>
      </c>
      <c r="L62" s="343">
        <v>127.6759145</v>
      </c>
      <c r="M62" s="343">
        <v>149.93676629999999</v>
      </c>
      <c r="N62" s="343">
        <v>183.33512920000001</v>
      </c>
      <c r="O62" s="343">
        <v>179.86934360000001</v>
      </c>
      <c r="P62" s="343">
        <v>160.328564</v>
      </c>
      <c r="Q62" s="343">
        <v>164.02932759999999</v>
      </c>
      <c r="R62" s="343">
        <v>130.7704363</v>
      </c>
      <c r="S62" s="343">
        <v>124.7881007</v>
      </c>
      <c r="T62" s="343">
        <v>127.8827521</v>
      </c>
      <c r="U62" s="343">
        <v>144.57078139999999</v>
      </c>
      <c r="V62" s="343">
        <v>145.12849829999999</v>
      </c>
      <c r="W62" s="343">
        <v>128.9450832</v>
      </c>
      <c r="X62" s="343">
        <v>131.9738619</v>
      </c>
      <c r="Y62" s="343">
        <v>152.9645591</v>
      </c>
      <c r="Z62" s="343">
        <v>172.4103604</v>
      </c>
      <c r="AA62" s="343">
        <v>202.59270570000001</v>
      </c>
      <c r="AB62" s="343">
        <v>160.9033896</v>
      </c>
      <c r="AC62" s="343">
        <v>151.6745391</v>
      </c>
      <c r="AD62" s="343">
        <v>129.7625401</v>
      </c>
      <c r="AE62" s="343">
        <v>126.3907244</v>
      </c>
      <c r="AF62" s="343">
        <v>131.48899610000001</v>
      </c>
      <c r="AG62" s="343">
        <v>148.68601899999999</v>
      </c>
      <c r="AH62" s="343">
        <v>147.44485969999999</v>
      </c>
      <c r="AI62" s="343">
        <v>130.67486410000001</v>
      </c>
      <c r="AJ62" s="343">
        <v>131.42770569999999</v>
      </c>
      <c r="AK62" s="343">
        <v>146.702879</v>
      </c>
      <c r="AL62" s="343">
        <v>182.3722334</v>
      </c>
      <c r="AM62" s="343">
        <v>212.6258756</v>
      </c>
      <c r="AN62" s="343">
        <v>175.1342305</v>
      </c>
      <c r="AO62" s="343">
        <v>148.74186130000001</v>
      </c>
      <c r="AP62" s="343">
        <v>128.39411079999999</v>
      </c>
      <c r="AQ62" s="343">
        <v>124.6439417</v>
      </c>
      <c r="AR62" s="343">
        <v>130.65986000000001</v>
      </c>
      <c r="AS62" s="343">
        <v>147.35172789999999</v>
      </c>
      <c r="AT62" s="343">
        <v>142.8936223</v>
      </c>
      <c r="AU62" s="343">
        <v>131.13635719999999</v>
      </c>
      <c r="AV62" s="343">
        <v>132.056996</v>
      </c>
      <c r="AW62" s="343">
        <v>150.28287900000001</v>
      </c>
      <c r="AX62" s="343">
        <v>189.3891342</v>
      </c>
      <c r="AY62" s="343">
        <v>202.3424</v>
      </c>
      <c r="AZ62" s="894">
        <v>169.27070000000001</v>
      </c>
      <c r="BA62" s="894">
        <v>147.21350000000001</v>
      </c>
      <c r="BB62" s="354">
        <v>127.9221</v>
      </c>
      <c r="BC62" s="354">
        <v>122.828</v>
      </c>
      <c r="BD62" s="354">
        <v>127.6216</v>
      </c>
      <c r="BE62" s="354">
        <v>145.5498</v>
      </c>
      <c r="BF62" s="354">
        <v>145.29849999999999</v>
      </c>
      <c r="BG62" s="354">
        <v>131.1026</v>
      </c>
      <c r="BH62" s="354">
        <v>132.04589999999999</v>
      </c>
      <c r="BI62" s="354">
        <v>150.01499999999999</v>
      </c>
      <c r="BJ62" s="354">
        <v>183.25370000000001</v>
      </c>
      <c r="BK62" s="354">
        <v>201.1414</v>
      </c>
      <c r="BL62" s="354">
        <v>169.3314</v>
      </c>
      <c r="BM62" s="354">
        <v>159.02789999999999</v>
      </c>
      <c r="BN62" s="354">
        <v>132.04159999999999</v>
      </c>
      <c r="BO62" s="354">
        <v>125.11750000000001</v>
      </c>
      <c r="BP62" s="354">
        <v>131.0196</v>
      </c>
      <c r="BQ62" s="354">
        <v>149.89689999999999</v>
      </c>
      <c r="BR62" s="354">
        <v>150.1206</v>
      </c>
      <c r="BS62" s="354">
        <v>135.30940000000001</v>
      </c>
      <c r="BT62" s="354">
        <v>135.8416</v>
      </c>
      <c r="BU62" s="354">
        <v>153.3262</v>
      </c>
      <c r="BV62" s="354">
        <v>187.9092</v>
      </c>
    </row>
    <row r="63" spans="1:74" s="754" customFormat="1" ht="11.1" customHeight="1" x14ac:dyDescent="0.2">
      <c r="A63" s="265" t="s">
        <v>159</v>
      </c>
      <c r="B63" s="756" t="s">
        <v>473</v>
      </c>
      <c r="C63" s="753">
        <v>95.474996809999993</v>
      </c>
      <c r="D63" s="753">
        <v>79.754277819999999</v>
      </c>
      <c r="E63" s="753">
        <v>69.708608900000002</v>
      </c>
      <c r="F63" s="753">
        <v>62.975033979999999</v>
      </c>
      <c r="G63" s="753">
        <v>70.231738129999997</v>
      </c>
      <c r="H63" s="753">
        <v>82.556479210000006</v>
      </c>
      <c r="I63" s="753">
        <v>96.375780109999994</v>
      </c>
      <c r="J63" s="753">
        <v>94.416427170000006</v>
      </c>
      <c r="K63" s="753">
        <v>74.303118580000003</v>
      </c>
      <c r="L63" s="753">
        <v>64.157757230000001</v>
      </c>
      <c r="M63" s="753">
        <v>65.796647320000005</v>
      </c>
      <c r="N63" s="753">
        <v>82.458163260000006</v>
      </c>
      <c r="O63" s="753">
        <v>71.168222290000003</v>
      </c>
      <c r="P63" s="753">
        <v>55.526806919999999</v>
      </c>
      <c r="Q63" s="753">
        <v>59.198080269999998</v>
      </c>
      <c r="R63" s="753">
        <v>47.885912269999999</v>
      </c>
      <c r="S63" s="753">
        <v>52.479912919999997</v>
      </c>
      <c r="T63" s="753">
        <v>66.937170030000004</v>
      </c>
      <c r="U63" s="753">
        <v>86.281955420000003</v>
      </c>
      <c r="V63" s="753">
        <v>85.451166409999999</v>
      </c>
      <c r="W63" s="753">
        <v>67.83799569</v>
      </c>
      <c r="X63" s="753">
        <v>59.782357750000003</v>
      </c>
      <c r="Y63" s="753">
        <v>59.958245849999997</v>
      </c>
      <c r="Z63" s="753">
        <v>63.962046260000001</v>
      </c>
      <c r="AA63" s="753">
        <v>83.389077510000007</v>
      </c>
      <c r="AB63" s="753">
        <v>53.674818369999997</v>
      </c>
      <c r="AC63" s="753">
        <v>47.044700910000003</v>
      </c>
      <c r="AD63" s="753">
        <v>44.440472059999998</v>
      </c>
      <c r="AE63" s="753">
        <v>53.669655779999999</v>
      </c>
      <c r="AF63" s="753">
        <v>68.155018380000001</v>
      </c>
      <c r="AG63" s="753">
        <v>79.489517640000003</v>
      </c>
      <c r="AH63" s="753">
        <v>77.345927840000002</v>
      </c>
      <c r="AI63" s="753">
        <v>62.975042070000001</v>
      </c>
      <c r="AJ63" s="753">
        <v>55.958185720000003</v>
      </c>
      <c r="AK63" s="753">
        <v>54.302753000000003</v>
      </c>
      <c r="AL63" s="753">
        <v>70.784202100000002</v>
      </c>
      <c r="AM63" s="753">
        <v>89.45997749</v>
      </c>
      <c r="AN63" s="753">
        <v>69.858322099999995</v>
      </c>
      <c r="AO63" s="753">
        <v>57.222713769999999</v>
      </c>
      <c r="AP63" s="753">
        <v>52.478845159999999</v>
      </c>
      <c r="AQ63" s="753">
        <v>56.303679760000001</v>
      </c>
      <c r="AR63" s="753">
        <v>71.899514310000001</v>
      </c>
      <c r="AS63" s="753">
        <v>87.484076430000002</v>
      </c>
      <c r="AT63" s="753">
        <v>77.765934299999998</v>
      </c>
      <c r="AU63" s="753">
        <v>66.419074440000003</v>
      </c>
      <c r="AV63" s="753">
        <v>62.012042280000003</v>
      </c>
      <c r="AW63" s="753">
        <v>62.033931770000002</v>
      </c>
      <c r="AX63" s="753">
        <v>73.137397890000003</v>
      </c>
      <c r="AY63" s="753">
        <v>85.144450000000006</v>
      </c>
      <c r="AZ63" s="923">
        <v>65.674430000000001</v>
      </c>
      <c r="BA63" s="923">
        <v>52.516370000000002</v>
      </c>
      <c r="BB63" s="507">
        <v>46.232570000000003</v>
      </c>
      <c r="BC63" s="507">
        <v>52.737969999999997</v>
      </c>
      <c r="BD63" s="507">
        <v>64.515510000000006</v>
      </c>
      <c r="BE63" s="507">
        <v>78.166309999999996</v>
      </c>
      <c r="BF63" s="507">
        <v>78.493930000000006</v>
      </c>
      <c r="BG63" s="507">
        <v>64.128420000000006</v>
      </c>
      <c r="BH63" s="507">
        <v>56.556109999999997</v>
      </c>
      <c r="BI63" s="507">
        <v>58.537550000000003</v>
      </c>
      <c r="BJ63" s="507">
        <v>66.400999999999996</v>
      </c>
      <c r="BK63" s="507">
        <v>68.302980000000005</v>
      </c>
      <c r="BL63" s="507">
        <v>57.306800000000003</v>
      </c>
      <c r="BM63" s="507">
        <v>52.02881</v>
      </c>
      <c r="BN63" s="507">
        <v>46.031230000000001</v>
      </c>
      <c r="BO63" s="507">
        <v>51.157550000000001</v>
      </c>
      <c r="BP63" s="507">
        <v>63.271099999999997</v>
      </c>
      <c r="BQ63" s="507">
        <v>77.062359999999998</v>
      </c>
      <c r="BR63" s="507">
        <v>78.063670000000002</v>
      </c>
      <c r="BS63" s="507">
        <v>63.562480000000001</v>
      </c>
      <c r="BT63" s="507">
        <v>56.051380000000002</v>
      </c>
      <c r="BU63" s="507">
        <v>58.03492</v>
      </c>
      <c r="BV63" s="507">
        <v>64.634050000000002</v>
      </c>
    </row>
    <row r="64" spans="1:74" s="188" customFormat="1" ht="12" customHeight="1" x14ac:dyDescent="0.2">
      <c r="A64" s="187"/>
      <c r="B64" s="1109" t="s">
        <v>1585</v>
      </c>
      <c r="C64" s="1109"/>
      <c r="D64" s="1109"/>
      <c r="E64" s="1109"/>
      <c r="F64" s="1109"/>
      <c r="G64" s="1109"/>
      <c r="H64" s="1109"/>
      <c r="I64" s="1109"/>
      <c r="J64" s="1109"/>
      <c r="K64" s="1109"/>
      <c r="L64" s="1109"/>
      <c r="M64" s="1109"/>
      <c r="N64" s="1109"/>
      <c r="O64" s="1109"/>
      <c r="P64" s="1109"/>
      <c r="Q64" s="1109"/>
      <c r="R64" s="754"/>
      <c r="AY64" s="708"/>
      <c r="AZ64" s="708"/>
      <c r="BA64" s="708"/>
      <c r="BB64" s="708"/>
      <c r="BC64" s="708"/>
      <c r="BD64" s="708"/>
      <c r="BE64" s="708"/>
      <c r="BF64" s="708"/>
      <c r="BG64" s="708"/>
      <c r="BH64" s="708"/>
      <c r="BI64" s="708"/>
      <c r="BJ64" s="202"/>
    </row>
    <row r="65" spans="1:74" s="188" customFormat="1" ht="12" customHeight="1" x14ac:dyDescent="0.2">
      <c r="A65" s="187"/>
      <c r="B65" s="1109" t="s">
        <v>1443</v>
      </c>
      <c r="C65" s="1109"/>
      <c r="D65" s="1109"/>
      <c r="E65" s="1109"/>
      <c r="F65" s="1109"/>
      <c r="G65" s="1109"/>
      <c r="H65" s="1109"/>
      <c r="I65" s="1109"/>
      <c r="J65" s="1109"/>
      <c r="K65" s="1109"/>
      <c r="L65" s="1109"/>
      <c r="M65" s="1109"/>
      <c r="N65" s="1109"/>
      <c r="O65" s="1109"/>
      <c r="P65" s="1109"/>
      <c r="Q65" s="1109"/>
      <c r="R65" s="754"/>
      <c r="AY65" s="708"/>
      <c r="AZ65" s="708"/>
      <c r="BA65" s="708"/>
      <c r="BB65" s="708"/>
      <c r="BC65" s="708"/>
      <c r="BD65" s="708"/>
      <c r="BE65" s="708"/>
      <c r="BF65" s="708"/>
      <c r="BG65" s="708"/>
      <c r="BH65" s="708"/>
      <c r="BI65" s="708"/>
      <c r="BJ65" s="202"/>
    </row>
    <row r="66" spans="1:74" s="188" customFormat="1" ht="12" customHeight="1" x14ac:dyDescent="0.2">
      <c r="A66" s="187"/>
      <c r="B66" s="1109" t="s">
        <v>1444</v>
      </c>
      <c r="C66" s="1109"/>
      <c r="D66" s="1109"/>
      <c r="E66" s="1109"/>
      <c r="F66" s="1109"/>
      <c r="G66" s="1109"/>
      <c r="H66" s="1109"/>
      <c r="I66" s="1109"/>
      <c r="J66" s="1109"/>
      <c r="K66" s="1109"/>
      <c r="L66" s="1109"/>
      <c r="M66" s="1109"/>
      <c r="N66" s="1109"/>
      <c r="O66" s="1109"/>
      <c r="P66" s="1109"/>
      <c r="Q66" s="1109"/>
      <c r="R66" s="754"/>
      <c r="AY66" s="708"/>
      <c r="AZ66" s="708"/>
      <c r="BA66" s="708"/>
      <c r="BB66" s="708"/>
      <c r="BC66" s="708"/>
      <c r="BD66" s="709"/>
      <c r="BE66" s="709"/>
      <c r="BF66" s="709"/>
      <c r="BG66" s="708"/>
      <c r="BH66" s="708"/>
      <c r="BI66" s="708"/>
      <c r="BJ66" s="202"/>
    </row>
    <row r="67" spans="1:74" s="188" customFormat="1" ht="12" customHeight="1" x14ac:dyDescent="0.2">
      <c r="A67" s="187"/>
      <c r="B67" s="1109" t="s">
        <v>1445</v>
      </c>
      <c r="C67" s="996"/>
      <c r="D67" s="996"/>
      <c r="E67" s="996"/>
      <c r="F67" s="996"/>
      <c r="G67" s="996"/>
      <c r="H67" s="996"/>
      <c r="I67" s="996"/>
      <c r="J67" s="996"/>
      <c r="K67" s="996"/>
      <c r="L67" s="996"/>
      <c r="M67" s="996"/>
      <c r="N67" s="996"/>
      <c r="O67" s="996"/>
      <c r="P67" s="996"/>
      <c r="Q67" s="996"/>
      <c r="R67" s="754"/>
      <c r="AY67" s="708"/>
      <c r="AZ67" s="708"/>
      <c r="BA67" s="708"/>
      <c r="BB67" s="708"/>
      <c r="BC67" s="708"/>
      <c r="BD67" s="709"/>
      <c r="BE67" s="709"/>
      <c r="BF67" s="709"/>
      <c r="BG67" s="708"/>
      <c r="BH67" s="708"/>
      <c r="BI67" s="708"/>
      <c r="BJ67" s="202"/>
    </row>
    <row r="68" spans="1:74" s="291" customFormat="1" ht="12" customHeight="1" x14ac:dyDescent="0.25">
      <c r="A68" s="293"/>
      <c r="B68" s="773" t="s">
        <v>809</v>
      </c>
      <c r="C68" s="773"/>
      <c r="D68" s="773"/>
      <c r="E68" s="773"/>
      <c r="F68" s="773"/>
      <c r="G68" s="773"/>
      <c r="H68" s="774"/>
      <c r="I68" s="773"/>
      <c r="J68" s="773"/>
      <c r="K68" s="773"/>
      <c r="L68" s="773"/>
      <c r="M68" s="773"/>
      <c r="N68" s="773"/>
      <c r="O68" s="773"/>
      <c r="P68" s="773"/>
      <c r="Q68" s="773"/>
      <c r="R68" s="775"/>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3"/>
      <c r="AZ68" s="693"/>
      <c r="BA68" s="693"/>
      <c r="BB68" s="693"/>
      <c r="BC68" s="693"/>
      <c r="BD68" s="693"/>
      <c r="BE68" s="693"/>
      <c r="BF68" s="693"/>
      <c r="BG68" s="693"/>
      <c r="BH68" s="693"/>
      <c r="BI68" s="693"/>
      <c r="BJ68" s="302"/>
      <c r="BK68" s="302"/>
      <c r="BL68" s="302"/>
      <c r="BM68" s="302"/>
      <c r="BN68" s="302"/>
      <c r="BO68" s="302"/>
      <c r="BP68" s="302"/>
      <c r="BQ68" s="302"/>
      <c r="BR68" s="302"/>
      <c r="BS68" s="302"/>
      <c r="BT68" s="302"/>
      <c r="BU68" s="302"/>
      <c r="BV68" s="302"/>
    </row>
    <row r="69" spans="1:74" s="188" customFormat="1" ht="12" customHeight="1" x14ac:dyDescent="0.2">
      <c r="A69" s="187"/>
      <c r="B69" s="990" t="str">
        <f>Dates!$G$2</f>
        <v>EIA completed modeling and analysis for this report on Monday, April 6, 2026.</v>
      </c>
      <c r="C69" s="977"/>
      <c r="D69" s="977"/>
      <c r="E69" s="977"/>
      <c r="F69" s="977"/>
      <c r="G69" s="977"/>
      <c r="H69" s="977"/>
      <c r="I69" s="977"/>
      <c r="J69" s="977"/>
      <c r="K69" s="977"/>
      <c r="L69" s="977"/>
      <c r="M69" s="977"/>
      <c r="N69" s="977"/>
      <c r="O69" s="977"/>
      <c r="P69" s="977"/>
      <c r="Q69" s="977"/>
      <c r="R69" s="776"/>
      <c r="AY69" s="708"/>
      <c r="AZ69" s="708"/>
      <c r="BA69" s="708"/>
      <c r="BB69" s="708"/>
      <c r="BC69" s="708"/>
      <c r="BD69" s="709"/>
      <c r="BE69" s="709"/>
      <c r="BF69" s="709"/>
      <c r="BG69" s="708"/>
      <c r="BH69" s="708"/>
      <c r="BI69" s="708"/>
      <c r="BJ69" s="202"/>
    </row>
    <row r="70" spans="1:74" s="188" customFormat="1" ht="12" customHeight="1" x14ac:dyDescent="0.2">
      <c r="A70" s="187"/>
      <c r="B70" s="985" t="s">
        <v>482</v>
      </c>
      <c r="C70" s="986"/>
      <c r="D70" s="986"/>
      <c r="E70" s="986"/>
      <c r="F70" s="986"/>
      <c r="G70" s="986"/>
      <c r="H70" s="986"/>
      <c r="I70" s="986"/>
      <c r="J70" s="986"/>
      <c r="K70" s="986"/>
      <c r="L70" s="986"/>
      <c r="M70" s="986"/>
      <c r="N70" s="986"/>
      <c r="O70" s="986"/>
      <c r="P70" s="986"/>
      <c r="Q70" s="986"/>
      <c r="R70" s="754"/>
      <c r="AY70" s="708"/>
      <c r="AZ70" s="708"/>
      <c r="BA70" s="708"/>
      <c r="BB70" s="708"/>
      <c r="BC70" s="708"/>
      <c r="BD70" s="709"/>
      <c r="BE70" s="709"/>
      <c r="BF70" s="709"/>
      <c r="BG70" s="708"/>
      <c r="BH70" s="708"/>
      <c r="BI70" s="708"/>
      <c r="BJ70" s="202"/>
    </row>
    <row r="71" spans="1:74" s="188" customFormat="1" ht="12" customHeight="1" x14ac:dyDescent="0.2">
      <c r="A71" s="187"/>
      <c r="B71" s="782" t="s">
        <v>489</v>
      </c>
      <c r="C71" s="310"/>
      <c r="D71" s="310"/>
      <c r="E71" s="310"/>
      <c r="F71" s="310"/>
      <c r="G71" s="310"/>
      <c r="H71" s="806"/>
      <c r="I71" s="310"/>
      <c r="J71" s="310"/>
      <c r="K71" s="310"/>
      <c r="L71" s="310"/>
      <c r="M71" s="310"/>
      <c r="N71" s="310"/>
      <c r="O71" s="310"/>
      <c r="P71" s="310"/>
      <c r="Q71" s="310"/>
      <c r="R71" s="754"/>
      <c r="AY71" s="708"/>
      <c r="AZ71" s="708"/>
      <c r="BA71" s="708"/>
      <c r="BB71" s="708"/>
      <c r="BC71" s="708"/>
      <c r="BD71" s="709"/>
      <c r="BE71" s="709"/>
      <c r="BF71" s="709"/>
      <c r="BG71" s="708"/>
      <c r="BH71" s="708"/>
      <c r="BI71" s="708"/>
      <c r="BJ71" s="202"/>
    </row>
    <row r="72" spans="1:74" s="188" customFormat="1" ht="12" customHeight="1" x14ac:dyDescent="0.2">
      <c r="A72" s="187"/>
      <c r="B72" s="999" t="s">
        <v>1405</v>
      </c>
      <c r="C72" s="986"/>
      <c r="D72" s="986"/>
      <c r="E72" s="986"/>
      <c r="F72" s="986"/>
      <c r="G72" s="986"/>
      <c r="H72" s="986"/>
      <c r="I72" s="986"/>
      <c r="J72" s="986"/>
      <c r="K72" s="986"/>
      <c r="L72" s="986"/>
      <c r="M72" s="986"/>
      <c r="N72" s="986"/>
      <c r="O72" s="986"/>
      <c r="P72" s="986"/>
      <c r="Q72" s="986"/>
      <c r="R72" s="754"/>
      <c r="AY72" s="708"/>
      <c r="AZ72" s="708"/>
      <c r="BA72" s="708"/>
      <c r="BB72" s="708"/>
      <c r="BC72" s="708"/>
      <c r="BD72" s="709"/>
      <c r="BE72" s="709"/>
      <c r="BF72" s="709"/>
      <c r="BG72" s="708"/>
      <c r="BH72" s="708"/>
      <c r="BI72" s="708"/>
      <c r="BJ72" s="202"/>
    </row>
    <row r="73" spans="1:74" s="188" customFormat="1" ht="12" customHeight="1" x14ac:dyDescent="0.2">
      <c r="A73" s="187"/>
      <c r="B73" s="991" t="s">
        <v>823</v>
      </c>
      <c r="C73" s="991"/>
      <c r="D73" s="991"/>
      <c r="E73" s="991"/>
      <c r="F73" s="991"/>
      <c r="G73" s="991"/>
      <c r="H73" s="991"/>
      <c r="I73" s="991"/>
      <c r="J73" s="991"/>
      <c r="K73" s="991"/>
      <c r="L73" s="991"/>
      <c r="M73" s="991"/>
      <c r="N73" s="991"/>
      <c r="O73" s="991"/>
      <c r="P73" s="991"/>
      <c r="Q73" s="991"/>
      <c r="R73" s="991"/>
      <c r="AY73" s="708"/>
      <c r="AZ73" s="708"/>
      <c r="BA73" s="708"/>
      <c r="BB73" s="708"/>
      <c r="BC73" s="708"/>
      <c r="BD73" s="709"/>
      <c r="BE73" s="709"/>
      <c r="BF73" s="709"/>
      <c r="BG73" s="708"/>
      <c r="BH73" s="708"/>
      <c r="BI73" s="708"/>
      <c r="BJ73" s="202"/>
    </row>
    <row r="74" spans="1:74" s="188" customFormat="1" ht="22.5" customHeight="1" x14ac:dyDescent="0.2">
      <c r="A74" s="187"/>
      <c r="B74" s="994" t="s">
        <v>1442</v>
      </c>
      <c r="C74" s="995"/>
      <c r="D74" s="995"/>
      <c r="E74" s="995"/>
      <c r="F74" s="995"/>
      <c r="G74" s="995"/>
      <c r="H74" s="995"/>
      <c r="I74" s="995"/>
      <c r="J74" s="995"/>
      <c r="K74" s="995"/>
      <c r="L74" s="995"/>
      <c r="M74" s="995"/>
      <c r="N74" s="995"/>
      <c r="O74" s="995"/>
      <c r="P74" s="995"/>
      <c r="Q74" s="996"/>
      <c r="R74" s="754"/>
      <c r="AY74" s="708"/>
      <c r="AZ74" s="708"/>
      <c r="BA74" s="708"/>
      <c r="BB74" s="708"/>
      <c r="BC74" s="708"/>
      <c r="BD74" s="709"/>
      <c r="BE74" s="709"/>
      <c r="BF74" s="709"/>
      <c r="BG74" s="708"/>
      <c r="BH74" s="708"/>
      <c r="BI74" s="708"/>
      <c r="BJ74" s="202"/>
    </row>
    <row r="75" spans="1:74" s="188" customFormat="1" ht="12" customHeight="1" x14ac:dyDescent="0.2">
      <c r="A75" s="187"/>
      <c r="B75" s="994" t="s">
        <v>490</v>
      </c>
      <c r="C75" s="996"/>
      <c r="D75" s="996"/>
      <c r="E75" s="996"/>
      <c r="F75" s="996"/>
      <c r="G75" s="996"/>
      <c r="H75" s="996"/>
      <c r="I75" s="996"/>
      <c r="J75" s="996"/>
      <c r="K75" s="996"/>
      <c r="L75" s="996"/>
      <c r="M75" s="996"/>
      <c r="N75" s="996"/>
      <c r="O75" s="996"/>
      <c r="P75" s="996"/>
      <c r="Q75" s="996"/>
      <c r="R75" s="754"/>
      <c r="AY75" s="708"/>
      <c r="AZ75" s="708"/>
      <c r="BA75" s="708"/>
      <c r="BB75" s="708"/>
      <c r="BC75" s="708"/>
      <c r="BD75" s="709"/>
      <c r="BE75" s="709"/>
      <c r="BF75" s="709"/>
      <c r="BG75" s="708"/>
      <c r="BH75" s="708"/>
      <c r="BI75" s="708"/>
      <c r="BJ75" s="202"/>
    </row>
    <row r="76" spans="1:74" s="188" customFormat="1" ht="12" customHeight="1" x14ac:dyDescent="0.2">
      <c r="A76" s="187"/>
      <c r="B76" s="998" t="s">
        <v>1406</v>
      </c>
      <c r="C76" s="996"/>
      <c r="D76" s="996"/>
      <c r="E76" s="996"/>
      <c r="F76" s="996"/>
      <c r="G76" s="996"/>
      <c r="H76" s="996"/>
      <c r="I76" s="996"/>
      <c r="J76" s="996"/>
      <c r="K76" s="996"/>
      <c r="L76" s="996"/>
      <c r="M76" s="996"/>
      <c r="N76" s="996"/>
      <c r="O76" s="996"/>
      <c r="P76" s="996"/>
      <c r="Q76" s="996"/>
      <c r="R76" s="754"/>
      <c r="AY76" s="708"/>
      <c r="AZ76" s="708"/>
      <c r="BA76" s="708"/>
      <c r="BB76" s="708"/>
      <c r="BC76" s="708"/>
      <c r="BD76" s="709"/>
      <c r="BE76" s="709"/>
      <c r="BF76" s="709"/>
      <c r="BG76" s="708"/>
      <c r="BH76" s="708"/>
      <c r="BI76" s="708"/>
      <c r="BJ76" s="202"/>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row r="156" spans="63:74" x14ac:dyDescent="0.2">
      <c r="BK156" s="134"/>
      <c r="BL156" s="134"/>
      <c r="BM156" s="134"/>
      <c r="BN156" s="134"/>
      <c r="BO156" s="134"/>
      <c r="BP156" s="134"/>
      <c r="BQ156" s="134"/>
      <c r="BR156" s="134"/>
      <c r="BS156" s="134"/>
      <c r="BT156" s="134"/>
      <c r="BU156" s="134"/>
      <c r="BV156" s="134"/>
    </row>
  </sheetData>
  <mergeCells count="19">
    <mergeCell ref="B75:Q75"/>
    <mergeCell ref="B76:Q76"/>
    <mergeCell ref="A1:A2"/>
    <mergeCell ref="B69:Q69"/>
    <mergeCell ref="B65:Q65"/>
    <mergeCell ref="B66:Q66"/>
    <mergeCell ref="B74:Q74"/>
    <mergeCell ref="B67:Q67"/>
    <mergeCell ref="B72:Q72"/>
    <mergeCell ref="B70:Q70"/>
    <mergeCell ref="B73:R73"/>
    <mergeCell ref="B64:Q64"/>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90" customWidth="1"/>
    <col min="2" max="2" width="43.42578125" style="90" customWidth="1"/>
    <col min="3" max="50" width="7.42578125" style="90" customWidth="1"/>
    <col min="51" max="55" width="7.42578125" style="841" customWidth="1"/>
    <col min="56" max="58" width="7.42578125" style="710" customWidth="1"/>
    <col min="59" max="61" width="7.42578125" style="841" customWidth="1"/>
    <col min="62" max="62" width="7.42578125" style="133" customWidth="1"/>
    <col min="63" max="74" width="7.42578125" style="90" customWidth="1"/>
    <col min="75" max="16384" width="9.5703125" style="90"/>
  </cols>
  <sheetData>
    <row r="1" spans="1:74" ht="13.35" customHeight="1" x14ac:dyDescent="0.2">
      <c r="A1" s="974" t="s">
        <v>478</v>
      </c>
      <c r="B1" s="1112" t="s">
        <v>744</v>
      </c>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1113"/>
      <c r="AJ1" s="1113"/>
      <c r="AK1" s="1113"/>
      <c r="AL1" s="1113"/>
    </row>
    <row r="2" spans="1:74" s="8" customFormat="1"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1"/>
      <c r="AZ2" s="821"/>
      <c r="BA2" s="821"/>
      <c r="BB2" s="821"/>
      <c r="BC2" s="821"/>
      <c r="BD2" s="327"/>
      <c r="BE2" s="327"/>
      <c r="BF2" s="327"/>
      <c r="BG2" s="821"/>
      <c r="BH2" s="821"/>
      <c r="BI2" s="821"/>
      <c r="BJ2" s="152"/>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81"/>
      <c r="B5" s="91" t="s">
        <v>1398</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957"/>
      <c r="BA5" s="957"/>
      <c r="BB5" s="887"/>
      <c r="BC5" s="887"/>
      <c r="BD5" s="888"/>
      <c r="BE5" s="888"/>
      <c r="BF5" s="888"/>
      <c r="BG5" s="888"/>
      <c r="BH5" s="888"/>
      <c r="BI5" s="888"/>
      <c r="BJ5" s="523"/>
      <c r="BK5" s="523"/>
      <c r="BL5" s="523"/>
      <c r="BM5" s="523"/>
      <c r="BN5" s="523"/>
      <c r="BO5" s="523"/>
      <c r="BP5" s="523"/>
      <c r="BQ5" s="523"/>
      <c r="BR5" s="523"/>
      <c r="BS5" s="523"/>
      <c r="BT5" s="523"/>
      <c r="BU5" s="523"/>
      <c r="BV5" s="523"/>
    </row>
    <row r="6" spans="1:74" ht="11.1" customHeight="1" x14ac:dyDescent="0.2">
      <c r="A6" s="81" t="s">
        <v>383</v>
      </c>
      <c r="B6" s="528" t="s">
        <v>1004</v>
      </c>
      <c r="C6" s="347">
        <v>1138.7040909</v>
      </c>
      <c r="D6" s="347">
        <v>1137.9466348000001</v>
      </c>
      <c r="E6" s="347">
        <v>1138.642259</v>
      </c>
      <c r="F6" s="347">
        <v>1143.5866284000001</v>
      </c>
      <c r="G6" s="347">
        <v>1145.0916643</v>
      </c>
      <c r="H6" s="347">
        <v>1145.9530315</v>
      </c>
      <c r="I6" s="347">
        <v>1142.9625599999999</v>
      </c>
      <c r="J6" s="347">
        <v>1144.9427177</v>
      </c>
      <c r="K6" s="347">
        <v>1148.6853345</v>
      </c>
      <c r="L6" s="347">
        <v>1160.1624776000001</v>
      </c>
      <c r="M6" s="347">
        <v>1162.9509619999999</v>
      </c>
      <c r="N6" s="347">
        <v>1163.0228551</v>
      </c>
      <c r="O6" s="347">
        <v>1154.9728739</v>
      </c>
      <c r="P6" s="347">
        <v>1153.6655464</v>
      </c>
      <c r="Q6" s="347">
        <v>1153.6955895999999</v>
      </c>
      <c r="R6" s="347">
        <v>1156.1826501999999</v>
      </c>
      <c r="S6" s="347">
        <v>1158.0477002</v>
      </c>
      <c r="T6" s="347">
        <v>1160.4103861000001</v>
      </c>
      <c r="U6" s="347">
        <v>1163.7834922</v>
      </c>
      <c r="V6" s="347">
        <v>1166.7568616999999</v>
      </c>
      <c r="W6" s="347">
        <v>1169.8432788</v>
      </c>
      <c r="X6" s="347">
        <v>1174.5397714999999</v>
      </c>
      <c r="Y6" s="347">
        <v>1176.729513</v>
      </c>
      <c r="Z6" s="347">
        <v>1177.9095311999999</v>
      </c>
      <c r="AA6" s="347">
        <v>1175.4453334</v>
      </c>
      <c r="AB6" s="347">
        <v>1176.5817744000001</v>
      </c>
      <c r="AC6" s="347">
        <v>1178.6843615</v>
      </c>
      <c r="AD6" s="347">
        <v>1183.4753556000001</v>
      </c>
      <c r="AE6" s="347">
        <v>1186.2185396</v>
      </c>
      <c r="AF6" s="347">
        <v>1188.6361741000001</v>
      </c>
      <c r="AG6" s="347">
        <v>1191.4329663999999</v>
      </c>
      <c r="AH6" s="347">
        <v>1192.6709718</v>
      </c>
      <c r="AI6" s="347">
        <v>1193.0548974999999</v>
      </c>
      <c r="AJ6" s="347">
        <v>1190.3830601</v>
      </c>
      <c r="AK6" s="347">
        <v>1190.7100889999999</v>
      </c>
      <c r="AL6" s="347">
        <v>1191.8343007000001</v>
      </c>
      <c r="AM6" s="347">
        <v>1193.9833156</v>
      </c>
      <c r="AN6" s="347">
        <v>1196.5311778</v>
      </c>
      <c r="AO6" s="347">
        <v>1199.7055077</v>
      </c>
      <c r="AP6" s="347">
        <v>1204.1903987999999</v>
      </c>
      <c r="AQ6" s="347">
        <v>1208.1045938</v>
      </c>
      <c r="AR6" s="347">
        <v>1212.1321862</v>
      </c>
      <c r="AS6" s="347">
        <v>1217.7991196</v>
      </c>
      <c r="AT6" s="347">
        <v>1220.9090490999999</v>
      </c>
      <c r="AU6" s="347">
        <v>1222.9879183999999</v>
      </c>
      <c r="AV6" s="347">
        <v>1222.251411</v>
      </c>
      <c r="AW6" s="347">
        <v>1223.6063968999999</v>
      </c>
      <c r="AX6" s="347">
        <v>1225.2685598999999</v>
      </c>
      <c r="AY6" s="347">
        <v>1227.7615135999999</v>
      </c>
      <c r="AZ6" s="898">
        <v>1229.6453203000001</v>
      </c>
      <c r="BA6" s="898">
        <v>1231.4435936</v>
      </c>
      <c r="BB6" s="358">
        <v>1232.953</v>
      </c>
      <c r="BC6" s="358">
        <v>1234.7329999999999</v>
      </c>
      <c r="BD6" s="358">
        <v>1236.579</v>
      </c>
      <c r="BE6" s="358">
        <v>1238.4490000000001</v>
      </c>
      <c r="BF6" s="358">
        <v>1240.46</v>
      </c>
      <c r="BG6" s="358">
        <v>1242.57</v>
      </c>
      <c r="BH6" s="358">
        <v>1244.9639999999999</v>
      </c>
      <c r="BI6" s="358">
        <v>1247.134</v>
      </c>
      <c r="BJ6" s="358">
        <v>1249.2639999999999</v>
      </c>
      <c r="BK6" s="358">
        <v>1251.2429999999999</v>
      </c>
      <c r="BL6" s="358">
        <v>1253.3779999999999</v>
      </c>
      <c r="BM6" s="358">
        <v>1255.558</v>
      </c>
      <c r="BN6" s="358">
        <v>1257.8530000000001</v>
      </c>
      <c r="BO6" s="358">
        <v>1260.0709999999999</v>
      </c>
      <c r="BP6" s="358">
        <v>1262.2819999999999</v>
      </c>
      <c r="BQ6" s="358">
        <v>1264.5889999999999</v>
      </c>
      <c r="BR6" s="358">
        <v>1266.7080000000001</v>
      </c>
      <c r="BS6" s="358">
        <v>1268.7439999999999</v>
      </c>
      <c r="BT6" s="358">
        <v>1270.6949999999999</v>
      </c>
      <c r="BU6" s="358">
        <v>1272.5609999999999</v>
      </c>
      <c r="BV6" s="358">
        <v>1274.3440000000001</v>
      </c>
    </row>
    <row r="7" spans="1:74" ht="11.1" customHeight="1" x14ac:dyDescent="0.2">
      <c r="A7" s="81" t="s">
        <v>384</v>
      </c>
      <c r="B7" s="528" t="s">
        <v>1005</v>
      </c>
      <c r="C7" s="347">
        <v>3208.8789360000001</v>
      </c>
      <c r="D7" s="347">
        <v>3200.7021706999999</v>
      </c>
      <c r="E7" s="347">
        <v>3194.8967604999998</v>
      </c>
      <c r="F7" s="347">
        <v>3189.9918696999998</v>
      </c>
      <c r="G7" s="347">
        <v>3190.0322970000002</v>
      </c>
      <c r="H7" s="347">
        <v>3193.5472064999999</v>
      </c>
      <c r="I7" s="347">
        <v>3206.7882513</v>
      </c>
      <c r="J7" s="347">
        <v>3212.5633853999998</v>
      </c>
      <c r="K7" s="347">
        <v>3217.1242618000001</v>
      </c>
      <c r="L7" s="347">
        <v>3221.7119819999998</v>
      </c>
      <c r="M7" s="347">
        <v>3222.9135172000001</v>
      </c>
      <c r="N7" s="347">
        <v>3221.9699687000002</v>
      </c>
      <c r="O7" s="347">
        <v>3213.1789672</v>
      </c>
      <c r="P7" s="347">
        <v>3212.2220286000002</v>
      </c>
      <c r="Q7" s="347">
        <v>3213.3967834999999</v>
      </c>
      <c r="R7" s="347">
        <v>3214.8817214999999</v>
      </c>
      <c r="S7" s="347">
        <v>3221.6859961</v>
      </c>
      <c r="T7" s="347">
        <v>3231.9880969000001</v>
      </c>
      <c r="U7" s="347">
        <v>3255.1887965999999</v>
      </c>
      <c r="V7" s="347">
        <v>3265.4359703999999</v>
      </c>
      <c r="W7" s="347">
        <v>3272.1303911</v>
      </c>
      <c r="X7" s="347">
        <v>3271.8063682000002</v>
      </c>
      <c r="Y7" s="347">
        <v>3273.9945501000002</v>
      </c>
      <c r="Z7" s="347">
        <v>3275.2292465</v>
      </c>
      <c r="AA7" s="347">
        <v>3269.0403384000001</v>
      </c>
      <c r="AB7" s="347">
        <v>3273.2206531000002</v>
      </c>
      <c r="AC7" s="347">
        <v>3281.3000714999998</v>
      </c>
      <c r="AD7" s="347">
        <v>3300.0721766000001</v>
      </c>
      <c r="AE7" s="347">
        <v>3310.8546151999999</v>
      </c>
      <c r="AF7" s="347">
        <v>3320.4409703000001</v>
      </c>
      <c r="AG7" s="347">
        <v>3329.2556671000002</v>
      </c>
      <c r="AH7" s="347">
        <v>3336.1315359999999</v>
      </c>
      <c r="AI7" s="347">
        <v>3341.4930024</v>
      </c>
      <c r="AJ7" s="347">
        <v>3343.9657170999999</v>
      </c>
      <c r="AK7" s="347">
        <v>3347.3291402</v>
      </c>
      <c r="AL7" s="347">
        <v>3350.2089225</v>
      </c>
      <c r="AM7" s="347">
        <v>3348.4471509999998</v>
      </c>
      <c r="AN7" s="347">
        <v>3353.4780866000001</v>
      </c>
      <c r="AO7" s="347">
        <v>3361.1438162999998</v>
      </c>
      <c r="AP7" s="347">
        <v>3373.9213321000002</v>
      </c>
      <c r="AQ7" s="347">
        <v>3384.9989056999998</v>
      </c>
      <c r="AR7" s="347">
        <v>3396.8535292000001</v>
      </c>
      <c r="AS7" s="347">
        <v>3414.3867541</v>
      </c>
      <c r="AT7" s="347">
        <v>3424.1193140999999</v>
      </c>
      <c r="AU7" s="347">
        <v>3430.9527604</v>
      </c>
      <c r="AV7" s="347">
        <v>3430.0371455999998</v>
      </c>
      <c r="AW7" s="347">
        <v>3434.7098255000001</v>
      </c>
      <c r="AX7" s="347">
        <v>3440.1208525000002</v>
      </c>
      <c r="AY7" s="347">
        <v>3447.5678885000002</v>
      </c>
      <c r="AZ7" s="898">
        <v>3453.4823633000001</v>
      </c>
      <c r="BA7" s="898">
        <v>3459.1619389000002</v>
      </c>
      <c r="BB7" s="358">
        <v>3463.875</v>
      </c>
      <c r="BC7" s="358">
        <v>3469.634</v>
      </c>
      <c r="BD7" s="358">
        <v>3475.7049999999999</v>
      </c>
      <c r="BE7" s="358">
        <v>3482.4470000000001</v>
      </c>
      <c r="BF7" s="358">
        <v>3488.8789999999999</v>
      </c>
      <c r="BG7" s="358">
        <v>3495.3580000000002</v>
      </c>
      <c r="BH7" s="358">
        <v>3501.9650000000001</v>
      </c>
      <c r="BI7" s="358">
        <v>3508.4760000000001</v>
      </c>
      <c r="BJ7" s="358">
        <v>3514.971</v>
      </c>
      <c r="BK7" s="358">
        <v>3521.4690000000001</v>
      </c>
      <c r="BL7" s="358">
        <v>3527.9229999999998</v>
      </c>
      <c r="BM7" s="358">
        <v>3534.3490000000002</v>
      </c>
      <c r="BN7" s="358">
        <v>3541.0450000000001</v>
      </c>
      <c r="BO7" s="358">
        <v>3547.194</v>
      </c>
      <c r="BP7" s="358">
        <v>3553.0929999999998</v>
      </c>
      <c r="BQ7" s="358">
        <v>3558.7339999999999</v>
      </c>
      <c r="BR7" s="358">
        <v>3564.1390000000001</v>
      </c>
      <c r="BS7" s="358">
        <v>3569.299</v>
      </c>
      <c r="BT7" s="358">
        <v>3574.2150000000001</v>
      </c>
      <c r="BU7" s="358">
        <v>3578.8870000000002</v>
      </c>
      <c r="BV7" s="358">
        <v>3583.3150000000001</v>
      </c>
    </row>
    <row r="8" spans="1:74" ht="11.1" customHeight="1" x14ac:dyDescent="0.2">
      <c r="A8" s="81" t="s">
        <v>385</v>
      </c>
      <c r="B8" s="528" t="s">
        <v>1006</v>
      </c>
      <c r="C8" s="347">
        <v>2839.255705</v>
      </c>
      <c r="D8" s="347">
        <v>2838.1258696999998</v>
      </c>
      <c r="E8" s="347">
        <v>2837.1244743000002</v>
      </c>
      <c r="F8" s="347">
        <v>2835.0864273000002</v>
      </c>
      <c r="G8" s="347">
        <v>2835.2157305999999</v>
      </c>
      <c r="H8" s="347">
        <v>2836.3472925000001</v>
      </c>
      <c r="I8" s="347">
        <v>2839.1373500999998</v>
      </c>
      <c r="J8" s="347">
        <v>2841.7812515000001</v>
      </c>
      <c r="K8" s="347">
        <v>2844.9352339000002</v>
      </c>
      <c r="L8" s="347">
        <v>2849.293001</v>
      </c>
      <c r="M8" s="347">
        <v>2852.9468674</v>
      </c>
      <c r="N8" s="347">
        <v>2856.5905369000002</v>
      </c>
      <c r="O8" s="347">
        <v>2859.9894389999999</v>
      </c>
      <c r="P8" s="347">
        <v>2863.7886423999998</v>
      </c>
      <c r="Q8" s="347">
        <v>2867.7535766999999</v>
      </c>
      <c r="R8" s="347">
        <v>2869.5329962999999</v>
      </c>
      <c r="S8" s="347">
        <v>2875.5928263999999</v>
      </c>
      <c r="T8" s="347">
        <v>2883.5818214000001</v>
      </c>
      <c r="U8" s="347">
        <v>2897.6192703000002</v>
      </c>
      <c r="V8" s="347">
        <v>2906.3771287</v>
      </c>
      <c r="W8" s="347">
        <v>2913.9746854</v>
      </c>
      <c r="X8" s="347">
        <v>2922.1113660000001</v>
      </c>
      <c r="Y8" s="347">
        <v>2926.1137503</v>
      </c>
      <c r="Z8" s="347">
        <v>2927.6812638000001</v>
      </c>
      <c r="AA8" s="347">
        <v>2919.9009599000001</v>
      </c>
      <c r="AB8" s="347">
        <v>2921.7834419000001</v>
      </c>
      <c r="AC8" s="347">
        <v>2926.415763</v>
      </c>
      <c r="AD8" s="347">
        <v>2938.8414419000001</v>
      </c>
      <c r="AE8" s="347">
        <v>2945.1908024999998</v>
      </c>
      <c r="AF8" s="347">
        <v>2950.5073633000002</v>
      </c>
      <c r="AG8" s="347">
        <v>2954.2821423999999</v>
      </c>
      <c r="AH8" s="347">
        <v>2957.9148402999999</v>
      </c>
      <c r="AI8" s="347">
        <v>2960.8964752000002</v>
      </c>
      <c r="AJ8" s="347">
        <v>2964.7063457999998</v>
      </c>
      <c r="AK8" s="347">
        <v>2965.2763801000001</v>
      </c>
      <c r="AL8" s="347">
        <v>2964.0858770999998</v>
      </c>
      <c r="AM8" s="347">
        <v>2953.2398847999998</v>
      </c>
      <c r="AN8" s="347">
        <v>2954.4495209000002</v>
      </c>
      <c r="AO8" s="347">
        <v>2959.8198336999999</v>
      </c>
      <c r="AP8" s="347">
        <v>2973.9740889</v>
      </c>
      <c r="AQ8" s="347">
        <v>2984.1983055000001</v>
      </c>
      <c r="AR8" s="347">
        <v>2995.1157493000001</v>
      </c>
      <c r="AS8" s="347">
        <v>3011.5556295000001</v>
      </c>
      <c r="AT8" s="347">
        <v>3020.2376208000001</v>
      </c>
      <c r="AU8" s="347">
        <v>3025.9909321999999</v>
      </c>
      <c r="AV8" s="347">
        <v>3024.0051972000001</v>
      </c>
      <c r="AW8" s="347">
        <v>3027.5089241000001</v>
      </c>
      <c r="AX8" s="347">
        <v>3031.6917462000001</v>
      </c>
      <c r="AY8" s="347">
        <v>3037.5233284999999</v>
      </c>
      <c r="AZ8" s="898">
        <v>3042.3370921999999</v>
      </c>
      <c r="BA8" s="898">
        <v>3047.1027024</v>
      </c>
      <c r="BB8" s="358">
        <v>3051.663</v>
      </c>
      <c r="BC8" s="358">
        <v>3056.45</v>
      </c>
      <c r="BD8" s="358">
        <v>3061.308</v>
      </c>
      <c r="BE8" s="358">
        <v>3066.09</v>
      </c>
      <c r="BF8" s="358">
        <v>3071.1970000000001</v>
      </c>
      <c r="BG8" s="358">
        <v>3076.482</v>
      </c>
      <c r="BH8" s="358">
        <v>3082.5329999999999</v>
      </c>
      <c r="BI8" s="358">
        <v>3087.7359999999999</v>
      </c>
      <c r="BJ8" s="358">
        <v>3092.6790000000001</v>
      </c>
      <c r="BK8" s="358">
        <v>3096.3829999999998</v>
      </c>
      <c r="BL8" s="358">
        <v>3101.5360000000001</v>
      </c>
      <c r="BM8" s="358">
        <v>3107.1610000000001</v>
      </c>
      <c r="BN8" s="358">
        <v>3114.1689999999999</v>
      </c>
      <c r="BO8" s="358">
        <v>3120.0549999999998</v>
      </c>
      <c r="BP8" s="358">
        <v>3125.7289999999998</v>
      </c>
      <c r="BQ8" s="358">
        <v>3130.904</v>
      </c>
      <c r="BR8" s="358">
        <v>3136.3710000000001</v>
      </c>
      <c r="BS8" s="358">
        <v>3141.8429999999998</v>
      </c>
      <c r="BT8" s="358">
        <v>3147.3180000000002</v>
      </c>
      <c r="BU8" s="358">
        <v>3152.797</v>
      </c>
      <c r="BV8" s="358">
        <v>3158.2809999999999</v>
      </c>
    </row>
    <row r="9" spans="1:74" ht="11.1" customHeight="1" x14ac:dyDescent="0.2">
      <c r="A9" s="81" t="s">
        <v>386</v>
      </c>
      <c r="B9" s="528" t="s">
        <v>1007</v>
      </c>
      <c r="C9" s="347">
        <v>1346.1769156</v>
      </c>
      <c r="D9" s="347">
        <v>1348.2704521000001</v>
      </c>
      <c r="E9" s="347">
        <v>1349.7064985</v>
      </c>
      <c r="F9" s="347">
        <v>1348.2968558</v>
      </c>
      <c r="G9" s="347">
        <v>1350.0590709999999</v>
      </c>
      <c r="H9" s="347">
        <v>1352.8049450999999</v>
      </c>
      <c r="I9" s="347">
        <v>1359.8027962000001</v>
      </c>
      <c r="J9" s="347">
        <v>1362.0647495999999</v>
      </c>
      <c r="K9" s="347">
        <v>1362.8591236</v>
      </c>
      <c r="L9" s="347">
        <v>1358.2440546</v>
      </c>
      <c r="M9" s="347">
        <v>1359.0596668999999</v>
      </c>
      <c r="N9" s="347">
        <v>1361.3640969999999</v>
      </c>
      <c r="O9" s="347">
        <v>1368.2676765000001</v>
      </c>
      <c r="P9" s="347">
        <v>1371.2169939</v>
      </c>
      <c r="Q9" s="347">
        <v>1373.3223806000001</v>
      </c>
      <c r="R9" s="347">
        <v>1371.9999361</v>
      </c>
      <c r="S9" s="347">
        <v>1374.3553867999999</v>
      </c>
      <c r="T9" s="347">
        <v>1377.8048322</v>
      </c>
      <c r="U9" s="347">
        <v>1383.9253220999999</v>
      </c>
      <c r="V9" s="347">
        <v>1388.3799693999999</v>
      </c>
      <c r="W9" s="347">
        <v>1392.7458239</v>
      </c>
      <c r="X9" s="347">
        <v>1399.4443590999999</v>
      </c>
      <c r="Y9" s="347">
        <v>1401.8165229000001</v>
      </c>
      <c r="Z9" s="347">
        <v>1402.2837889</v>
      </c>
      <c r="AA9" s="347">
        <v>1396.0595461</v>
      </c>
      <c r="AB9" s="347">
        <v>1396.3069745</v>
      </c>
      <c r="AC9" s="347">
        <v>1398.2394632</v>
      </c>
      <c r="AD9" s="347">
        <v>1404.7363141000001</v>
      </c>
      <c r="AE9" s="347">
        <v>1407.8794468999999</v>
      </c>
      <c r="AF9" s="347">
        <v>1410.5481634</v>
      </c>
      <c r="AG9" s="347">
        <v>1412.8462950999999</v>
      </c>
      <c r="AH9" s="347">
        <v>1414.4883057</v>
      </c>
      <c r="AI9" s="347">
        <v>1415.5780265999999</v>
      </c>
      <c r="AJ9" s="347">
        <v>1416.6653298000001</v>
      </c>
      <c r="AK9" s="347">
        <v>1416.2380671000001</v>
      </c>
      <c r="AL9" s="347">
        <v>1414.8461104999999</v>
      </c>
      <c r="AM9" s="347">
        <v>1408.0001061</v>
      </c>
      <c r="AN9" s="347">
        <v>1408.0457773000001</v>
      </c>
      <c r="AO9" s="347">
        <v>1410.4937702</v>
      </c>
      <c r="AP9" s="347">
        <v>1418.5020684000001</v>
      </c>
      <c r="AQ9" s="347">
        <v>1423.3862167</v>
      </c>
      <c r="AR9" s="347">
        <v>1428.3041988</v>
      </c>
      <c r="AS9" s="347">
        <v>1433.8702053</v>
      </c>
      <c r="AT9" s="347">
        <v>1438.3952122000001</v>
      </c>
      <c r="AU9" s="347">
        <v>1442.4934102</v>
      </c>
      <c r="AV9" s="347">
        <v>1445.8797013999999</v>
      </c>
      <c r="AW9" s="347">
        <v>1449.3381048000001</v>
      </c>
      <c r="AX9" s="347">
        <v>1452.5835224</v>
      </c>
      <c r="AY9" s="347">
        <v>1455.5708600999999</v>
      </c>
      <c r="AZ9" s="898">
        <v>1458.4241271999999</v>
      </c>
      <c r="BA9" s="898">
        <v>1461.0982294</v>
      </c>
      <c r="BB9" s="358">
        <v>1463.2840000000001</v>
      </c>
      <c r="BC9" s="358">
        <v>1465.8320000000001</v>
      </c>
      <c r="BD9" s="358">
        <v>1468.433</v>
      </c>
      <c r="BE9" s="358">
        <v>1471.0229999999999</v>
      </c>
      <c r="BF9" s="358">
        <v>1473.778</v>
      </c>
      <c r="BG9" s="358">
        <v>1476.633</v>
      </c>
      <c r="BH9" s="358">
        <v>1479.779</v>
      </c>
      <c r="BI9" s="358">
        <v>1482.693</v>
      </c>
      <c r="BJ9" s="358">
        <v>1485.5630000000001</v>
      </c>
      <c r="BK9" s="358">
        <v>1488.2809999999999</v>
      </c>
      <c r="BL9" s="358">
        <v>1491.15</v>
      </c>
      <c r="BM9" s="358">
        <v>1494.06</v>
      </c>
      <c r="BN9" s="358">
        <v>1497.0619999999999</v>
      </c>
      <c r="BO9" s="358">
        <v>1500.0139999999999</v>
      </c>
      <c r="BP9" s="358">
        <v>1502.9659999999999</v>
      </c>
      <c r="BQ9" s="358">
        <v>1506.001</v>
      </c>
      <c r="BR9" s="358">
        <v>1508.895</v>
      </c>
      <c r="BS9" s="358">
        <v>1511.729</v>
      </c>
      <c r="BT9" s="358">
        <v>1514.5039999999999</v>
      </c>
      <c r="BU9" s="358">
        <v>1517.22</v>
      </c>
      <c r="BV9" s="358">
        <v>1519.876</v>
      </c>
    </row>
    <row r="10" spans="1:74" ht="11.1" customHeight="1" x14ac:dyDescent="0.2">
      <c r="A10" s="81" t="s">
        <v>387</v>
      </c>
      <c r="B10" s="528" t="s">
        <v>1008</v>
      </c>
      <c r="C10" s="347">
        <v>4025.4404957000002</v>
      </c>
      <c r="D10" s="347">
        <v>4030.4612705999998</v>
      </c>
      <c r="E10" s="347">
        <v>4038.1814340000001</v>
      </c>
      <c r="F10" s="347">
        <v>4050.5758350999999</v>
      </c>
      <c r="G10" s="347">
        <v>4062.2136387</v>
      </c>
      <c r="H10" s="347">
        <v>4075.0696939999998</v>
      </c>
      <c r="I10" s="347">
        <v>4091.0880711</v>
      </c>
      <c r="J10" s="347">
        <v>4104.9225770000003</v>
      </c>
      <c r="K10" s="347">
        <v>4118.5172817000002</v>
      </c>
      <c r="L10" s="347">
        <v>4133.3234660999997</v>
      </c>
      <c r="M10" s="347">
        <v>4145.3501083000001</v>
      </c>
      <c r="N10" s="347">
        <v>4156.0484888999999</v>
      </c>
      <c r="O10" s="347">
        <v>4165.1983300000002</v>
      </c>
      <c r="P10" s="347">
        <v>4173.4053961</v>
      </c>
      <c r="Q10" s="347">
        <v>4180.4494092000004</v>
      </c>
      <c r="R10" s="347">
        <v>4180.7108086999997</v>
      </c>
      <c r="S10" s="347">
        <v>4189.6433863000002</v>
      </c>
      <c r="T10" s="347">
        <v>4201.6275814999999</v>
      </c>
      <c r="U10" s="347">
        <v>4220.7755299</v>
      </c>
      <c r="V10" s="347">
        <v>4235.7788583000001</v>
      </c>
      <c r="W10" s="347">
        <v>4250.7497024000004</v>
      </c>
      <c r="X10" s="347">
        <v>4269.4886827999999</v>
      </c>
      <c r="Y10" s="347">
        <v>4281.5440928999997</v>
      </c>
      <c r="Z10" s="347">
        <v>4290.7165531999999</v>
      </c>
      <c r="AA10" s="347">
        <v>4291.8680766999996</v>
      </c>
      <c r="AB10" s="347">
        <v>4299.1281276999998</v>
      </c>
      <c r="AC10" s="347">
        <v>4307.3587192000005</v>
      </c>
      <c r="AD10" s="347">
        <v>4315.8467882000004</v>
      </c>
      <c r="AE10" s="347">
        <v>4326.5532579999999</v>
      </c>
      <c r="AF10" s="347">
        <v>4338.7650655999996</v>
      </c>
      <c r="AG10" s="347">
        <v>4355.9905165</v>
      </c>
      <c r="AH10" s="347">
        <v>4368.5817705999998</v>
      </c>
      <c r="AI10" s="347">
        <v>4380.0471332999996</v>
      </c>
      <c r="AJ10" s="347">
        <v>4393.2412671000002</v>
      </c>
      <c r="AK10" s="347">
        <v>4400.3138503</v>
      </c>
      <c r="AL10" s="347">
        <v>4404.1195453</v>
      </c>
      <c r="AM10" s="347">
        <v>4396.1029896999999</v>
      </c>
      <c r="AN10" s="347">
        <v>4399.7914301999999</v>
      </c>
      <c r="AO10" s="347">
        <v>4406.6295043</v>
      </c>
      <c r="AP10" s="347">
        <v>4418.4771466000002</v>
      </c>
      <c r="AQ10" s="347">
        <v>4430.2195370999998</v>
      </c>
      <c r="AR10" s="347">
        <v>4443.7166103</v>
      </c>
      <c r="AS10" s="347">
        <v>4467.3627374999996</v>
      </c>
      <c r="AT10" s="347">
        <v>4478.0733977999998</v>
      </c>
      <c r="AU10" s="347">
        <v>4484.2429625000004</v>
      </c>
      <c r="AV10" s="347">
        <v>4477.1351795</v>
      </c>
      <c r="AW10" s="347">
        <v>4480.7747418999998</v>
      </c>
      <c r="AX10" s="347">
        <v>4486.4253976</v>
      </c>
      <c r="AY10" s="347">
        <v>4497.0377764000004</v>
      </c>
      <c r="AZ10" s="898">
        <v>4504.4976465</v>
      </c>
      <c r="BA10" s="898">
        <v>4511.7556377000001</v>
      </c>
      <c r="BB10" s="358">
        <v>4517.66</v>
      </c>
      <c r="BC10" s="358">
        <v>4525.3779999999997</v>
      </c>
      <c r="BD10" s="358">
        <v>4533.7579999999998</v>
      </c>
      <c r="BE10" s="358">
        <v>4543.22</v>
      </c>
      <c r="BF10" s="358">
        <v>4552.6080000000002</v>
      </c>
      <c r="BG10" s="358">
        <v>4562.3419999999996</v>
      </c>
      <c r="BH10" s="358">
        <v>4573.5619999999999</v>
      </c>
      <c r="BI10" s="358">
        <v>4583.1319999999996</v>
      </c>
      <c r="BJ10" s="358">
        <v>4592.1930000000002</v>
      </c>
      <c r="BK10" s="358">
        <v>4599.5829999999996</v>
      </c>
      <c r="BL10" s="358">
        <v>4608.4949999999999</v>
      </c>
      <c r="BM10" s="358">
        <v>4617.7690000000002</v>
      </c>
      <c r="BN10" s="358">
        <v>4628.1570000000002</v>
      </c>
      <c r="BO10" s="358">
        <v>4637.5889999999999</v>
      </c>
      <c r="BP10" s="358">
        <v>4646.8190000000004</v>
      </c>
      <c r="BQ10" s="358">
        <v>4655.6450000000004</v>
      </c>
      <c r="BR10" s="358">
        <v>4664.6180000000004</v>
      </c>
      <c r="BS10" s="358">
        <v>4673.5370000000003</v>
      </c>
      <c r="BT10" s="358">
        <v>4682.4030000000002</v>
      </c>
      <c r="BU10" s="358">
        <v>4691.2160000000003</v>
      </c>
      <c r="BV10" s="358">
        <v>4699.9750000000004</v>
      </c>
    </row>
    <row r="11" spans="1:74" ht="11.1" customHeight="1" x14ac:dyDescent="0.2">
      <c r="A11" s="81" t="s">
        <v>388</v>
      </c>
      <c r="B11" s="528" t="s">
        <v>1009</v>
      </c>
      <c r="C11" s="347">
        <v>980.93286996999996</v>
      </c>
      <c r="D11" s="347">
        <v>981.34334531000002</v>
      </c>
      <c r="E11" s="347">
        <v>982.27139324999996</v>
      </c>
      <c r="F11" s="347">
        <v>983.91564724</v>
      </c>
      <c r="G11" s="347">
        <v>985.72986532000004</v>
      </c>
      <c r="H11" s="347">
        <v>987.91268091999996</v>
      </c>
      <c r="I11" s="347">
        <v>990.36182964</v>
      </c>
      <c r="J11" s="347">
        <v>993.35853860999998</v>
      </c>
      <c r="K11" s="347">
        <v>996.80054342000005</v>
      </c>
      <c r="L11" s="347">
        <v>1001.9835724</v>
      </c>
      <c r="M11" s="347">
        <v>1005.3443726</v>
      </c>
      <c r="N11" s="347">
        <v>1008.1786724999999</v>
      </c>
      <c r="O11" s="347">
        <v>1010.4833522</v>
      </c>
      <c r="P11" s="347">
        <v>1012.2669912</v>
      </c>
      <c r="Q11" s="347">
        <v>1013.5264696</v>
      </c>
      <c r="R11" s="347">
        <v>1012.1213150999999</v>
      </c>
      <c r="S11" s="347">
        <v>1013.9378266</v>
      </c>
      <c r="T11" s="347">
        <v>1016.8355317</v>
      </c>
      <c r="U11" s="347">
        <v>1022.5229365</v>
      </c>
      <c r="V11" s="347">
        <v>1026.3016496</v>
      </c>
      <c r="W11" s="347">
        <v>1029.8801768999999</v>
      </c>
      <c r="X11" s="347">
        <v>1034.6187696</v>
      </c>
      <c r="Y11" s="347">
        <v>1036.7767369000001</v>
      </c>
      <c r="Z11" s="347">
        <v>1037.7143298999999</v>
      </c>
      <c r="AA11" s="347">
        <v>1033.9578581000001</v>
      </c>
      <c r="AB11" s="347">
        <v>1035.0599705</v>
      </c>
      <c r="AC11" s="347">
        <v>1037.5469766000001</v>
      </c>
      <c r="AD11" s="347">
        <v>1043.5676318999999</v>
      </c>
      <c r="AE11" s="347">
        <v>1047.2128587</v>
      </c>
      <c r="AF11" s="347">
        <v>1050.6314126</v>
      </c>
      <c r="AG11" s="347">
        <v>1054.6484734999999</v>
      </c>
      <c r="AH11" s="347">
        <v>1056.9947966</v>
      </c>
      <c r="AI11" s="347">
        <v>1058.4955617999999</v>
      </c>
      <c r="AJ11" s="347">
        <v>1058.6188110999999</v>
      </c>
      <c r="AK11" s="347">
        <v>1058.8274292999999</v>
      </c>
      <c r="AL11" s="347">
        <v>1058.5894582000001</v>
      </c>
      <c r="AM11" s="347">
        <v>1056.0400302</v>
      </c>
      <c r="AN11" s="347">
        <v>1056.3075314</v>
      </c>
      <c r="AO11" s="347">
        <v>1057.5270943</v>
      </c>
      <c r="AP11" s="347">
        <v>1060.0697393999999</v>
      </c>
      <c r="AQ11" s="347">
        <v>1062.9151598999999</v>
      </c>
      <c r="AR11" s="347">
        <v>1066.4343764</v>
      </c>
      <c r="AS11" s="347">
        <v>1072.6300862000001</v>
      </c>
      <c r="AT11" s="347">
        <v>1075.9948718999999</v>
      </c>
      <c r="AU11" s="347">
        <v>1078.5314307000001</v>
      </c>
      <c r="AV11" s="347">
        <v>1079.0186947</v>
      </c>
      <c r="AW11" s="347">
        <v>1080.8146008000001</v>
      </c>
      <c r="AX11" s="347">
        <v>1082.698081</v>
      </c>
      <c r="AY11" s="347">
        <v>1084.8150008</v>
      </c>
      <c r="AZ11" s="898">
        <v>1086.7642301000001</v>
      </c>
      <c r="BA11" s="898">
        <v>1088.6916344000001</v>
      </c>
      <c r="BB11" s="358">
        <v>1090.5050000000001</v>
      </c>
      <c r="BC11" s="358">
        <v>1092.4580000000001</v>
      </c>
      <c r="BD11" s="358">
        <v>1094.4580000000001</v>
      </c>
      <c r="BE11" s="358">
        <v>1096.4929999999999</v>
      </c>
      <c r="BF11" s="358">
        <v>1098.596</v>
      </c>
      <c r="BG11" s="358">
        <v>1100.7550000000001</v>
      </c>
      <c r="BH11" s="358">
        <v>1103.1469999999999</v>
      </c>
      <c r="BI11" s="358">
        <v>1105.2850000000001</v>
      </c>
      <c r="BJ11" s="358">
        <v>1107.345</v>
      </c>
      <c r="BK11" s="358">
        <v>1109.059</v>
      </c>
      <c r="BL11" s="358">
        <v>1111.1669999999999</v>
      </c>
      <c r="BM11" s="358">
        <v>1113.4010000000001</v>
      </c>
      <c r="BN11" s="358">
        <v>1116.0070000000001</v>
      </c>
      <c r="BO11" s="358">
        <v>1118.307</v>
      </c>
      <c r="BP11" s="358">
        <v>1120.547</v>
      </c>
      <c r="BQ11" s="358">
        <v>1122.67</v>
      </c>
      <c r="BR11" s="358">
        <v>1124.8330000000001</v>
      </c>
      <c r="BS11" s="358">
        <v>1126.9780000000001</v>
      </c>
      <c r="BT11" s="358">
        <v>1129.105</v>
      </c>
      <c r="BU11" s="358">
        <v>1131.2149999999999</v>
      </c>
      <c r="BV11" s="358">
        <v>1133.307</v>
      </c>
    </row>
    <row r="12" spans="1:74" ht="11.1" customHeight="1" x14ac:dyDescent="0.2">
      <c r="A12" s="81" t="s">
        <v>389</v>
      </c>
      <c r="B12" s="528" t="s">
        <v>1010</v>
      </c>
      <c r="C12" s="347">
        <v>2520.3706977000002</v>
      </c>
      <c r="D12" s="347">
        <v>2518.8387469999998</v>
      </c>
      <c r="E12" s="347">
        <v>2517.6340344999999</v>
      </c>
      <c r="F12" s="347">
        <v>2511.4841615999999</v>
      </c>
      <c r="G12" s="347">
        <v>2514.8882245999998</v>
      </c>
      <c r="H12" s="347">
        <v>2522.5738247999998</v>
      </c>
      <c r="I12" s="347">
        <v>2537.9619047000001</v>
      </c>
      <c r="J12" s="347">
        <v>2551.6448724000002</v>
      </c>
      <c r="K12" s="347">
        <v>2567.0436705000002</v>
      </c>
      <c r="L12" s="347">
        <v>2583.0841443999998</v>
      </c>
      <c r="M12" s="347">
        <v>2602.7202191000001</v>
      </c>
      <c r="N12" s="347">
        <v>2624.8777401000002</v>
      </c>
      <c r="O12" s="347">
        <v>2658.7819798</v>
      </c>
      <c r="P12" s="347">
        <v>2679.0634387999999</v>
      </c>
      <c r="Q12" s="347">
        <v>2694.9473896999998</v>
      </c>
      <c r="R12" s="347">
        <v>2699.6370646999999</v>
      </c>
      <c r="S12" s="347">
        <v>2711.8235751000002</v>
      </c>
      <c r="T12" s="347">
        <v>2724.7101533</v>
      </c>
      <c r="U12" s="347">
        <v>2739.6072186000001</v>
      </c>
      <c r="V12" s="347">
        <v>2752.9111176000001</v>
      </c>
      <c r="W12" s="347">
        <v>2765.9322695999999</v>
      </c>
      <c r="X12" s="347">
        <v>2784.4338542</v>
      </c>
      <c r="Y12" s="347">
        <v>2792.5671277000001</v>
      </c>
      <c r="Z12" s="347">
        <v>2796.0952695999999</v>
      </c>
      <c r="AA12" s="347">
        <v>2783.0972301000002</v>
      </c>
      <c r="AB12" s="347">
        <v>2786.3558962000002</v>
      </c>
      <c r="AC12" s="347">
        <v>2793.9502180999998</v>
      </c>
      <c r="AD12" s="347">
        <v>2812.1197751</v>
      </c>
      <c r="AE12" s="347">
        <v>2823.7057241000002</v>
      </c>
      <c r="AF12" s="347">
        <v>2834.9476444000002</v>
      </c>
      <c r="AG12" s="347">
        <v>2848.1016169</v>
      </c>
      <c r="AH12" s="347">
        <v>2856.9634191999999</v>
      </c>
      <c r="AI12" s="347">
        <v>2863.7891322</v>
      </c>
      <c r="AJ12" s="347">
        <v>2870.9274796</v>
      </c>
      <c r="AK12" s="347">
        <v>2871.9194713000002</v>
      </c>
      <c r="AL12" s="347">
        <v>2869.1138308999998</v>
      </c>
      <c r="AM12" s="347">
        <v>2848.5016123999999</v>
      </c>
      <c r="AN12" s="347">
        <v>2848.6074176000002</v>
      </c>
      <c r="AO12" s="347">
        <v>2855.4223001999999</v>
      </c>
      <c r="AP12" s="347">
        <v>2879.4460484000001</v>
      </c>
      <c r="AQ12" s="347">
        <v>2891.8042449999998</v>
      </c>
      <c r="AR12" s="347">
        <v>2902.9966780999998</v>
      </c>
      <c r="AS12" s="347">
        <v>2914.1133872999999</v>
      </c>
      <c r="AT12" s="347">
        <v>2922.1567635000001</v>
      </c>
      <c r="AU12" s="347">
        <v>2928.2168465999998</v>
      </c>
      <c r="AV12" s="347">
        <v>2928.8071384</v>
      </c>
      <c r="AW12" s="347">
        <v>2933.5155083999998</v>
      </c>
      <c r="AX12" s="347">
        <v>2938.8554586999999</v>
      </c>
      <c r="AY12" s="347">
        <v>2945.9148693000002</v>
      </c>
      <c r="AZ12" s="898">
        <v>2951.7020699</v>
      </c>
      <c r="BA12" s="898">
        <v>2957.3049406</v>
      </c>
      <c r="BB12" s="358">
        <v>2962.0610000000001</v>
      </c>
      <c r="BC12" s="358">
        <v>2967.7919999999999</v>
      </c>
      <c r="BD12" s="358">
        <v>2973.835</v>
      </c>
      <c r="BE12" s="358">
        <v>2980.3620000000001</v>
      </c>
      <c r="BF12" s="358">
        <v>2986.902</v>
      </c>
      <c r="BG12" s="358">
        <v>2993.6260000000002</v>
      </c>
      <c r="BH12" s="358">
        <v>3000.5610000000001</v>
      </c>
      <c r="BI12" s="358">
        <v>3007.634</v>
      </c>
      <c r="BJ12" s="358">
        <v>3014.8719999999998</v>
      </c>
      <c r="BK12" s="358">
        <v>3022.4279999999999</v>
      </c>
      <c r="BL12" s="358">
        <v>3029.88</v>
      </c>
      <c r="BM12" s="358">
        <v>3037.3820000000001</v>
      </c>
      <c r="BN12" s="358">
        <v>3045.2220000000002</v>
      </c>
      <c r="BO12" s="358">
        <v>3052.607</v>
      </c>
      <c r="BP12" s="358">
        <v>3059.8270000000002</v>
      </c>
      <c r="BQ12" s="358">
        <v>3066.8020000000001</v>
      </c>
      <c r="BR12" s="358">
        <v>3073.7489999999998</v>
      </c>
      <c r="BS12" s="358">
        <v>3080.5880000000002</v>
      </c>
      <c r="BT12" s="358">
        <v>3087.3209999999999</v>
      </c>
      <c r="BU12" s="358">
        <v>3093.9459999999999</v>
      </c>
      <c r="BV12" s="358">
        <v>3100.4639999999999</v>
      </c>
    </row>
    <row r="13" spans="1:74" ht="11.1" customHeight="1" x14ac:dyDescent="0.2">
      <c r="A13" s="81" t="s">
        <v>390</v>
      </c>
      <c r="B13" s="528" t="s">
        <v>1011</v>
      </c>
      <c r="C13" s="347">
        <v>1521.3472095</v>
      </c>
      <c r="D13" s="347">
        <v>1523.2157549000001</v>
      </c>
      <c r="E13" s="347">
        <v>1524.8272531</v>
      </c>
      <c r="F13" s="347">
        <v>1524.0506468999999</v>
      </c>
      <c r="G13" s="347">
        <v>1526.7463436</v>
      </c>
      <c r="H13" s="347">
        <v>1530.7832860000001</v>
      </c>
      <c r="I13" s="347">
        <v>1537.8906688</v>
      </c>
      <c r="J13" s="347">
        <v>1543.3132065</v>
      </c>
      <c r="K13" s="347">
        <v>1548.7800938</v>
      </c>
      <c r="L13" s="347">
        <v>1554.1707716999999</v>
      </c>
      <c r="M13" s="347">
        <v>1559.8167774999999</v>
      </c>
      <c r="N13" s="347">
        <v>1565.5975522000001</v>
      </c>
      <c r="O13" s="347">
        <v>1572.0768945</v>
      </c>
      <c r="P13" s="347">
        <v>1577.7043579000001</v>
      </c>
      <c r="Q13" s="347">
        <v>1583.0437412000001</v>
      </c>
      <c r="R13" s="347">
        <v>1587.1798851999999</v>
      </c>
      <c r="S13" s="347">
        <v>1592.6294776</v>
      </c>
      <c r="T13" s="347">
        <v>1598.4773593</v>
      </c>
      <c r="U13" s="347">
        <v>1606.1297102999999</v>
      </c>
      <c r="V13" s="347">
        <v>1611.7195354</v>
      </c>
      <c r="W13" s="347">
        <v>1616.6530146</v>
      </c>
      <c r="X13" s="347">
        <v>1621.0118639</v>
      </c>
      <c r="Y13" s="347">
        <v>1624.5713645999999</v>
      </c>
      <c r="Z13" s="347">
        <v>1627.4132324</v>
      </c>
      <c r="AA13" s="347">
        <v>1626.7947737</v>
      </c>
      <c r="AB13" s="347">
        <v>1630.2583964</v>
      </c>
      <c r="AC13" s="347">
        <v>1635.0614066000001</v>
      </c>
      <c r="AD13" s="347">
        <v>1643.5668641</v>
      </c>
      <c r="AE13" s="347">
        <v>1649.2763548</v>
      </c>
      <c r="AF13" s="347">
        <v>1654.5529383999999</v>
      </c>
      <c r="AG13" s="347">
        <v>1659.1503121000001</v>
      </c>
      <c r="AH13" s="347">
        <v>1663.7458085999999</v>
      </c>
      <c r="AI13" s="347">
        <v>1668.0931251</v>
      </c>
      <c r="AJ13" s="347">
        <v>1675.0509454</v>
      </c>
      <c r="AK13" s="347">
        <v>1676.757889</v>
      </c>
      <c r="AL13" s="347">
        <v>1676.0726397999999</v>
      </c>
      <c r="AM13" s="347">
        <v>1666.2257649999999</v>
      </c>
      <c r="AN13" s="347">
        <v>1665.8332048</v>
      </c>
      <c r="AO13" s="347">
        <v>1668.1255262</v>
      </c>
      <c r="AP13" s="347">
        <v>1676.2356849</v>
      </c>
      <c r="AQ13" s="347">
        <v>1681.5480533</v>
      </c>
      <c r="AR13" s="347">
        <v>1687.1955869000001</v>
      </c>
      <c r="AS13" s="347">
        <v>1694.9983198</v>
      </c>
      <c r="AT13" s="347">
        <v>1699.9511582</v>
      </c>
      <c r="AU13" s="347">
        <v>1703.8741362999999</v>
      </c>
      <c r="AV13" s="347">
        <v>1705.2157271999999</v>
      </c>
      <c r="AW13" s="347">
        <v>1708.2426296000001</v>
      </c>
      <c r="AX13" s="347">
        <v>1711.4033165999999</v>
      </c>
      <c r="AY13" s="347">
        <v>1715.0131815</v>
      </c>
      <c r="AZ13" s="898">
        <v>1718.2048930999999</v>
      </c>
      <c r="BA13" s="898">
        <v>1721.2938445</v>
      </c>
      <c r="BB13" s="358">
        <v>1724.0309999999999</v>
      </c>
      <c r="BC13" s="358">
        <v>1727.1010000000001</v>
      </c>
      <c r="BD13" s="358">
        <v>1730.2550000000001</v>
      </c>
      <c r="BE13" s="358">
        <v>1733.2639999999999</v>
      </c>
      <c r="BF13" s="358">
        <v>1736.7560000000001</v>
      </c>
      <c r="BG13" s="358">
        <v>1740.5029999999999</v>
      </c>
      <c r="BH13" s="358">
        <v>1744.8969999999999</v>
      </c>
      <c r="BI13" s="358">
        <v>1748.8610000000001</v>
      </c>
      <c r="BJ13" s="358">
        <v>1752.787</v>
      </c>
      <c r="BK13" s="358">
        <v>1756.5809999999999</v>
      </c>
      <c r="BL13" s="358">
        <v>1760.499</v>
      </c>
      <c r="BM13" s="358">
        <v>1764.4480000000001</v>
      </c>
      <c r="BN13" s="358">
        <v>1768.5640000000001</v>
      </c>
      <c r="BO13" s="358">
        <v>1772.4739999999999</v>
      </c>
      <c r="BP13" s="358">
        <v>1776.3140000000001</v>
      </c>
      <c r="BQ13" s="358">
        <v>1780.0350000000001</v>
      </c>
      <c r="BR13" s="358">
        <v>1783.7729999999999</v>
      </c>
      <c r="BS13" s="358">
        <v>1787.4770000000001</v>
      </c>
      <c r="BT13" s="358">
        <v>1791.1479999999999</v>
      </c>
      <c r="BU13" s="358">
        <v>1794.787</v>
      </c>
      <c r="BV13" s="358">
        <v>1798.3920000000001</v>
      </c>
    </row>
    <row r="14" spans="1:74" ht="11.1" customHeight="1" x14ac:dyDescent="0.2">
      <c r="A14" s="81" t="s">
        <v>391</v>
      </c>
      <c r="B14" s="528" t="s">
        <v>1014</v>
      </c>
      <c r="C14" s="347">
        <v>4202.2618134000004</v>
      </c>
      <c r="D14" s="347">
        <v>4187.3405936999998</v>
      </c>
      <c r="E14" s="347">
        <v>4177.2257229999996</v>
      </c>
      <c r="F14" s="347">
        <v>4174.7693275000001</v>
      </c>
      <c r="G14" s="347">
        <v>4172.1280602999996</v>
      </c>
      <c r="H14" s="347">
        <v>4172.1540474000003</v>
      </c>
      <c r="I14" s="347">
        <v>4179.352578</v>
      </c>
      <c r="J14" s="347">
        <v>4181.3341072000003</v>
      </c>
      <c r="K14" s="347">
        <v>4182.6039240999999</v>
      </c>
      <c r="L14" s="347">
        <v>4178.3095673999997</v>
      </c>
      <c r="M14" s="347">
        <v>4181.7953054</v>
      </c>
      <c r="N14" s="347">
        <v>4188.2086768999998</v>
      </c>
      <c r="O14" s="347">
        <v>4199.6699497999998</v>
      </c>
      <c r="P14" s="347">
        <v>4210.3483872999996</v>
      </c>
      <c r="Q14" s="347">
        <v>4222.3642573999996</v>
      </c>
      <c r="R14" s="347">
        <v>4236.2630310000004</v>
      </c>
      <c r="S14" s="347">
        <v>4250.5446629999997</v>
      </c>
      <c r="T14" s="347">
        <v>4265.7546241999999</v>
      </c>
      <c r="U14" s="347">
        <v>4285.2626504999998</v>
      </c>
      <c r="V14" s="347">
        <v>4299.8019686999996</v>
      </c>
      <c r="W14" s="347">
        <v>4312.7423144000004</v>
      </c>
      <c r="X14" s="347">
        <v>4322.2019055999999</v>
      </c>
      <c r="Y14" s="347">
        <v>4333.3556430999997</v>
      </c>
      <c r="Z14" s="347">
        <v>4344.3217447999996</v>
      </c>
      <c r="AA14" s="347">
        <v>4355.0313348999998</v>
      </c>
      <c r="AB14" s="347">
        <v>4365.6738218</v>
      </c>
      <c r="AC14" s="347">
        <v>4376.1803298000004</v>
      </c>
      <c r="AD14" s="347">
        <v>4384.8110906000002</v>
      </c>
      <c r="AE14" s="347">
        <v>4396.3504670000002</v>
      </c>
      <c r="AF14" s="347">
        <v>4409.0586906999997</v>
      </c>
      <c r="AG14" s="347">
        <v>4426.4116289000003</v>
      </c>
      <c r="AH14" s="347">
        <v>4438.8506466999997</v>
      </c>
      <c r="AI14" s="347">
        <v>4449.8516114000004</v>
      </c>
      <c r="AJ14" s="347">
        <v>4462.5714867999995</v>
      </c>
      <c r="AK14" s="347">
        <v>4468.3286220999998</v>
      </c>
      <c r="AL14" s="347">
        <v>4470.2799812000003</v>
      </c>
      <c r="AM14" s="347">
        <v>4456.0850155999997</v>
      </c>
      <c r="AN14" s="347">
        <v>4459.6802336999999</v>
      </c>
      <c r="AO14" s="347">
        <v>4468.7250868000001</v>
      </c>
      <c r="AP14" s="347">
        <v>4489.9112056000004</v>
      </c>
      <c r="AQ14" s="347">
        <v>4504.8366061999996</v>
      </c>
      <c r="AR14" s="347">
        <v>4520.1929190000001</v>
      </c>
      <c r="AS14" s="347">
        <v>4540.7661549000004</v>
      </c>
      <c r="AT14" s="347">
        <v>4553.3947840000001</v>
      </c>
      <c r="AU14" s="347">
        <v>4562.8648173000001</v>
      </c>
      <c r="AV14" s="347">
        <v>4564.7262128000002</v>
      </c>
      <c r="AW14" s="347">
        <v>4571.2165857</v>
      </c>
      <c r="AX14" s="347">
        <v>4577.8858941999997</v>
      </c>
      <c r="AY14" s="347">
        <v>4585.2363525999999</v>
      </c>
      <c r="AZ14" s="898">
        <v>4591.8868713000002</v>
      </c>
      <c r="BA14" s="898">
        <v>4598.3396646000001</v>
      </c>
      <c r="BB14" s="358">
        <v>4603.5680000000002</v>
      </c>
      <c r="BC14" s="358">
        <v>4610.3950000000004</v>
      </c>
      <c r="BD14" s="358">
        <v>4617.7950000000001</v>
      </c>
      <c r="BE14" s="358">
        <v>4626.4369999999999</v>
      </c>
      <c r="BF14" s="358">
        <v>4634.4780000000001</v>
      </c>
      <c r="BG14" s="358">
        <v>4642.5879999999997</v>
      </c>
      <c r="BH14" s="358">
        <v>4650.7020000000002</v>
      </c>
      <c r="BI14" s="358">
        <v>4659</v>
      </c>
      <c r="BJ14" s="358">
        <v>4667.4160000000002</v>
      </c>
      <c r="BK14" s="358">
        <v>4676.0230000000001</v>
      </c>
      <c r="BL14" s="358">
        <v>4684.6229999999996</v>
      </c>
      <c r="BM14" s="358">
        <v>4693.2879999999996</v>
      </c>
      <c r="BN14" s="358">
        <v>4702.2030000000004</v>
      </c>
      <c r="BO14" s="358">
        <v>4710.8590000000004</v>
      </c>
      <c r="BP14" s="358">
        <v>4719.4399999999996</v>
      </c>
      <c r="BQ14" s="358">
        <v>4728.1670000000004</v>
      </c>
      <c r="BR14" s="358">
        <v>4736.4369999999999</v>
      </c>
      <c r="BS14" s="358">
        <v>4744.4690000000001</v>
      </c>
      <c r="BT14" s="358">
        <v>4752.2619999999997</v>
      </c>
      <c r="BU14" s="358">
        <v>4759.8180000000002</v>
      </c>
      <c r="BV14" s="358">
        <v>4767.1360000000004</v>
      </c>
    </row>
    <row r="15" spans="1:74" ht="11.1" customHeight="1" x14ac:dyDescent="0.2">
      <c r="A15" s="81"/>
      <c r="B15" s="91" t="s">
        <v>1399</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958"/>
      <c r="BA15" s="958"/>
      <c r="BB15" s="524"/>
      <c r="BC15" s="524"/>
      <c r="BD15" s="524"/>
      <c r="BE15" s="524"/>
      <c r="BF15" s="524"/>
      <c r="BG15" s="524"/>
      <c r="BH15" s="524"/>
      <c r="BI15" s="524"/>
      <c r="BJ15" s="524"/>
      <c r="BK15" s="524"/>
      <c r="BL15" s="524"/>
      <c r="BM15" s="524"/>
      <c r="BN15" s="524"/>
      <c r="BO15" s="524"/>
      <c r="BP15" s="524"/>
      <c r="BQ15" s="524"/>
      <c r="BR15" s="524"/>
      <c r="BS15" s="524"/>
      <c r="BT15" s="524"/>
      <c r="BU15" s="524"/>
      <c r="BV15" s="524"/>
    </row>
    <row r="16" spans="1:74" ht="11.1" customHeight="1" x14ac:dyDescent="0.2">
      <c r="A16" s="81" t="s">
        <v>392</v>
      </c>
      <c r="B16" s="528" t="s">
        <v>1004</v>
      </c>
      <c r="C16" s="343">
        <v>96.186300763000006</v>
      </c>
      <c r="D16" s="343">
        <v>95.988112947000005</v>
      </c>
      <c r="E16" s="343">
        <v>95.838659798999998</v>
      </c>
      <c r="F16" s="343">
        <v>95.849405419999997</v>
      </c>
      <c r="G16" s="343">
        <v>95.713823528000006</v>
      </c>
      <c r="H16" s="343">
        <v>95.543378226000002</v>
      </c>
      <c r="I16" s="343">
        <v>95.389149161000006</v>
      </c>
      <c r="J16" s="343">
        <v>95.110667304000003</v>
      </c>
      <c r="K16" s="343">
        <v>94.759012300999999</v>
      </c>
      <c r="L16" s="343">
        <v>94.055074439999999</v>
      </c>
      <c r="M16" s="343">
        <v>93.766405433000003</v>
      </c>
      <c r="N16" s="343">
        <v>93.613895567</v>
      </c>
      <c r="O16" s="343">
        <v>93.821822717000003</v>
      </c>
      <c r="P16" s="343">
        <v>93.773422724</v>
      </c>
      <c r="Q16" s="343">
        <v>93.692973464999994</v>
      </c>
      <c r="R16" s="343">
        <v>93.560400583000003</v>
      </c>
      <c r="S16" s="343">
        <v>93.430908556999995</v>
      </c>
      <c r="T16" s="343">
        <v>93.284423031000003</v>
      </c>
      <c r="U16" s="343">
        <v>93.100821685</v>
      </c>
      <c r="V16" s="343">
        <v>92.935440900000003</v>
      </c>
      <c r="W16" s="343">
        <v>92.768158356000001</v>
      </c>
      <c r="X16" s="343">
        <v>92.674636217</v>
      </c>
      <c r="Y16" s="343">
        <v>92.446803532000004</v>
      </c>
      <c r="Z16" s="343">
        <v>92.160322464999993</v>
      </c>
      <c r="AA16" s="343">
        <v>91.590769273000006</v>
      </c>
      <c r="AB16" s="343">
        <v>91.355309247999998</v>
      </c>
      <c r="AC16" s="343">
        <v>91.229518648999999</v>
      </c>
      <c r="AD16" s="343">
        <v>91.453822699</v>
      </c>
      <c r="AE16" s="343">
        <v>91.367052031</v>
      </c>
      <c r="AF16" s="343">
        <v>91.209631869000006</v>
      </c>
      <c r="AG16" s="343">
        <v>90.867913306000005</v>
      </c>
      <c r="AH16" s="343">
        <v>90.654430840000003</v>
      </c>
      <c r="AI16" s="343">
        <v>90.455535561999994</v>
      </c>
      <c r="AJ16" s="343">
        <v>90.076716508999993</v>
      </c>
      <c r="AK16" s="343">
        <v>90.052878831000001</v>
      </c>
      <c r="AL16" s="343">
        <v>90.189511562999996</v>
      </c>
      <c r="AM16" s="343">
        <v>90.788554454000007</v>
      </c>
      <c r="AN16" s="343">
        <v>91.019673198000007</v>
      </c>
      <c r="AO16" s="343">
        <v>91.184807544999998</v>
      </c>
      <c r="AP16" s="343">
        <v>91.111860958999998</v>
      </c>
      <c r="AQ16" s="343">
        <v>91.274098906999996</v>
      </c>
      <c r="AR16" s="343">
        <v>91.499424856000005</v>
      </c>
      <c r="AS16" s="343">
        <v>92.047039404000003</v>
      </c>
      <c r="AT16" s="343">
        <v>92.204140906999996</v>
      </c>
      <c r="AU16" s="343">
        <v>92.229929962</v>
      </c>
      <c r="AV16" s="343">
        <v>91.772620685999996</v>
      </c>
      <c r="AW16" s="343">
        <v>91.799624258999998</v>
      </c>
      <c r="AX16" s="343">
        <v>91.959154796000007</v>
      </c>
      <c r="AY16" s="343">
        <v>92.594981434999994</v>
      </c>
      <c r="AZ16" s="894">
        <v>92.761739048999999</v>
      </c>
      <c r="BA16" s="894">
        <v>92.803196775999993</v>
      </c>
      <c r="BB16" s="354">
        <v>92.508560000000003</v>
      </c>
      <c r="BC16" s="354">
        <v>92.457509999999999</v>
      </c>
      <c r="BD16" s="354">
        <v>92.439260000000004</v>
      </c>
      <c r="BE16" s="354">
        <v>92.445530000000005</v>
      </c>
      <c r="BF16" s="354">
        <v>92.499080000000006</v>
      </c>
      <c r="BG16" s="354">
        <v>92.591639999999998</v>
      </c>
      <c r="BH16" s="354">
        <v>92.779629999999997</v>
      </c>
      <c r="BI16" s="354">
        <v>92.907870000000003</v>
      </c>
      <c r="BJ16" s="354">
        <v>93.032780000000002</v>
      </c>
      <c r="BK16" s="354">
        <v>93.109549999999999</v>
      </c>
      <c r="BL16" s="354">
        <v>93.261430000000004</v>
      </c>
      <c r="BM16" s="354">
        <v>93.44359</v>
      </c>
      <c r="BN16" s="354">
        <v>93.705380000000005</v>
      </c>
      <c r="BO16" s="354">
        <v>93.911109999999994</v>
      </c>
      <c r="BP16" s="354">
        <v>94.110110000000006</v>
      </c>
      <c r="BQ16" s="354">
        <v>94.299880000000002</v>
      </c>
      <c r="BR16" s="354">
        <v>94.487319999999997</v>
      </c>
      <c r="BS16" s="354">
        <v>94.669939999999997</v>
      </c>
      <c r="BT16" s="354">
        <v>94.847719999999995</v>
      </c>
      <c r="BU16" s="354">
        <v>95.020660000000007</v>
      </c>
      <c r="BV16" s="354">
        <v>95.188770000000005</v>
      </c>
    </row>
    <row r="17" spans="1:74" ht="11.1" customHeight="1" x14ac:dyDescent="0.2">
      <c r="A17" s="81" t="s">
        <v>393</v>
      </c>
      <c r="B17" s="528" t="s">
        <v>1005</v>
      </c>
      <c r="C17" s="343">
        <v>94.558240799999993</v>
      </c>
      <c r="D17" s="343">
        <v>94.488845061999996</v>
      </c>
      <c r="E17" s="343">
        <v>94.431313908999996</v>
      </c>
      <c r="F17" s="343">
        <v>94.463691389999994</v>
      </c>
      <c r="G17" s="343">
        <v>94.371356368999997</v>
      </c>
      <c r="H17" s="343">
        <v>94.232352895000005</v>
      </c>
      <c r="I17" s="343">
        <v>94.079310411999998</v>
      </c>
      <c r="J17" s="343">
        <v>93.822497949999999</v>
      </c>
      <c r="K17" s="343">
        <v>93.494544951999998</v>
      </c>
      <c r="L17" s="343">
        <v>92.811960991999996</v>
      </c>
      <c r="M17" s="343">
        <v>92.554344744999995</v>
      </c>
      <c r="N17" s="343">
        <v>92.438205783000001</v>
      </c>
      <c r="O17" s="343">
        <v>92.659287272</v>
      </c>
      <c r="P17" s="343">
        <v>92.679295504999999</v>
      </c>
      <c r="Q17" s="343">
        <v>92.693973649</v>
      </c>
      <c r="R17" s="343">
        <v>92.722813137000003</v>
      </c>
      <c r="S17" s="343">
        <v>92.712212524999998</v>
      </c>
      <c r="T17" s="343">
        <v>92.681663248000007</v>
      </c>
      <c r="U17" s="343">
        <v>92.607945263000005</v>
      </c>
      <c r="V17" s="343">
        <v>92.554913687999999</v>
      </c>
      <c r="W17" s="343">
        <v>92.499348479999995</v>
      </c>
      <c r="X17" s="343">
        <v>92.499429434000007</v>
      </c>
      <c r="Y17" s="343">
        <v>92.395162112999998</v>
      </c>
      <c r="Z17" s="343">
        <v>92.244726313000001</v>
      </c>
      <c r="AA17" s="343">
        <v>91.863964179000007</v>
      </c>
      <c r="AB17" s="343">
        <v>91.759309810999994</v>
      </c>
      <c r="AC17" s="343">
        <v>91.746605353000007</v>
      </c>
      <c r="AD17" s="343">
        <v>92.043329987000007</v>
      </c>
      <c r="AE17" s="343">
        <v>92.051415966999997</v>
      </c>
      <c r="AF17" s="343">
        <v>91.988342474000007</v>
      </c>
      <c r="AG17" s="343">
        <v>91.784354135000001</v>
      </c>
      <c r="AH17" s="343">
        <v>91.631278223999999</v>
      </c>
      <c r="AI17" s="343">
        <v>91.459359367999994</v>
      </c>
      <c r="AJ17" s="343">
        <v>90.992576705999994</v>
      </c>
      <c r="AK17" s="343">
        <v>90.989987608999996</v>
      </c>
      <c r="AL17" s="343">
        <v>91.175571212999998</v>
      </c>
      <c r="AM17" s="343">
        <v>91.873905855000004</v>
      </c>
      <c r="AN17" s="343">
        <v>92.192401110999995</v>
      </c>
      <c r="AO17" s="343">
        <v>92.455635317000002</v>
      </c>
      <c r="AP17" s="343">
        <v>92.513561464999995</v>
      </c>
      <c r="AQ17" s="343">
        <v>92.778808826000002</v>
      </c>
      <c r="AR17" s="343">
        <v>93.101330392999998</v>
      </c>
      <c r="AS17" s="343">
        <v>93.831229479000001</v>
      </c>
      <c r="AT17" s="343">
        <v>94.005721972000003</v>
      </c>
      <c r="AU17" s="343">
        <v>93.974911186</v>
      </c>
      <c r="AV17" s="343">
        <v>93.267821605999998</v>
      </c>
      <c r="AW17" s="343">
        <v>93.179635896999997</v>
      </c>
      <c r="AX17" s="343">
        <v>93.239378544000004</v>
      </c>
      <c r="AY17" s="343">
        <v>93.798921707999995</v>
      </c>
      <c r="AZ17" s="894">
        <v>93.890616946999998</v>
      </c>
      <c r="BA17" s="894">
        <v>93.866336421</v>
      </c>
      <c r="BB17" s="354">
        <v>93.537350000000004</v>
      </c>
      <c r="BC17" s="354">
        <v>93.422669999999997</v>
      </c>
      <c r="BD17" s="354">
        <v>93.333550000000002</v>
      </c>
      <c r="BE17" s="354">
        <v>93.246759999999995</v>
      </c>
      <c r="BF17" s="354">
        <v>93.226219999999998</v>
      </c>
      <c r="BG17" s="354">
        <v>93.248689999999996</v>
      </c>
      <c r="BH17" s="354">
        <v>93.365030000000004</v>
      </c>
      <c r="BI17" s="354">
        <v>93.43535</v>
      </c>
      <c r="BJ17" s="354">
        <v>93.510509999999996</v>
      </c>
      <c r="BK17" s="354">
        <v>93.56035</v>
      </c>
      <c r="BL17" s="354">
        <v>93.667839999999998</v>
      </c>
      <c r="BM17" s="354">
        <v>93.802809999999994</v>
      </c>
      <c r="BN17" s="354">
        <v>94.015820000000005</v>
      </c>
      <c r="BO17" s="354">
        <v>94.167820000000006</v>
      </c>
      <c r="BP17" s="354">
        <v>94.309370000000001</v>
      </c>
      <c r="BQ17" s="354">
        <v>94.424499999999995</v>
      </c>
      <c r="BR17" s="354">
        <v>94.557119999999998</v>
      </c>
      <c r="BS17" s="354">
        <v>94.691280000000006</v>
      </c>
      <c r="BT17" s="354">
        <v>94.82696</v>
      </c>
      <c r="BU17" s="354">
        <v>94.964169999999996</v>
      </c>
      <c r="BV17" s="354">
        <v>95.102909999999994</v>
      </c>
    </row>
    <row r="18" spans="1:74" ht="11.1" customHeight="1" x14ac:dyDescent="0.2">
      <c r="A18" s="81" t="s">
        <v>394</v>
      </c>
      <c r="B18" s="528" t="s">
        <v>1006</v>
      </c>
      <c r="C18" s="343">
        <v>96.101200954000007</v>
      </c>
      <c r="D18" s="343">
        <v>95.941438055999996</v>
      </c>
      <c r="E18" s="343">
        <v>95.828159400999994</v>
      </c>
      <c r="F18" s="343">
        <v>95.851066677000006</v>
      </c>
      <c r="G18" s="343">
        <v>95.763480244999997</v>
      </c>
      <c r="H18" s="343">
        <v>95.655101791999996</v>
      </c>
      <c r="I18" s="343">
        <v>95.609424508999993</v>
      </c>
      <c r="J18" s="343">
        <v>95.396842120000002</v>
      </c>
      <c r="K18" s="343">
        <v>95.100847817000002</v>
      </c>
      <c r="L18" s="343">
        <v>94.444645829999999</v>
      </c>
      <c r="M18" s="343">
        <v>94.189424525999996</v>
      </c>
      <c r="N18" s="343">
        <v>94.058388133999998</v>
      </c>
      <c r="O18" s="343">
        <v>94.203450705999998</v>
      </c>
      <c r="P18" s="343">
        <v>94.206848601999994</v>
      </c>
      <c r="Q18" s="343">
        <v>94.220495873000004</v>
      </c>
      <c r="R18" s="343">
        <v>94.299072444000004</v>
      </c>
      <c r="S18" s="343">
        <v>94.292208521000006</v>
      </c>
      <c r="T18" s="343">
        <v>94.254584029</v>
      </c>
      <c r="U18" s="343">
        <v>94.213998215999993</v>
      </c>
      <c r="V18" s="343">
        <v>94.094003149000002</v>
      </c>
      <c r="W18" s="343">
        <v>93.922398075999993</v>
      </c>
      <c r="X18" s="343">
        <v>93.610586796999996</v>
      </c>
      <c r="Y18" s="343">
        <v>93.402208864000002</v>
      </c>
      <c r="Z18" s="343">
        <v>93.208668076999999</v>
      </c>
      <c r="AA18" s="343">
        <v>92.955180440000007</v>
      </c>
      <c r="AB18" s="343">
        <v>92.847401939999997</v>
      </c>
      <c r="AC18" s="343">
        <v>92.810548581000006</v>
      </c>
      <c r="AD18" s="343">
        <v>93.069174496000002</v>
      </c>
      <c r="AE18" s="343">
        <v>93.005755821999998</v>
      </c>
      <c r="AF18" s="343">
        <v>92.844846689999997</v>
      </c>
      <c r="AG18" s="343">
        <v>92.399433692000002</v>
      </c>
      <c r="AH18" s="343">
        <v>92.183803702000006</v>
      </c>
      <c r="AI18" s="343">
        <v>92.010943311000005</v>
      </c>
      <c r="AJ18" s="343">
        <v>91.748836530000005</v>
      </c>
      <c r="AK18" s="343">
        <v>91.760527330000002</v>
      </c>
      <c r="AL18" s="343">
        <v>91.913999722</v>
      </c>
      <c r="AM18" s="343">
        <v>92.413316092000002</v>
      </c>
      <c r="AN18" s="343">
        <v>92.697304877999997</v>
      </c>
      <c r="AO18" s="343">
        <v>92.970028464999999</v>
      </c>
      <c r="AP18" s="343">
        <v>93.203113243000004</v>
      </c>
      <c r="AQ18" s="343">
        <v>93.474586642999995</v>
      </c>
      <c r="AR18" s="343">
        <v>93.756075054999997</v>
      </c>
      <c r="AS18" s="343">
        <v>94.251143661</v>
      </c>
      <c r="AT18" s="343">
        <v>94.399988207999996</v>
      </c>
      <c r="AU18" s="343">
        <v>94.406173878000004</v>
      </c>
      <c r="AV18" s="343">
        <v>93.909654102999994</v>
      </c>
      <c r="AW18" s="343">
        <v>93.900556946999998</v>
      </c>
      <c r="AX18" s="343">
        <v>94.018835843000005</v>
      </c>
      <c r="AY18" s="343">
        <v>94.580633930000005</v>
      </c>
      <c r="AZ18" s="894">
        <v>94.716557573000003</v>
      </c>
      <c r="BA18" s="894">
        <v>94.742749911000004</v>
      </c>
      <c r="BB18" s="354">
        <v>94.493110000000001</v>
      </c>
      <c r="BC18" s="354">
        <v>94.424419999999998</v>
      </c>
      <c r="BD18" s="354">
        <v>94.370570000000001</v>
      </c>
      <c r="BE18" s="354">
        <v>94.295959999999994</v>
      </c>
      <c r="BF18" s="354">
        <v>94.298509999999993</v>
      </c>
      <c r="BG18" s="354">
        <v>94.342590000000001</v>
      </c>
      <c r="BH18" s="354">
        <v>94.493440000000007</v>
      </c>
      <c r="BI18" s="354">
        <v>94.571700000000007</v>
      </c>
      <c r="BJ18" s="354">
        <v>94.642579999999995</v>
      </c>
      <c r="BK18" s="354">
        <v>94.609939999999995</v>
      </c>
      <c r="BL18" s="354">
        <v>94.73818</v>
      </c>
      <c r="BM18" s="354">
        <v>94.931160000000006</v>
      </c>
      <c r="BN18" s="354">
        <v>95.300259999999994</v>
      </c>
      <c r="BO18" s="354">
        <v>95.539169999999999</v>
      </c>
      <c r="BP18" s="354">
        <v>95.759280000000004</v>
      </c>
      <c r="BQ18" s="354">
        <v>95.939080000000004</v>
      </c>
      <c r="BR18" s="354">
        <v>96.137709999999998</v>
      </c>
      <c r="BS18" s="354">
        <v>96.333659999999995</v>
      </c>
      <c r="BT18" s="354">
        <v>96.526929999999993</v>
      </c>
      <c r="BU18" s="354">
        <v>96.717529999999996</v>
      </c>
      <c r="BV18" s="354">
        <v>96.905450000000002</v>
      </c>
    </row>
    <row r="19" spans="1:74" ht="11.1" customHeight="1" x14ac:dyDescent="0.2">
      <c r="A19" s="81" t="s">
        <v>395</v>
      </c>
      <c r="B19" s="528" t="s">
        <v>1007</v>
      </c>
      <c r="C19" s="343">
        <v>99.327149136000003</v>
      </c>
      <c r="D19" s="343">
        <v>99.284766082999994</v>
      </c>
      <c r="E19" s="343">
        <v>99.285909554</v>
      </c>
      <c r="F19" s="343">
        <v>99.449077985000002</v>
      </c>
      <c r="G19" s="343">
        <v>99.448400675000002</v>
      </c>
      <c r="H19" s="343">
        <v>99.402376059999995</v>
      </c>
      <c r="I19" s="343">
        <v>99.331884160000001</v>
      </c>
      <c r="J19" s="343">
        <v>99.179504922999996</v>
      </c>
      <c r="K19" s="343">
        <v>98.966118366000003</v>
      </c>
      <c r="L19" s="343">
        <v>98.443797333999996</v>
      </c>
      <c r="M19" s="343">
        <v>98.294341508000002</v>
      </c>
      <c r="N19" s="343">
        <v>98.269823731000002</v>
      </c>
      <c r="O19" s="343">
        <v>98.532690443999996</v>
      </c>
      <c r="P19" s="343">
        <v>98.636213935000001</v>
      </c>
      <c r="Q19" s="343">
        <v>98.742840646000005</v>
      </c>
      <c r="R19" s="343">
        <v>98.948863556000006</v>
      </c>
      <c r="S19" s="343">
        <v>98.989476968999995</v>
      </c>
      <c r="T19" s="343">
        <v>98.960973865</v>
      </c>
      <c r="U19" s="343">
        <v>98.772720332000006</v>
      </c>
      <c r="V19" s="343">
        <v>98.673959628999995</v>
      </c>
      <c r="W19" s="343">
        <v>98.574057843999995</v>
      </c>
      <c r="X19" s="343">
        <v>98.494981912</v>
      </c>
      <c r="Y19" s="343">
        <v>98.376322760999997</v>
      </c>
      <c r="Z19" s="343">
        <v>98.240047325999996</v>
      </c>
      <c r="AA19" s="343">
        <v>97.964993747999998</v>
      </c>
      <c r="AB19" s="343">
        <v>97.884357141999999</v>
      </c>
      <c r="AC19" s="343">
        <v>97.876975646999995</v>
      </c>
      <c r="AD19" s="343">
        <v>98.211800260000004</v>
      </c>
      <c r="AE19" s="343">
        <v>98.149215742999999</v>
      </c>
      <c r="AF19" s="343">
        <v>97.958173091000006</v>
      </c>
      <c r="AG19" s="343">
        <v>97.403716395999993</v>
      </c>
      <c r="AH19" s="343">
        <v>97.131974408000005</v>
      </c>
      <c r="AI19" s="343">
        <v>96.907991218000006</v>
      </c>
      <c r="AJ19" s="343">
        <v>96.610470083999999</v>
      </c>
      <c r="AK19" s="343">
        <v>96.572977046999995</v>
      </c>
      <c r="AL19" s="343">
        <v>96.674215364000005</v>
      </c>
      <c r="AM19" s="343">
        <v>97.076658101000007</v>
      </c>
      <c r="AN19" s="343">
        <v>97.333504328000004</v>
      </c>
      <c r="AO19" s="343">
        <v>97.607227111</v>
      </c>
      <c r="AP19" s="343">
        <v>97.937490256999993</v>
      </c>
      <c r="AQ19" s="343">
        <v>98.215218297000007</v>
      </c>
      <c r="AR19" s="343">
        <v>98.480075037999995</v>
      </c>
      <c r="AS19" s="343">
        <v>98.858823349999994</v>
      </c>
      <c r="AT19" s="343">
        <v>99.002865338999996</v>
      </c>
      <c r="AU19" s="343">
        <v>99.038963877</v>
      </c>
      <c r="AV19" s="343">
        <v>98.644574266000006</v>
      </c>
      <c r="AW19" s="343">
        <v>98.706694423000002</v>
      </c>
      <c r="AX19" s="343">
        <v>98.902779651000003</v>
      </c>
      <c r="AY19" s="343">
        <v>99.623576897000007</v>
      </c>
      <c r="AZ19" s="894">
        <v>99.794532058000001</v>
      </c>
      <c r="BA19" s="894">
        <v>99.806392080999998</v>
      </c>
      <c r="BB19" s="354">
        <v>99.400459999999995</v>
      </c>
      <c r="BC19" s="354">
        <v>99.288150000000002</v>
      </c>
      <c r="BD19" s="354">
        <v>99.21078</v>
      </c>
      <c r="BE19" s="354">
        <v>99.150379999999998</v>
      </c>
      <c r="BF19" s="354">
        <v>99.156329999999997</v>
      </c>
      <c r="BG19" s="354">
        <v>99.210679999999996</v>
      </c>
      <c r="BH19" s="354">
        <v>99.376760000000004</v>
      </c>
      <c r="BI19" s="354">
        <v>99.48039</v>
      </c>
      <c r="BJ19" s="354">
        <v>99.584909999999994</v>
      </c>
      <c r="BK19" s="354">
        <v>99.640230000000003</v>
      </c>
      <c r="BL19" s="354">
        <v>99.784109999999998</v>
      </c>
      <c r="BM19" s="354">
        <v>99.966449999999995</v>
      </c>
      <c r="BN19" s="354">
        <v>100.2465</v>
      </c>
      <c r="BO19" s="354">
        <v>100.46129999999999</v>
      </c>
      <c r="BP19" s="354">
        <v>100.67019999999999</v>
      </c>
      <c r="BQ19" s="354">
        <v>100.8703</v>
      </c>
      <c r="BR19" s="354">
        <v>101.0694</v>
      </c>
      <c r="BS19" s="354">
        <v>101.2646</v>
      </c>
      <c r="BT19" s="354">
        <v>101.4559</v>
      </c>
      <c r="BU19" s="354">
        <v>101.6435</v>
      </c>
      <c r="BV19" s="354">
        <v>101.8271</v>
      </c>
    </row>
    <row r="20" spans="1:74" ht="11.1" customHeight="1" x14ac:dyDescent="0.2">
      <c r="A20" s="81" t="s">
        <v>396</v>
      </c>
      <c r="B20" s="528" t="s">
        <v>1008</v>
      </c>
      <c r="C20" s="343">
        <v>101.03635355</v>
      </c>
      <c r="D20" s="343">
        <v>100.97051761</v>
      </c>
      <c r="E20" s="343">
        <v>100.92994976</v>
      </c>
      <c r="F20" s="343">
        <v>100.98384372</v>
      </c>
      <c r="G20" s="343">
        <v>100.94191674</v>
      </c>
      <c r="H20" s="343">
        <v>100.87336254</v>
      </c>
      <c r="I20" s="343">
        <v>100.86157672</v>
      </c>
      <c r="J20" s="343">
        <v>100.67722139</v>
      </c>
      <c r="K20" s="343">
        <v>100.40369215</v>
      </c>
      <c r="L20" s="343">
        <v>99.729058409000004</v>
      </c>
      <c r="M20" s="343">
        <v>99.511129269999998</v>
      </c>
      <c r="N20" s="343">
        <v>99.437974151999995</v>
      </c>
      <c r="O20" s="343">
        <v>99.674784150999997</v>
      </c>
      <c r="P20" s="343">
        <v>99.767283747999997</v>
      </c>
      <c r="Q20" s="343">
        <v>99.880664041000003</v>
      </c>
      <c r="R20" s="343">
        <v>100.08399719000001</v>
      </c>
      <c r="S20" s="343">
        <v>100.18733476</v>
      </c>
      <c r="T20" s="343">
        <v>100.25974890000001</v>
      </c>
      <c r="U20" s="343">
        <v>100.26109520999999</v>
      </c>
      <c r="V20" s="343">
        <v>100.30177079000001</v>
      </c>
      <c r="W20" s="343">
        <v>100.34163126</v>
      </c>
      <c r="X20" s="343">
        <v>100.47394125</v>
      </c>
      <c r="Y20" s="343">
        <v>100.44222297</v>
      </c>
      <c r="Z20" s="343">
        <v>100.33974108</v>
      </c>
      <c r="AA20" s="343">
        <v>99.932641622000006</v>
      </c>
      <c r="AB20" s="343">
        <v>99.864022969000004</v>
      </c>
      <c r="AC20" s="343">
        <v>99.900031166999995</v>
      </c>
      <c r="AD20" s="343">
        <v>100.30695435</v>
      </c>
      <c r="AE20" s="343">
        <v>100.35250015</v>
      </c>
      <c r="AF20" s="343">
        <v>100.3029567</v>
      </c>
      <c r="AG20" s="343">
        <v>100.07082054999999</v>
      </c>
      <c r="AH20" s="343">
        <v>99.896726201999996</v>
      </c>
      <c r="AI20" s="343">
        <v>99.693170193</v>
      </c>
      <c r="AJ20" s="343">
        <v>99.145617260999998</v>
      </c>
      <c r="AK20" s="343">
        <v>99.119039385999997</v>
      </c>
      <c r="AL20" s="343">
        <v>99.298901302999994</v>
      </c>
      <c r="AM20" s="343">
        <v>100.01342321</v>
      </c>
      <c r="AN20" s="343">
        <v>100.35999956000001</v>
      </c>
      <c r="AO20" s="343">
        <v>100.66685055000001</v>
      </c>
      <c r="AP20" s="343">
        <v>100.91773717</v>
      </c>
      <c r="AQ20" s="343">
        <v>101.1573167</v>
      </c>
      <c r="AR20" s="343">
        <v>101.36935011999999</v>
      </c>
      <c r="AS20" s="343">
        <v>101.72226895999999</v>
      </c>
      <c r="AT20" s="343">
        <v>101.75288655</v>
      </c>
      <c r="AU20" s="343">
        <v>101.62963440999999</v>
      </c>
      <c r="AV20" s="343">
        <v>100.89595300000001</v>
      </c>
      <c r="AW20" s="343">
        <v>100.80738104</v>
      </c>
      <c r="AX20" s="343">
        <v>100.907359</v>
      </c>
      <c r="AY20" s="343">
        <v>101.61600731999999</v>
      </c>
      <c r="AZ20" s="894">
        <v>101.77799478</v>
      </c>
      <c r="BA20" s="894">
        <v>101.81344181999999</v>
      </c>
      <c r="BB20" s="354">
        <v>101.5099</v>
      </c>
      <c r="BC20" s="354">
        <v>101.4516</v>
      </c>
      <c r="BD20" s="354">
        <v>101.42619999999999</v>
      </c>
      <c r="BE20" s="354">
        <v>101.4192</v>
      </c>
      <c r="BF20" s="354">
        <v>101.47020000000001</v>
      </c>
      <c r="BG20" s="354">
        <v>101.5647</v>
      </c>
      <c r="BH20" s="354">
        <v>101.7577</v>
      </c>
      <c r="BI20" s="354">
        <v>101.8984</v>
      </c>
      <c r="BJ20" s="354">
        <v>102.0415</v>
      </c>
      <c r="BK20" s="354">
        <v>102.1332</v>
      </c>
      <c r="BL20" s="354">
        <v>102.3218</v>
      </c>
      <c r="BM20" s="354">
        <v>102.5532</v>
      </c>
      <c r="BN20" s="354">
        <v>102.9036</v>
      </c>
      <c r="BO20" s="354">
        <v>103.1639</v>
      </c>
      <c r="BP20" s="354">
        <v>103.4102</v>
      </c>
      <c r="BQ20" s="354">
        <v>103.62739999999999</v>
      </c>
      <c r="BR20" s="354">
        <v>103.8569</v>
      </c>
      <c r="BS20" s="354">
        <v>104.0835</v>
      </c>
      <c r="BT20" s="354">
        <v>104.3073</v>
      </c>
      <c r="BU20" s="354">
        <v>104.5284</v>
      </c>
      <c r="BV20" s="354">
        <v>104.7466</v>
      </c>
    </row>
    <row r="21" spans="1:74" ht="11.1" customHeight="1" x14ac:dyDescent="0.2">
      <c r="A21" s="81" t="s">
        <v>397</v>
      </c>
      <c r="B21" s="528" t="s">
        <v>1009</v>
      </c>
      <c r="C21" s="343">
        <v>98.646984997999994</v>
      </c>
      <c r="D21" s="343">
        <v>98.592538837000006</v>
      </c>
      <c r="E21" s="343">
        <v>98.610461111999996</v>
      </c>
      <c r="F21" s="343">
        <v>98.869483603999996</v>
      </c>
      <c r="G21" s="343">
        <v>98.905593910999997</v>
      </c>
      <c r="H21" s="343">
        <v>98.887523814999994</v>
      </c>
      <c r="I21" s="343">
        <v>98.873613743000007</v>
      </c>
      <c r="J21" s="343">
        <v>98.703427524999995</v>
      </c>
      <c r="K21" s="343">
        <v>98.435305584000005</v>
      </c>
      <c r="L21" s="343">
        <v>97.796320602999998</v>
      </c>
      <c r="M21" s="343">
        <v>97.537022708999999</v>
      </c>
      <c r="N21" s="343">
        <v>97.384484584999996</v>
      </c>
      <c r="O21" s="343">
        <v>97.432405873999997</v>
      </c>
      <c r="P21" s="343">
        <v>97.423112552000006</v>
      </c>
      <c r="Q21" s="343">
        <v>97.450304265</v>
      </c>
      <c r="R21" s="343">
        <v>97.593014932000003</v>
      </c>
      <c r="S21" s="343">
        <v>97.633901270999999</v>
      </c>
      <c r="T21" s="343">
        <v>97.651997205000001</v>
      </c>
      <c r="U21" s="343">
        <v>97.605858935000001</v>
      </c>
      <c r="V21" s="343">
        <v>97.609456902000005</v>
      </c>
      <c r="W21" s="343">
        <v>97.621347310999994</v>
      </c>
      <c r="X21" s="343">
        <v>97.710181731999995</v>
      </c>
      <c r="Y21" s="343">
        <v>97.687168344</v>
      </c>
      <c r="Z21" s="343">
        <v>97.620958716999993</v>
      </c>
      <c r="AA21" s="343">
        <v>97.345246778000003</v>
      </c>
      <c r="AB21" s="343">
        <v>97.317374231000002</v>
      </c>
      <c r="AC21" s="343">
        <v>97.371035000999996</v>
      </c>
      <c r="AD21" s="343">
        <v>97.751561065000004</v>
      </c>
      <c r="AE21" s="343">
        <v>97.784289487999999</v>
      </c>
      <c r="AF21" s="343">
        <v>97.714552244999993</v>
      </c>
      <c r="AG21" s="343">
        <v>97.338125016000006</v>
      </c>
      <c r="AH21" s="343">
        <v>97.216624686000003</v>
      </c>
      <c r="AI21" s="343">
        <v>97.145826932000006</v>
      </c>
      <c r="AJ21" s="343">
        <v>97.000348025999998</v>
      </c>
      <c r="AK21" s="343">
        <v>97.124993223000004</v>
      </c>
      <c r="AL21" s="343">
        <v>97.394378793000001</v>
      </c>
      <c r="AM21" s="343">
        <v>98.088963597000003</v>
      </c>
      <c r="AN21" s="343">
        <v>98.437485769999995</v>
      </c>
      <c r="AO21" s="343">
        <v>98.720404169999995</v>
      </c>
      <c r="AP21" s="343">
        <v>98.822199357000002</v>
      </c>
      <c r="AQ21" s="343">
        <v>99.060549796999993</v>
      </c>
      <c r="AR21" s="343">
        <v>99.319936046999999</v>
      </c>
      <c r="AS21" s="343">
        <v>99.825767447000004</v>
      </c>
      <c r="AT21" s="343">
        <v>99.958168314000005</v>
      </c>
      <c r="AU21" s="343">
        <v>99.942547988000001</v>
      </c>
      <c r="AV21" s="343">
        <v>99.402441753000005</v>
      </c>
      <c r="AW21" s="343">
        <v>99.373127576000002</v>
      </c>
      <c r="AX21" s="343">
        <v>99.478140742999997</v>
      </c>
      <c r="AY21" s="343">
        <v>100.04142524</v>
      </c>
      <c r="AZ21" s="894">
        <v>100.17213510000001</v>
      </c>
      <c r="BA21" s="894">
        <v>100.19421432</v>
      </c>
      <c r="BB21" s="354">
        <v>99.925799999999995</v>
      </c>
      <c r="BC21" s="354">
        <v>99.867009999999993</v>
      </c>
      <c r="BD21" s="354">
        <v>99.835999999999999</v>
      </c>
      <c r="BE21" s="354">
        <v>99.815029999999993</v>
      </c>
      <c r="BF21" s="354">
        <v>99.85284</v>
      </c>
      <c r="BG21" s="354">
        <v>99.931700000000006</v>
      </c>
      <c r="BH21" s="354">
        <v>100.1122</v>
      </c>
      <c r="BI21" s="354">
        <v>100.2277</v>
      </c>
      <c r="BJ21" s="354">
        <v>100.3389</v>
      </c>
      <c r="BK21" s="354">
        <v>100.36060000000001</v>
      </c>
      <c r="BL21" s="354">
        <v>100.527</v>
      </c>
      <c r="BM21" s="354">
        <v>100.753</v>
      </c>
      <c r="BN21" s="354">
        <v>101.14149999999999</v>
      </c>
      <c r="BO21" s="354">
        <v>101.40949999999999</v>
      </c>
      <c r="BP21" s="354">
        <v>101.65989999999999</v>
      </c>
      <c r="BQ21" s="354">
        <v>101.86409999999999</v>
      </c>
      <c r="BR21" s="354">
        <v>102.10080000000001</v>
      </c>
      <c r="BS21" s="354">
        <v>102.3415</v>
      </c>
      <c r="BT21" s="354">
        <v>102.586</v>
      </c>
      <c r="BU21" s="354">
        <v>102.8343</v>
      </c>
      <c r="BV21" s="354">
        <v>103.0866</v>
      </c>
    </row>
    <row r="22" spans="1:74" ht="11.1" customHeight="1" x14ac:dyDescent="0.2">
      <c r="A22" s="81" t="s">
        <v>398</v>
      </c>
      <c r="B22" s="528" t="s">
        <v>1010</v>
      </c>
      <c r="C22" s="343">
        <v>100.74103735</v>
      </c>
      <c r="D22" s="343">
        <v>100.7643276</v>
      </c>
      <c r="E22" s="343">
        <v>100.87985585</v>
      </c>
      <c r="F22" s="343">
        <v>101.25935586999999</v>
      </c>
      <c r="G22" s="343">
        <v>101.4305598</v>
      </c>
      <c r="H22" s="343">
        <v>101.56520141999999</v>
      </c>
      <c r="I22" s="343">
        <v>101.74335682</v>
      </c>
      <c r="J22" s="343">
        <v>101.74481670999999</v>
      </c>
      <c r="K22" s="343">
        <v>101.64965719999999</v>
      </c>
      <c r="L22" s="343">
        <v>101.18381456</v>
      </c>
      <c r="M22" s="343">
        <v>101.10096403</v>
      </c>
      <c r="N22" s="343">
        <v>101.12704189</v>
      </c>
      <c r="O22" s="343">
        <v>101.32191272999999</v>
      </c>
      <c r="P22" s="343">
        <v>101.52094893</v>
      </c>
      <c r="Q22" s="343">
        <v>101.78401507</v>
      </c>
      <c r="R22" s="343">
        <v>102.29356975</v>
      </c>
      <c r="S22" s="343">
        <v>102.54785185</v>
      </c>
      <c r="T22" s="343">
        <v>102.72931995</v>
      </c>
      <c r="U22" s="343">
        <v>102.70352026</v>
      </c>
      <c r="V22" s="343">
        <v>102.84020074</v>
      </c>
      <c r="W22" s="343">
        <v>103.00490757999999</v>
      </c>
      <c r="X22" s="343">
        <v>103.33620492</v>
      </c>
      <c r="Y22" s="343">
        <v>103.45304138</v>
      </c>
      <c r="Z22" s="343">
        <v>103.49398109000001</v>
      </c>
      <c r="AA22" s="343">
        <v>103.26715131</v>
      </c>
      <c r="AB22" s="343">
        <v>103.30020209</v>
      </c>
      <c r="AC22" s="343">
        <v>103.40126069999999</v>
      </c>
      <c r="AD22" s="343">
        <v>103.75154768</v>
      </c>
      <c r="AE22" s="343">
        <v>103.85270652</v>
      </c>
      <c r="AF22" s="343">
        <v>103.88595776</v>
      </c>
      <c r="AG22" s="343">
        <v>103.77997669</v>
      </c>
      <c r="AH22" s="343">
        <v>103.7309063</v>
      </c>
      <c r="AI22" s="343">
        <v>103.66742187</v>
      </c>
      <c r="AJ22" s="343">
        <v>103.39002920999999</v>
      </c>
      <c r="AK22" s="343">
        <v>103.44733732</v>
      </c>
      <c r="AL22" s="343">
        <v>103.63985203</v>
      </c>
      <c r="AM22" s="343">
        <v>104.11416226999999</v>
      </c>
      <c r="AN22" s="343">
        <v>104.46714846</v>
      </c>
      <c r="AO22" s="343">
        <v>104.84539952999999</v>
      </c>
      <c r="AP22" s="343">
        <v>105.35711995</v>
      </c>
      <c r="AQ22" s="343">
        <v>105.70474743</v>
      </c>
      <c r="AR22" s="343">
        <v>105.99648644</v>
      </c>
      <c r="AS22" s="343">
        <v>106.32937798</v>
      </c>
      <c r="AT22" s="343">
        <v>106.4365593</v>
      </c>
      <c r="AU22" s="343">
        <v>106.4150714</v>
      </c>
      <c r="AV22" s="343">
        <v>105.91716771</v>
      </c>
      <c r="AW22" s="343">
        <v>105.89915130999999</v>
      </c>
      <c r="AX22" s="343">
        <v>106.01327562</v>
      </c>
      <c r="AY22" s="343">
        <v>106.59145306000001</v>
      </c>
      <c r="AZ22" s="894">
        <v>106.7209245</v>
      </c>
      <c r="BA22" s="894">
        <v>106.73360235</v>
      </c>
      <c r="BB22" s="354">
        <v>106.4329</v>
      </c>
      <c r="BC22" s="354">
        <v>106.35939999999999</v>
      </c>
      <c r="BD22" s="354">
        <v>106.3167</v>
      </c>
      <c r="BE22" s="354">
        <v>106.2794</v>
      </c>
      <c r="BF22" s="354">
        <v>106.3168</v>
      </c>
      <c r="BG22" s="354">
        <v>106.40389999999999</v>
      </c>
      <c r="BH22" s="354">
        <v>106.6003</v>
      </c>
      <c r="BI22" s="354">
        <v>106.74160000000001</v>
      </c>
      <c r="BJ22" s="354">
        <v>106.8877</v>
      </c>
      <c r="BK22" s="354">
        <v>106.9937</v>
      </c>
      <c r="BL22" s="354">
        <v>107.1828</v>
      </c>
      <c r="BM22" s="354">
        <v>107.41030000000001</v>
      </c>
      <c r="BN22" s="354">
        <v>107.7375</v>
      </c>
      <c r="BO22" s="354">
        <v>107.9956</v>
      </c>
      <c r="BP22" s="354">
        <v>108.246</v>
      </c>
      <c r="BQ22" s="354">
        <v>108.48779999999999</v>
      </c>
      <c r="BR22" s="354">
        <v>108.7235</v>
      </c>
      <c r="BS22" s="354">
        <v>108.9521</v>
      </c>
      <c r="BT22" s="354">
        <v>109.1737</v>
      </c>
      <c r="BU22" s="354">
        <v>109.3882</v>
      </c>
      <c r="BV22" s="354">
        <v>109.59569999999999</v>
      </c>
    </row>
    <row r="23" spans="1:74" ht="11.1" customHeight="1" x14ac:dyDescent="0.2">
      <c r="A23" s="81" t="s">
        <v>399</v>
      </c>
      <c r="B23" s="528" t="s">
        <v>1011</v>
      </c>
      <c r="C23" s="343">
        <v>109.96803833</v>
      </c>
      <c r="D23" s="343">
        <v>109.90130239</v>
      </c>
      <c r="E23" s="343">
        <v>109.85170743</v>
      </c>
      <c r="F23" s="343">
        <v>109.84685064999999</v>
      </c>
      <c r="G23" s="343">
        <v>109.81083972</v>
      </c>
      <c r="H23" s="343">
        <v>109.77127185000001</v>
      </c>
      <c r="I23" s="343">
        <v>109.89675153</v>
      </c>
      <c r="J23" s="343">
        <v>109.72361642</v>
      </c>
      <c r="K23" s="343">
        <v>109.42047103</v>
      </c>
      <c r="L23" s="343">
        <v>108.65711692000001</v>
      </c>
      <c r="M23" s="343">
        <v>108.34159973</v>
      </c>
      <c r="N23" s="343">
        <v>108.14372105</v>
      </c>
      <c r="O23" s="343">
        <v>108.15578730999999</v>
      </c>
      <c r="P23" s="343">
        <v>108.12395581</v>
      </c>
      <c r="Q23" s="343">
        <v>108.14053298</v>
      </c>
      <c r="R23" s="343">
        <v>108.30486021999999</v>
      </c>
      <c r="S23" s="343">
        <v>108.34374870000001</v>
      </c>
      <c r="T23" s="343">
        <v>108.35653981999999</v>
      </c>
      <c r="U23" s="343">
        <v>108.37612833999999</v>
      </c>
      <c r="V23" s="343">
        <v>108.31205364</v>
      </c>
      <c r="W23" s="343">
        <v>108.19721049</v>
      </c>
      <c r="X23" s="343">
        <v>107.89966966999999</v>
      </c>
      <c r="Y23" s="343">
        <v>107.78223654999999</v>
      </c>
      <c r="Z23" s="343">
        <v>107.71298192</v>
      </c>
      <c r="AA23" s="343">
        <v>107.67974805</v>
      </c>
      <c r="AB23" s="343">
        <v>107.71596866</v>
      </c>
      <c r="AC23" s="343">
        <v>107.80948603</v>
      </c>
      <c r="AD23" s="343">
        <v>108.22578627999999</v>
      </c>
      <c r="AE23" s="343">
        <v>108.23478258999999</v>
      </c>
      <c r="AF23" s="343">
        <v>108.10196108</v>
      </c>
      <c r="AG23" s="343">
        <v>107.48417157999999</v>
      </c>
      <c r="AH23" s="343">
        <v>107.32507704</v>
      </c>
      <c r="AI23" s="343">
        <v>107.28152731</v>
      </c>
      <c r="AJ23" s="343">
        <v>107.30548244000001</v>
      </c>
      <c r="AK23" s="343">
        <v>107.52905224</v>
      </c>
      <c r="AL23" s="343">
        <v>107.90419679999999</v>
      </c>
      <c r="AM23" s="343">
        <v>108.79811366</v>
      </c>
      <c r="AN23" s="343">
        <v>109.20100952999999</v>
      </c>
      <c r="AO23" s="343">
        <v>109.48008197</v>
      </c>
      <c r="AP23" s="343">
        <v>109.43330813999999</v>
      </c>
      <c r="AQ23" s="343">
        <v>109.61625087</v>
      </c>
      <c r="AR23" s="343">
        <v>109.82688732</v>
      </c>
      <c r="AS23" s="343">
        <v>110.27211973999999</v>
      </c>
      <c r="AT23" s="343">
        <v>110.38296694</v>
      </c>
      <c r="AU23" s="343">
        <v>110.36633117</v>
      </c>
      <c r="AV23" s="343">
        <v>109.85405525</v>
      </c>
      <c r="AW23" s="343">
        <v>109.85857144000001</v>
      </c>
      <c r="AX23" s="343">
        <v>110.01172255</v>
      </c>
      <c r="AY23" s="343">
        <v>110.68356278</v>
      </c>
      <c r="AZ23" s="894">
        <v>110.85644310000001</v>
      </c>
      <c r="BA23" s="894">
        <v>110.90041770000001</v>
      </c>
      <c r="BB23" s="354">
        <v>110.5951</v>
      </c>
      <c r="BC23" s="354">
        <v>110.5466</v>
      </c>
      <c r="BD23" s="354">
        <v>110.53440000000001</v>
      </c>
      <c r="BE23" s="354">
        <v>110.53870000000001</v>
      </c>
      <c r="BF23" s="354">
        <v>110.61409999999999</v>
      </c>
      <c r="BG23" s="354">
        <v>110.74079999999999</v>
      </c>
      <c r="BH23" s="354">
        <v>110.9927</v>
      </c>
      <c r="BI23" s="354">
        <v>111.1664</v>
      </c>
      <c r="BJ23" s="354">
        <v>111.33580000000001</v>
      </c>
      <c r="BK23" s="354">
        <v>111.4348</v>
      </c>
      <c r="BL23" s="354">
        <v>111.6455</v>
      </c>
      <c r="BM23" s="354">
        <v>111.90170000000001</v>
      </c>
      <c r="BN23" s="354">
        <v>112.26909999999999</v>
      </c>
      <c r="BO23" s="354">
        <v>112.5669</v>
      </c>
      <c r="BP23" s="354">
        <v>112.8608</v>
      </c>
      <c r="BQ23" s="354">
        <v>113.1468</v>
      </c>
      <c r="BR23" s="354">
        <v>113.4359</v>
      </c>
      <c r="BS23" s="354">
        <v>113.72410000000001</v>
      </c>
      <c r="BT23" s="354">
        <v>114.01130000000001</v>
      </c>
      <c r="BU23" s="354">
        <v>114.29770000000001</v>
      </c>
      <c r="BV23" s="354">
        <v>114.5831</v>
      </c>
    </row>
    <row r="24" spans="1:74" ht="11.1" customHeight="1" x14ac:dyDescent="0.2">
      <c r="A24" s="81" t="s">
        <v>400</v>
      </c>
      <c r="B24" s="528" t="s">
        <v>1014</v>
      </c>
      <c r="C24" s="343">
        <v>95.524842300000003</v>
      </c>
      <c r="D24" s="343">
        <v>95.477835413999998</v>
      </c>
      <c r="E24" s="343">
        <v>95.443981496999996</v>
      </c>
      <c r="F24" s="343">
        <v>95.460097731000005</v>
      </c>
      <c r="G24" s="343">
        <v>95.424936868000003</v>
      </c>
      <c r="H24" s="343">
        <v>95.375316089999998</v>
      </c>
      <c r="I24" s="343">
        <v>95.458317570000006</v>
      </c>
      <c r="J24" s="343">
        <v>95.269465331000006</v>
      </c>
      <c r="K24" s="343">
        <v>94.955841547000006</v>
      </c>
      <c r="L24" s="343">
        <v>94.184742884000002</v>
      </c>
      <c r="M24" s="343">
        <v>93.871103509999998</v>
      </c>
      <c r="N24" s="343">
        <v>93.682220091999994</v>
      </c>
      <c r="O24" s="343">
        <v>93.792756623000002</v>
      </c>
      <c r="P24" s="343">
        <v>93.722387122000001</v>
      </c>
      <c r="Q24" s="343">
        <v>93.645775581999999</v>
      </c>
      <c r="R24" s="343">
        <v>93.614265622000005</v>
      </c>
      <c r="S24" s="343">
        <v>93.486662289999998</v>
      </c>
      <c r="T24" s="343">
        <v>93.314309206000004</v>
      </c>
      <c r="U24" s="343">
        <v>93.001405750999993</v>
      </c>
      <c r="V24" s="343">
        <v>92.811403623999993</v>
      </c>
      <c r="W24" s="343">
        <v>92.648502207999996</v>
      </c>
      <c r="X24" s="343">
        <v>92.631977923999997</v>
      </c>
      <c r="Y24" s="343">
        <v>92.433820611000002</v>
      </c>
      <c r="Z24" s="343">
        <v>92.173306690999993</v>
      </c>
      <c r="AA24" s="343">
        <v>91.644451392999997</v>
      </c>
      <c r="AB24" s="343">
        <v>91.413712837999995</v>
      </c>
      <c r="AC24" s="343">
        <v>91.275106253999994</v>
      </c>
      <c r="AD24" s="343">
        <v>91.444975405999998</v>
      </c>
      <c r="AE24" s="343">
        <v>91.328374941999996</v>
      </c>
      <c r="AF24" s="343">
        <v>91.141648626000006</v>
      </c>
      <c r="AG24" s="343">
        <v>90.884270161000003</v>
      </c>
      <c r="AH24" s="343">
        <v>90.557686864999994</v>
      </c>
      <c r="AI24" s="343">
        <v>90.161372439000004</v>
      </c>
      <c r="AJ24" s="343">
        <v>89.277579965000001</v>
      </c>
      <c r="AK24" s="343">
        <v>89.055113472000002</v>
      </c>
      <c r="AL24" s="343">
        <v>89.076226039999995</v>
      </c>
      <c r="AM24" s="343">
        <v>89.770766404</v>
      </c>
      <c r="AN24" s="343">
        <v>89.956650542000006</v>
      </c>
      <c r="AO24" s="343">
        <v>90.063727190999998</v>
      </c>
      <c r="AP24" s="343">
        <v>89.955247025999995</v>
      </c>
      <c r="AQ24" s="343">
        <v>90.007270685999998</v>
      </c>
      <c r="AR24" s="343">
        <v>90.083048848000004</v>
      </c>
      <c r="AS24" s="343">
        <v>90.374870736000005</v>
      </c>
      <c r="AT24" s="343">
        <v>90.353940984000005</v>
      </c>
      <c r="AU24" s="343">
        <v>90.212548815999995</v>
      </c>
      <c r="AV24" s="343">
        <v>89.581399320000003</v>
      </c>
      <c r="AW24" s="343">
        <v>89.476053504999996</v>
      </c>
      <c r="AX24" s="343">
        <v>89.527216456999994</v>
      </c>
      <c r="AY24" s="343">
        <v>90.088753744000002</v>
      </c>
      <c r="AZ24" s="894">
        <v>90.187535057999995</v>
      </c>
      <c r="BA24" s="894">
        <v>90.177425963999994</v>
      </c>
      <c r="BB24" s="354">
        <v>89.865499999999997</v>
      </c>
      <c r="BC24" s="354">
        <v>89.782300000000006</v>
      </c>
      <c r="BD24" s="354">
        <v>89.734909999999999</v>
      </c>
      <c r="BE24" s="354">
        <v>89.721230000000006</v>
      </c>
      <c r="BF24" s="354">
        <v>89.747020000000006</v>
      </c>
      <c r="BG24" s="354">
        <v>89.810199999999995</v>
      </c>
      <c r="BH24" s="354">
        <v>89.951549999999997</v>
      </c>
      <c r="BI24" s="354">
        <v>90.058880000000002</v>
      </c>
      <c r="BJ24" s="354">
        <v>90.172979999999995</v>
      </c>
      <c r="BK24" s="354">
        <v>90.262280000000004</v>
      </c>
      <c r="BL24" s="354">
        <v>90.413619999999995</v>
      </c>
      <c r="BM24" s="354">
        <v>90.595410000000001</v>
      </c>
      <c r="BN24" s="354">
        <v>90.854709999999997</v>
      </c>
      <c r="BO24" s="354">
        <v>91.062129999999996</v>
      </c>
      <c r="BP24" s="354">
        <v>91.264719999999997</v>
      </c>
      <c r="BQ24" s="354">
        <v>91.462509999999995</v>
      </c>
      <c r="BR24" s="354">
        <v>91.655420000000007</v>
      </c>
      <c r="BS24" s="354">
        <v>91.84348</v>
      </c>
      <c r="BT24" s="354">
        <v>92.026690000000002</v>
      </c>
      <c r="BU24" s="354">
        <v>92.205039999999997</v>
      </c>
      <c r="BV24" s="354">
        <v>92.378550000000004</v>
      </c>
    </row>
    <row r="25" spans="1:74" ht="11.1" customHeight="1" x14ac:dyDescent="0.2">
      <c r="A25" s="81"/>
      <c r="B25" s="91" t="s">
        <v>1400</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519"/>
      <c r="AZ25" s="959"/>
      <c r="BA25" s="959"/>
      <c r="BB25" s="525"/>
      <c r="BC25" s="525"/>
      <c r="BD25" s="525"/>
      <c r="BE25" s="525"/>
      <c r="BF25" s="525"/>
      <c r="BG25" s="525"/>
      <c r="BH25" s="525"/>
      <c r="BI25" s="525"/>
      <c r="BJ25" s="525"/>
      <c r="BK25" s="525"/>
      <c r="BL25" s="525"/>
      <c r="BM25" s="525"/>
      <c r="BN25" s="525"/>
      <c r="BO25" s="525"/>
      <c r="BP25" s="525"/>
      <c r="BQ25" s="525"/>
      <c r="BR25" s="525"/>
      <c r="BS25" s="525"/>
      <c r="BT25" s="525"/>
      <c r="BU25" s="525"/>
      <c r="BV25" s="525"/>
    </row>
    <row r="26" spans="1:74" ht="11.1" customHeight="1" x14ac:dyDescent="0.2">
      <c r="A26" s="81" t="s">
        <v>401</v>
      </c>
      <c r="B26" s="528" t="s">
        <v>1004</v>
      </c>
      <c r="C26" s="347">
        <v>986.59131436999996</v>
      </c>
      <c r="D26" s="347">
        <v>978.70215084999995</v>
      </c>
      <c r="E26" s="347">
        <v>972.00932361000002</v>
      </c>
      <c r="F26" s="347">
        <v>965.07761680999999</v>
      </c>
      <c r="G26" s="347">
        <v>961.85387403000004</v>
      </c>
      <c r="H26" s="347">
        <v>960.90287941999998</v>
      </c>
      <c r="I26" s="347">
        <v>962.82446683000001</v>
      </c>
      <c r="J26" s="347">
        <v>965.96909316999995</v>
      </c>
      <c r="K26" s="347">
        <v>970.93659230000003</v>
      </c>
      <c r="L26" s="347">
        <v>982.03982903999997</v>
      </c>
      <c r="M26" s="347">
        <v>987.41842510000004</v>
      </c>
      <c r="N26" s="347">
        <v>991.38524530999996</v>
      </c>
      <c r="O26" s="347">
        <v>990.72869367999999</v>
      </c>
      <c r="P26" s="347">
        <v>994.28065919000005</v>
      </c>
      <c r="Q26" s="347">
        <v>998.82954586000005</v>
      </c>
      <c r="R26" s="347">
        <v>1006.8965475</v>
      </c>
      <c r="S26" s="347">
        <v>1011.5483811</v>
      </c>
      <c r="T26" s="347">
        <v>1015.3062404999999</v>
      </c>
      <c r="U26" s="347">
        <v>1016.4735303</v>
      </c>
      <c r="V26" s="347">
        <v>1019.7158877000001</v>
      </c>
      <c r="W26" s="347">
        <v>1023.3367173</v>
      </c>
      <c r="X26" s="347">
        <v>1027.6524346000001</v>
      </c>
      <c r="Y26" s="347">
        <v>1031.7928972</v>
      </c>
      <c r="Z26" s="347">
        <v>1036.0745205000001</v>
      </c>
      <c r="AA26" s="347">
        <v>1041.9316518000001</v>
      </c>
      <c r="AB26" s="347">
        <v>1045.419836</v>
      </c>
      <c r="AC26" s="347">
        <v>1047.9734203</v>
      </c>
      <c r="AD26" s="347">
        <v>1048.5684232000001</v>
      </c>
      <c r="AE26" s="347">
        <v>1050.0207942</v>
      </c>
      <c r="AF26" s="347">
        <v>1051.3065515999999</v>
      </c>
      <c r="AG26" s="347">
        <v>1052.4671781</v>
      </c>
      <c r="AH26" s="347">
        <v>1053.3885963</v>
      </c>
      <c r="AI26" s="347">
        <v>1054.1122889999999</v>
      </c>
      <c r="AJ26" s="347">
        <v>1053.5061446</v>
      </c>
      <c r="AK26" s="347">
        <v>1054.6834699000001</v>
      </c>
      <c r="AL26" s="347">
        <v>1056.5121532999999</v>
      </c>
      <c r="AM26" s="347">
        <v>1060.2091931</v>
      </c>
      <c r="AN26" s="347">
        <v>1062.4278443000001</v>
      </c>
      <c r="AO26" s="347">
        <v>1064.3851052</v>
      </c>
      <c r="AP26" s="347">
        <v>1066.8444009</v>
      </c>
      <c r="AQ26" s="347">
        <v>1067.7063118999999</v>
      </c>
      <c r="AR26" s="347">
        <v>1067.7342635</v>
      </c>
      <c r="AS26" s="347">
        <v>1065.2596824</v>
      </c>
      <c r="AT26" s="347">
        <v>1064.8711452</v>
      </c>
      <c r="AU26" s="347">
        <v>1064.9000785999999</v>
      </c>
      <c r="AV26" s="347">
        <v>1065.619085</v>
      </c>
      <c r="AW26" s="347">
        <v>1066.2785079</v>
      </c>
      <c r="AX26" s="347">
        <v>1067.1509496000001</v>
      </c>
      <c r="AY26" s="347">
        <v>1068.5497396999999</v>
      </c>
      <c r="AZ26" s="898">
        <v>1069.6132218</v>
      </c>
      <c r="BA26" s="898">
        <v>1070.6547255</v>
      </c>
      <c r="BB26" s="358">
        <v>1071.009</v>
      </c>
      <c r="BC26" s="358">
        <v>1072.5060000000001</v>
      </c>
      <c r="BD26" s="358">
        <v>1074.479</v>
      </c>
      <c r="BE26" s="358">
        <v>1077.441</v>
      </c>
      <c r="BF26" s="358">
        <v>1079.9839999999999</v>
      </c>
      <c r="BG26" s="358">
        <v>1082.6189999999999</v>
      </c>
      <c r="BH26" s="358">
        <v>1085.123</v>
      </c>
      <c r="BI26" s="358">
        <v>1088.1130000000001</v>
      </c>
      <c r="BJ26" s="358">
        <v>1091.364</v>
      </c>
      <c r="BK26" s="358">
        <v>1095.4649999999999</v>
      </c>
      <c r="BL26" s="358">
        <v>1098.798</v>
      </c>
      <c r="BM26" s="358">
        <v>1101.951</v>
      </c>
      <c r="BN26" s="358">
        <v>1104.7170000000001</v>
      </c>
      <c r="BO26" s="358">
        <v>1107.665</v>
      </c>
      <c r="BP26" s="358">
        <v>1110.588</v>
      </c>
      <c r="BQ26" s="358">
        <v>1113.615</v>
      </c>
      <c r="BR26" s="358">
        <v>1116.3900000000001</v>
      </c>
      <c r="BS26" s="358">
        <v>1119.0429999999999</v>
      </c>
      <c r="BT26" s="358">
        <v>1121.5740000000001</v>
      </c>
      <c r="BU26" s="358">
        <v>1123.9829999999999</v>
      </c>
      <c r="BV26" s="358">
        <v>1126.27</v>
      </c>
    </row>
    <row r="27" spans="1:74" ht="11.1" customHeight="1" x14ac:dyDescent="0.2">
      <c r="A27" s="81" t="s">
        <v>402</v>
      </c>
      <c r="B27" s="528" t="s">
        <v>1005</v>
      </c>
      <c r="C27" s="347">
        <v>2559.4227713999999</v>
      </c>
      <c r="D27" s="347">
        <v>2549.7692351000001</v>
      </c>
      <c r="E27" s="347">
        <v>2542.4178010999999</v>
      </c>
      <c r="F27" s="347">
        <v>2536.2544357000002</v>
      </c>
      <c r="G27" s="347">
        <v>2534.3427314</v>
      </c>
      <c r="H27" s="347">
        <v>2535.5686547</v>
      </c>
      <c r="I27" s="347">
        <v>2544.2735342000001</v>
      </c>
      <c r="J27" s="347">
        <v>2548.5187159000002</v>
      </c>
      <c r="K27" s="347">
        <v>2552.6455285000002</v>
      </c>
      <c r="L27" s="347">
        <v>2558.8042518000002</v>
      </c>
      <c r="M27" s="347">
        <v>2561.0816166</v>
      </c>
      <c r="N27" s="347">
        <v>2561.6279024999999</v>
      </c>
      <c r="O27" s="347">
        <v>2554.4915136</v>
      </c>
      <c r="P27" s="347">
        <v>2556.0393388000002</v>
      </c>
      <c r="Q27" s="347">
        <v>2560.3197823</v>
      </c>
      <c r="R27" s="347">
        <v>2572.2055412</v>
      </c>
      <c r="S27" s="347">
        <v>2578.2966978999998</v>
      </c>
      <c r="T27" s="347">
        <v>2583.4659496999998</v>
      </c>
      <c r="U27" s="347">
        <v>2586.7903326000001</v>
      </c>
      <c r="V27" s="347">
        <v>2590.8079977000002</v>
      </c>
      <c r="W27" s="347">
        <v>2594.5959807999998</v>
      </c>
      <c r="X27" s="347">
        <v>2597.3090868999998</v>
      </c>
      <c r="Y27" s="347">
        <v>2601.2716025999998</v>
      </c>
      <c r="Z27" s="347">
        <v>2605.6383326999999</v>
      </c>
      <c r="AA27" s="347">
        <v>2610.7329728999998</v>
      </c>
      <c r="AB27" s="347">
        <v>2615.66536</v>
      </c>
      <c r="AC27" s="347">
        <v>2620.7591898000001</v>
      </c>
      <c r="AD27" s="347">
        <v>2626.6266472000002</v>
      </c>
      <c r="AE27" s="347">
        <v>2631.5842235</v>
      </c>
      <c r="AF27" s="347">
        <v>2636.2441038000002</v>
      </c>
      <c r="AG27" s="347">
        <v>2641.6142368000001</v>
      </c>
      <c r="AH27" s="347">
        <v>2644.9227633</v>
      </c>
      <c r="AI27" s="347">
        <v>2647.1776319999999</v>
      </c>
      <c r="AJ27" s="347">
        <v>2644.4785947</v>
      </c>
      <c r="AK27" s="347">
        <v>2647.5513341999999</v>
      </c>
      <c r="AL27" s="347">
        <v>2652.4956022000001</v>
      </c>
      <c r="AM27" s="347">
        <v>2663.7757284999998</v>
      </c>
      <c r="AN27" s="347">
        <v>2669.114806</v>
      </c>
      <c r="AO27" s="347">
        <v>2672.9771646999998</v>
      </c>
      <c r="AP27" s="347">
        <v>2673.2438247999999</v>
      </c>
      <c r="AQ27" s="347">
        <v>2675.7419802999998</v>
      </c>
      <c r="AR27" s="347">
        <v>2678.3526516000002</v>
      </c>
      <c r="AS27" s="347">
        <v>2681.2833362000001</v>
      </c>
      <c r="AT27" s="347">
        <v>2683.9634160000001</v>
      </c>
      <c r="AU27" s="347">
        <v>2686.6003885999999</v>
      </c>
      <c r="AV27" s="347">
        <v>2688.8907487000001</v>
      </c>
      <c r="AW27" s="347">
        <v>2691.6691357</v>
      </c>
      <c r="AX27" s="347">
        <v>2694.6320443</v>
      </c>
      <c r="AY27" s="347">
        <v>2697.9743419000001</v>
      </c>
      <c r="AZ27" s="898">
        <v>2701.1601433000001</v>
      </c>
      <c r="BA27" s="898">
        <v>2704.3843158999998</v>
      </c>
      <c r="BB27" s="358">
        <v>2705.9810000000002</v>
      </c>
      <c r="BC27" s="358">
        <v>2710.5309999999999</v>
      </c>
      <c r="BD27" s="358">
        <v>2716.3690000000001</v>
      </c>
      <c r="BE27" s="358">
        <v>2724.9070000000002</v>
      </c>
      <c r="BF27" s="358">
        <v>2732.2620000000002</v>
      </c>
      <c r="BG27" s="358">
        <v>2739.8470000000002</v>
      </c>
      <c r="BH27" s="358">
        <v>2747.297</v>
      </c>
      <c r="BI27" s="358">
        <v>2755.6120000000001</v>
      </c>
      <c r="BJ27" s="358">
        <v>2764.4279999999999</v>
      </c>
      <c r="BK27" s="358">
        <v>2775.114</v>
      </c>
      <c r="BL27" s="358">
        <v>2783.9070000000002</v>
      </c>
      <c r="BM27" s="358">
        <v>2792.1759999999999</v>
      </c>
      <c r="BN27" s="358">
        <v>2799.3780000000002</v>
      </c>
      <c r="BO27" s="358">
        <v>2807.0050000000001</v>
      </c>
      <c r="BP27" s="358">
        <v>2814.5129999999999</v>
      </c>
      <c r="BQ27" s="358">
        <v>2822.2310000000002</v>
      </c>
      <c r="BR27" s="358">
        <v>2829.259</v>
      </c>
      <c r="BS27" s="358">
        <v>2835.924</v>
      </c>
      <c r="BT27" s="358">
        <v>2842.2269999999999</v>
      </c>
      <c r="BU27" s="358">
        <v>2848.1660000000002</v>
      </c>
      <c r="BV27" s="358">
        <v>2853.7429999999999</v>
      </c>
    </row>
    <row r="28" spans="1:74" ht="11.1" customHeight="1" x14ac:dyDescent="0.2">
      <c r="A28" s="81" t="s">
        <v>403</v>
      </c>
      <c r="B28" s="528" t="s">
        <v>1006</v>
      </c>
      <c r="C28" s="347">
        <v>2638.0985194</v>
      </c>
      <c r="D28" s="347">
        <v>2632.4458685</v>
      </c>
      <c r="E28" s="347">
        <v>2626.5288138000001</v>
      </c>
      <c r="F28" s="347">
        <v>2614.8716866999998</v>
      </c>
      <c r="G28" s="347">
        <v>2612.5325762000002</v>
      </c>
      <c r="H28" s="347">
        <v>2614.0358133999998</v>
      </c>
      <c r="I28" s="347">
        <v>2625.2924413000001</v>
      </c>
      <c r="J28" s="347">
        <v>2630.0470918999999</v>
      </c>
      <c r="K28" s="347">
        <v>2634.2108082</v>
      </c>
      <c r="L28" s="347">
        <v>2635.6142249</v>
      </c>
      <c r="M28" s="347">
        <v>2640.2230961999999</v>
      </c>
      <c r="N28" s="347">
        <v>2645.8680570000001</v>
      </c>
      <c r="O28" s="347">
        <v>2653.9972468000001</v>
      </c>
      <c r="P28" s="347">
        <v>2660.6282818</v>
      </c>
      <c r="Q28" s="347">
        <v>2667.2093017000002</v>
      </c>
      <c r="R28" s="347">
        <v>2674.8684598999998</v>
      </c>
      <c r="S28" s="347">
        <v>2680.5033342000002</v>
      </c>
      <c r="T28" s="347">
        <v>2685.2420781000001</v>
      </c>
      <c r="U28" s="347">
        <v>2686.7529791000002</v>
      </c>
      <c r="V28" s="347">
        <v>2691.4482466999998</v>
      </c>
      <c r="W28" s="347">
        <v>2696.9961681999998</v>
      </c>
      <c r="X28" s="347">
        <v>2704.9791141000001</v>
      </c>
      <c r="Y28" s="347">
        <v>2711.0455659999998</v>
      </c>
      <c r="Z28" s="347">
        <v>2716.7778942</v>
      </c>
      <c r="AA28" s="347">
        <v>2721.8226826999999</v>
      </c>
      <c r="AB28" s="347">
        <v>2727.1518255999999</v>
      </c>
      <c r="AC28" s="347">
        <v>2732.4119068</v>
      </c>
      <c r="AD28" s="347">
        <v>2739.6259154999998</v>
      </c>
      <c r="AE28" s="347">
        <v>2743.2306314000002</v>
      </c>
      <c r="AF28" s="347">
        <v>2745.2490437000001</v>
      </c>
      <c r="AG28" s="347">
        <v>2742.0074236999999</v>
      </c>
      <c r="AH28" s="347">
        <v>2743.6085253000001</v>
      </c>
      <c r="AI28" s="347">
        <v>2746.3786197999998</v>
      </c>
      <c r="AJ28" s="347">
        <v>2751.1413536</v>
      </c>
      <c r="AK28" s="347">
        <v>2755.6316993999999</v>
      </c>
      <c r="AL28" s="347">
        <v>2760.6733033999999</v>
      </c>
      <c r="AM28" s="347">
        <v>2766.0846895</v>
      </c>
      <c r="AN28" s="347">
        <v>2772.3649169999999</v>
      </c>
      <c r="AO28" s="347">
        <v>2779.3325098999999</v>
      </c>
      <c r="AP28" s="347">
        <v>2791.0214673999999</v>
      </c>
      <c r="AQ28" s="347">
        <v>2796.3382916</v>
      </c>
      <c r="AR28" s="347">
        <v>2799.3169818000001</v>
      </c>
      <c r="AS28" s="347">
        <v>2796.0742469000002</v>
      </c>
      <c r="AT28" s="347">
        <v>2797.2891373000002</v>
      </c>
      <c r="AU28" s="347">
        <v>2799.0783618</v>
      </c>
      <c r="AV28" s="347">
        <v>2801.7643855000001</v>
      </c>
      <c r="AW28" s="347">
        <v>2804.4604296000002</v>
      </c>
      <c r="AX28" s="347">
        <v>2807.4889592</v>
      </c>
      <c r="AY28" s="347">
        <v>2811.3622562999999</v>
      </c>
      <c r="AZ28" s="898">
        <v>2814.6715451999999</v>
      </c>
      <c r="BA28" s="898">
        <v>2817.9291079999998</v>
      </c>
      <c r="BB28" s="358">
        <v>2819.5079999999998</v>
      </c>
      <c r="BC28" s="358">
        <v>2823.8820000000001</v>
      </c>
      <c r="BD28" s="358">
        <v>2829.4259999999999</v>
      </c>
      <c r="BE28" s="358">
        <v>2837.31</v>
      </c>
      <c r="BF28" s="358">
        <v>2844.3119999999999</v>
      </c>
      <c r="BG28" s="358">
        <v>2851.6039999999998</v>
      </c>
      <c r="BH28" s="358">
        <v>2858.6190000000001</v>
      </c>
      <c r="BI28" s="358">
        <v>2866.9160000000002</v>
      </c>
      <c r="BJ28" s="358">
        <v>2875.9290000000001</v>
      </c>
      <c r="BK28" s="358">
        <v>2887.3609999999999</v>
      </c>
      <c r="BL28" s="358">
        <v>2896.5259999999998</v>
      </c>
      <c r="BM28" s="358">
        <v>2905.1289999999999</v>
      </c>
      <c r="BN28" s="358">
        <v>2912.65</v>
      </c>
      <c r="BO28" s="358">
        <v>2920.5169999999998</v>
      </c>
      <c r="BP28" s="358">
        <v>2928.2109999999998</v>
      </c>
      <c r="BQ28" s="358">
        <v>2935.69</v>
      </c>
      <c r="BR28" s="358">
        <v>2943.07</v>
      </c>
      <c r="BS28" s="358">
        <v>2950.3090000000002</v>
      </c>
      <c r="BT28" s="358">
        <v>2957.4079999999999</v>
      </c>
      <c r="BU28" s="358">
        <v>2964.3649999999998</v>
      </c>
      <c r="BV28" s="358">
        <v>2971.1819999999998</v>
      </c>
    </row>
    <row r="29" spans="1:74" ht="11.1" customHeight="1" x14ac:dyDescent="0.2">
      <c r="A29" s="81" t="s">
        <v>404</v>
      </c>
      <c r="B29" s="528" t="s">
        <v>1007</v>
      </c>
      <c r="C29" s="347">
        <v>1292.2748360000001</v>
      </c>
      <c r="D29" s="347">
        <v>1295.9583267</v>
      </c>
      <c r="E29" s="347">
        <v>1297.5262857</v>
      </c>
      <c r="F29" s="347">
        <v>1291.7633803000001</v>
      </c>
      <c r="G29" s="347">
        <v>1293.0117753</v>
      </c>
      <c r="H29" s="347">
        <v>1296.0561381</v>
      </c>
      <c r="I29" s="347">
        <v>1305.7642871999999</v>
      </c>
      <c r="J29" s="347">
        <v>1308.7497215999999</v>
      </c>
      <c r="K29" s="347">
        <v>1309.8802599999999</v>
      </c>
      <c r="L29" s="347">
        <v>1306.1697861</v>
      </c>
      <c r="M29" s="347">
        <v>1305.8301193</v>
      </c>
      <c r="N29" s="347">
        <v>1305.8751434000001</v>
      </c>
      <c r="O29" s="347">
        <v>1306.5407884000001</v>
      </c>
      <c r="P29" s="347">
        <v>1307.1782469</v>
      </c>
      <c r="Q29" s="347">
        <v>1308.0234488999999</v>
      </c>
      <c r="R29" s="347">
        <v>1309.7594101</v>
      </c>
      <c r="S29" s="347">
        <v>1310.5078372</v>
      </c>
      <c r="T29" s="347">
        <v>1310.951746</v>
      </c>
      <c r="U29" s="347">
        <v>1310.0595556000001</v>
      </c>
      <c r="V29" s="347">
        <v>1310.6681133</v>
      </c>
      <c r="W29" s="347">
        <v>1311.7458383999999</v>
      </c>
      <c r="X29" s="347">
        <v>1313.9632262</v>
      </c>
      <c r="Y29" s="347">
        <v>1315.4764141999999</v>
      </c>
      <c r="Z29" s="347">
        <v>1316.9558979000001</v>
      </c>
      <c r="AA29" s="347">
        <v>1318.3009773000001</v>
      </c>
      <c r="AB29" s="347">
        <v>1319.7885773</v>
      </c>
      <c r="AC29" s="347">
        <v>1321.317998</v>
      </c>
      <c r="AD29" s="347">
        <v>1323.1392464</v>
      </c>
      <c r="AE29" s="347">
        <v>1324.5648033</v>
      </c>
      <c r="AF29" s="347">
        <v>1325.8446756999999</v>
      </c>
      <c r="AG29" s="347">
        <v>1326.3593370999999</v>
      </c>
      <c r="AH29" s="347">
        <v>1327.8124852999999</v>
      </c>
      <c r="AI29" s="347">
        <v>1329.5845938</v>
      </c>
      <c r="AJ29" s="347">
        <v>1331.3852300999999</v>
      </c>
      <c r="AK29" s="347">
        <v>1334.0130836000001</v>
      </c>
      <c r="AL29" s="347">
        <v>1337.1777218</v>
      </c>
      <c r="AM29" s="347">
        <v>1341.3065650000001</v>
      </c>
      <c r="AN29" s="347">
        <v>1345.2242073</v>
      </c>
      <c r="AO29" s="347">
        <v>1349.3580689999999</v>
      </c>
      <c r="AP29" s="347">
        <v>1355.2267202999999</v>
      </c>
      <c r="AQ29" s="347">
        <v>1358.6540932</v>
      </c>
      <c r="AR29" s="347">
        <v>1361.1587578000001</v>
      </c>
      <c r="AS29" s="347">
        <v>1362.8180321</v>
      </c>
      <c r="AT29" s="347">
        <v>1363.4192918000001</v>
      </c>
      <c r="AU29" s="347">
        <v>1363.0398548000001</v>
      </c>
      <c r="AV29" s="347">
        <v>1358.9188567000001</v>
      </c>
      <c r="AW29" s="347">
        <v>1358.6486748</v>
      </c>
      <c r="AX29" s="347">
        <v>1359.4684446000001</v>
      </c>
      <c r="AY29" s="347">
        <v>1362.8680841</v>
      </c>
      <c r="AZ29" s="898">
        <v>1364.7503188000001</v>
      </c>
      <c r="BA29" s="898">
        <v>1366.6050667</v>
      </c>
      <c r="BB29" s="358">
        <v>1367.587</v>
      </c>
      <c r="BC29" s="358">
        <v>1370.021</v>
      </c>
      <c r="BD29" s="358">
        <v>1373.0609999999999</v>
      </c>
      <c r="BE29" s="358">
        <v>1377.289</v>
      </c>
      <c r="BF29" s="358">
        <v>1381.1079999999999</v>
      </c>
      <c r="BG29" s="358">
        <v>1385.098</v>
      </c>
      <c r="BH29" s="358">
        <v>1389.0250000000001</v>
      </c>
      <c r="BI29" s="358">
        <v>1393.5319999999999</v>
      </c>
      <c r="BJ29" s="358">
        <v>1398.386</v>
      </c>
      <c r="BK29" s="358">
        <v>1404.5530000000001</v>
      </c>
      <c r="BL29" s="358">
        <v>1409.374</v>
      </c>
      <c r="BM29" s="358">
        <v>1413.817</v>
      </c>
      <c r="BN29" s="358">
        <v>1417.4570000000001</v>
      </c>
      <c r="BO29" s="358">
        <v>1421.461</v>
      </c>
      <c r="BP29" s="358">
        <v>1425.404</v>
      </c>
      <c r="BQ29" s="358">
        <v>1429.28</v>
      </c>
      <c r="BR29" s="358">
        <v>1433.11</v>
      </c>
      <c r="BS29" s="358">
        <v>1436.884</v>
      </c>
      <c r="BT29" s="358">
        <v>1440.605</v>
      </c>
      <c r="BU29" s="358">
        <v>1444.271</v>
      </c>
      <c r="BV29" s="358">
        <v>1447.883</v>
      </c>
    </row>
    <row r="30" spans="1:74" ht="11.1" customHeight="1" x14ac:dyDescent="0.2">
      <c r="A30" s="81" t="s">
        <v>405</v>
      </c>
      <c r="B30" s="528" t="s">
        <v>1008</v>
      </c>
      <c r="C30" s="347">
        <v>3676.1077693000002</v>
      </c>
      <c r="D30" s="347">
        <v>3673.8047965999999</v>
      </c>
      <c r="E30" s="347">
        <v>3673.5359594000001</v>
      </c>
      <c r="F30" s="347">
        <v>3672.0338259</v>
      </c>
      <c r="G30" s="347">
        <v>3678.2838333999998</v>
      </c>
      <c r="H30" s="347">
        <v>3689.0185501999999</v>
      </c>
      <c r="I30" s="347">
        <v>3712.6214626000001</v>
      </c>
      <c r="J30" s="347">
        <v>3726.0379831</v>
      </c>
      <c r="K30" s="347">
        <v>3737.6515980999998</v>
      </c>
      <c r="L30" s="347">
        <v>3744.6172621999999</v>
      </c>
      <c r="M30" s="347">
        <v>3754.7588503000002</v>
      </c>
      <c r="N30" s="347">
        <v>3765.2313170000002</v>
      </c>
      <c r="O30" s="347">
        <v>3776.7958994000001</v>
      </c>
      <c r="P30" s="347">
        <v>3787.3591953999999</v>
      </c>
      <c r="Q30" s="347">
        <v>3797.6824422</v>
      </c>
      <c r="R30" s="347">
        <v>3808.7720795</v>
      </c>
      <c r="S30" s="347">
        <v>3817.8603981000001</v>
      </c>
      <c r="T30" s="347">
        <v>3825.9538378000002</v>
      </c>
      <c r="U30" s="347">
        <v>3828.6171221</v>
      </c>
      <c r="V30" s="347">
        <v>3838.0472613000002</v>
      </c>
      <c r="W30" s="347">
        <v>3849.8089789000001</v>
      </c>
      <c r="X30" s="347">
        <v>3866.3976686000001</v>
      </c>
      <c r="Y30" s="347">
        <v>3880.9509978999999</v>
      </c>
      <c r="Z30" s="347">
        <v>3895.9643603999998</v>
      </c>
      <c r="AA30" s="347">
        <v>3915.2348935999999</v>
      </c>
      <c r="AB30" s="347">
        <v>3928.3204692999998</v>
      </c>
      <c r="AC30" s="347">
        <v>3939.0182251000001</v>
      </c>
      <c r="AD30" s="347">
        <v>3943.6042118999999</v>
      </c>
      <c r="AE30" s="347">
        <v>3952.3192895000002</v>
      </c>
      <c r="AF30" s="347">
        <v>3961.4395088000001</v>
      </c>
      <c r="AG30" s="347">
        <v>3971.8086312</v>
      </c>
      <c r="AH30" s="347">
        <v>3981.1063130000002</v>
      </c>
      <c r="AI30" s="347">
        <v>3990.1763156000002</v>
      </c>
      <c r="AJ30" s="347">
        <v>3998.5419694000002</v>
      </c>
      <c r="AK30" s="347">
        <v>4007.5141156</v>
      </c>
      <c r="AL30" s="347">
        <v>4016.6160845999998</v>
      </c>
      <c r="AM30" s="347">
        <v>4026.8602704</v>
      </c>
      <c r="AN30" s="347">
        <v>4035.4625897000001</v>
      </c>
      <c r="AO30" s="347">
        <v>4043.4354364999999</v>
      </c>
      <c r="AP30" s="347">
        <v>4052.3476003999999</v>
      </c>
      <c r="AQ30" s="347">
        <v>4057.8849098999999</v>
      </c>
      <c r="AR30" s="347">
        <v>4061.6161545999998</v>
      </c>
      <c r="AS30" s="347">
        <v>4061.6481868000001</v>
      </c>
      <c r="AT30" s="347">
        <v>4063.1871630000001</v>
      </c>
      <c r="AU30" s="347">
        <v>4064.3399353</v>
      </c>
      <c r="AV30" s="347">
        <v>4062.6718944999998</v>
      </c>
      <c r="AW30" s="347">
        <v>4064.8782160000001</v>
      </c>
      <c r="AX30" s="347">
        <v>4068.5242905999999</v>
      </c>
      <c r="AY30" s="347">
        <v>4075.4233952999998</v>
      </c>
      <c r="AZ30" s="898">
        <v>4080.5890181999998</v>
      </c>
      <c r="BA30" s="898">
        <v>4085.8344364</v>
      </c>
      <c r="BB30" s="358">
        <v>4088.558</v>
      </c>
      <c r="BC30" s="358">
        <v>4095.9140000000002</v>
      </c>
      <c r="BD30" s="358">
        <v>4105.3019999999997</v>
      </c>
      <c r="BE30" s="358">
        <v>4118.9650000000001</v>
      </c>
      <c r="BF30" s="358">
        <v>4130.7299999999996</v>
      </c>
      <c r="BG30" s="358">
        <v>4142.8429999999998</v>
      </c>
      <c r="BH30" s="358">
        <v>4154.3320000000003</v>
      </c>
      <c r="BI30" s="358">
        <v>4167.8670000000002</v>
      </c>
      <c r="BJ30" s="358">
        <v>4182.4790000000003</v>
      </c>
      <c r="BK30" s="358">
        <v>4200.6180000000004</v>
      </c>
      <c r="BL30" s="358">
        <v>4215.5429999999997</v>
      </c>
      <c r="BM30" s="358">
        <v>4229.7039999999997</v>
      </c>
      <c r="BN30" s="358">
        <v>4242.25</v>
      </c>
      <c r="BO30" s="358">
        <v>4255.5230000000001</v>
      </c>
      <c r="BP30" s="358">
        <v>4268.6710000000003</v>
      </c>
      <c r="BQ30" s="358">
        <v>4282.0050000000001</v>
      </c>
      <c r="BR30" s="358">
        <v>4294.67</v>
      </c>
      <c r="BS30" s="358">
        <v>4306.9769999999999</v>
      </c>
      <c r="BT30" s="358">
        <v>4318.9250000000002</v>
      </c>
      <c r="BU30" s="358">
        <v>4330.5159999999996</v>
      </c>
      <c r="BV30" s="358">
        <v>4341.7489999999998</v>
      </c>
    </row>
    <row r="31" spans="1:74" ht="11.1" customHeight="1" x14ac:dyDescent="0.2">
      <c r="A31" s="81" t="s">
        <v>406</v>
      </c>
      <c r="B31" s="528" t="s">
        <v>1009</v>
      </c>
      <c r="C31" s="347">
        <v>1022.3761732</v>
      </c>
      <c r="D31" s="347">
        <v>1019.1615108</v>
      </c>
      <c r="E31" s="347">
        <v>1015.8561528</v>
      </c>
      <c r="F31" s="347">
        <v>1010.3510594000001</v>
      </c>
      <c r="G31" s="347">
        <v>1008.4460905</v>
      </c>
      <c r="H31" s="347">
        <v>1008.032206</v>
      </c>
      <c r="I31" s="347">
        <v>1011.0823057</v>
      </c>
      <c r="J31" s="347">
        <v>1012.1709154</v>
      </c>
      <c r="K31" s="347">
        <v>1013.2709347</v>
      </c>
      <c r="L31" s="347">
        <v>1013.0472919</v>
      </c>
      <c r="M31" s="347">
        <v>1015.1714344</v>
      </c>
      <c r="N31" s="347">
        <v>1018.3082905</v>
      </c>
      <c r="O31" s="347">
        <v>1025.0471749999999</v>
      </c>
      <c r="P31" s="347">
        <v>1028.2674721999999</v>
      </c>
      <c r="Q31" s="347">
        <v>1030.5584968999999</v>
      </c>
      <c r="R31" s="347">
        <v>1030.680474</v>
      </c>
      <c r="S31" s="347">
        <v>1032.0427849</v>
      </c>
      <c r="T31" s="347">
        <v>1033.4056545999999</v>
      </c>
      <c r="U31" s="347">
        <v>1034.1331537999999</v>
      </c>
      <c r="V31" s="347">
        <v>1035.9740879000001</v>
      </c>
      <c r="W31" s="347">
        <v>1038.2925279000001</v>
      </c>
      <c r="X31" s="347">
        <v>1041.5950244000001</v>
      </c>
      <c r="Y31" s="347">
        <v>1044.4885626</v>
      </c>
      <c r="Z31" s="347">
        <v>1047.4796934000001</v>
      </c>
      <c r="AA31" s="347">
        <v>1050.6338555</v>
      </c>
      <c r="AB31" s="347">
        <v>1053.7710923</v>
      </c>
      <c r="AC31" s="347">
        <v>1056.9568425</v>
      </c>
      <c r="AD31" s="347">
        <v>1060.9959904</v>
      </c>
      <c r="AE31" s="347">
        <v>1063.6751042999999</v>
      </c>
      <c r="AF31" s="347">
        <v>1065.7990683</v>
      </c>
      <c r="AG31" s="347">
        <v>1066.5898953999999</v>
      </c>
      <c r="AH31" s="347">
        <v>1068.1870503</v>
      </c>
      <c r="AI31" s="347">
        <v>1069.8125457000001</v>
      </c>
      <c r="AJ31" s="347">
        <v>1070.5247446999999</v>
      </c>
      <c r="AK31" s="347">
        <v>1072.9131488999999</v>
      </c>
      <c r="AL31" s="347">
        <v>1076.0361215</v>
      </c>
      <c r="AM31" s="347">
        <v>1081.5908145000001</v>
      </c>
      <c r="AN31" s="347">
        <v>1084.9100593999999</v>
      </c>
      <c r="AO31" s="347">
        <v>1087.6910084000001</v>
      </c>
      <c r="AP31" s="347">
        <v>1089.6878220999999</v>
      </c>
      <c r="AQ31" s="347">
        <v>1091.5765589</v>
      </c>
      <c r="AR31" s="347">
        <v>1093.1113794</v>
      </c>
      <c r="AS31" s="347">
        <v>1094.0953454</v>
      </c>
      <c r="AT31" s="347">
        <v>1095.070037</v>
      </c>
      <c r="AU31" s="347">
        <v>1095.8385158000001</v>
      </c>
      <c r="AV31" s="347">
        <v>1095.5916299</v>
      </c>
      <c r="AW31" s="347">
        <v>1096.5545476</v>
      </c>
      <c r="AX31" s="347">
        <v>1097.9181168</v>
      </c>
      <c r="AY31" s="347">
        <v>1100.3016994</v>
      </c>
      <c r="AZ31" s="898">
        <v>1102.0020500000001</v>
      </c>
      <c r="BA31" s="898">
        <v>1103.6385306</v>
      </c>
      <c r="BB31" s="358">
        <v>1104.5650000000001</v>
      </c>
      <c r="BC31" s="358">
        <v>1106.558</v>
      </c>
      <c r="BD31" s="358">
        <v>1108.972</v>
      </c>
      <c r="BE31" s="358">
        <v>1112.1980000000001</v>
      </c>
      <c r="BF31" s="358">
        <v>1115.1590000000001</v>
      </c>
      <c r="BG31" s="358">
        <v>1118.2470000000001</v>
      </c>
      <c r="BH31" s="358">
        <v>1121.2619999999999</v>
      </c>
      <c r="BI31" s="358">
        <v>1124.7529999999999</v>
      </c>
      <c r="BJ31" s="358">
        <v>1128.52</v>
      </c>
      <c r="BK31" s="358">
        <v>1133.261</v>
      </c>
      <c r="BL31" s="358">
        <v>1137.057</v>
      </c>
      <c r="BM31" s="358">
        <v>1140.606</v>
      </c>
      <c r="BN31" s="358">
        <v>1143.6320000000001</v>
      </c>
      <c r="BO31" s="358">
        <v>1146.8920000000001</v>
      </c>
      <c r="BP31" s="358">
        <v>1150.1110000000001</v>
      </c>
      <c r="BQ31" s="358">
        <v>1153.278</v>
      </c>
      <c r="BR31" s="358">
        <v>1156.423</v>
      </c>
      <c r="BS31" s="358">
        <v>1159.537</v>
      </c>
      <c r="BT31" s="358">
        <v>1162.6179999999999</v>
      </c>
      <c r="BU31" s="358">
        <v>1165.6669999999999</v>
      </c>
      <c r="BV31" s="358">
        <v>1168.684</v>
      </c>
    </row>
    <row r="32" spans="1:74" ht="11.1" customHeight="1" x14ac:dyDescent="0.2">
      <c r="A32" s="81" t="s">
        <v>407</v>
      </c>
      <c r="B32" s="528" t="s">
        <v>1010</v>
      </c>
      <c r="C32" s="347">
        <v>2289.4440672000001</v>
      </c>
      <c r="D32" s="347">
        <v>2293.9426309999999</v>
      </c>
      <c r="E32" s="347">
        <v>2299.0617172000002</v>
      </c>
      <c r="F32" s="347">
        <v>2303.0761842000002</v>
      </c>
      <c r="G32" s="347">
        <v>2310.7301713000002</v>
      </c>
      <c r="H32" s="347">
        <v>2320.2985368</v>
      </c>
      <c r="I32" s="347">
        <v>2337.5522999999998</v>
      </c>
      <c r="J32" s="347">
        <v>2346.6211582999999</v>
      </c>
      <c r="K32" s="347">
        <v>2353.2761307000001</v>
      </c>
      <c r="L32" s="347">
        <v>2349.1672659000001</v>
      </c>
      <c r="M32" s="347">
        <v>2357.2569302000002</v>
      </c>
      <c r="N32" s="347">
        <v>2369.1951723000002</v>
      </c>
      <c r="O32" s="347">
        <v>2396.5340299999998</v>
      </c>
      <c r="P32" s="347">
        <v>2407.5053991999998</v>
      </c>
      <c r="Q32" s="347">
        <v>2413.6613179000001</v>
      </c>
      <c r="R32" s="347">
        <v>2407.0330794000001</v>
      </c>
      <c r="S32" s="347">
        <v>2409.5346267</v>
      </c>
      <c r="T32" s="347">
        <v>2413.1972531000001</v>
      </c>
      <c r="U32" s="347">
        <v>2418.0561919000002</v>
      </c>
      <c r="V32" s="347">
        <v>2424.0145520000001</v>
      </c>
      <c r="W32" s="347">
        <v>2431.1075663000001</v>
      </c>
      <c r="X32" s="347">
        <v>2441.9423385</v>
      </c>
      <c r="Y32" s="347">
        <v>2449.3493340999999</v>
      </c>
      <c r="Z32" s="347">
        <v>2455.9356564</v>
      </c>
      <c r="AA32" s="347">
        <v>2460.8134894</v>
      </c>
      <c r="AB32" s="347">
        <v>2466.4243271999999</v>
      </c>
      <c r="AC32" s="347">
        <v>2471.8803539</v>
      </c>
      <c r="AD32" s="347">
        <v>2477.3906585999998</v>
      </c>
      <c r="AE32" s="347">
        <v>2482.3802461</v>
      </c>
      <c r="AF32" s="347">
        <v>2487.0582055999998</v>
      </c>
      <c r="AG32" s="347">
        <v>2491.5763700000002</v>
      </c>
      <c r="AH32" s="347">
        <v>2495.5171986999999</v>
      </c>
      <c r="AI32" s="347">
        <v>2499.0325246000002</v>
      </c>
      <c r="AJ32" s="347">
        <v>2499.8002293</v>
      </c>
      <c r="AK32" s="347">
        <v>2504.2061386</v>
      </c>
      <c r="AL32" s="347">
        <v>2509.9281341000001</v>
      </c>
      <c r="AM32" s="347">
        <v>2518.6913083999998</v>
      </c>
      <c r="AN32" s="347">
        <v>2525.7516565999999</v>
      </c>
      <c r="AO32" s="347">
        <v>2532.8342714</v>
      </c>
      <c r="AP32" s="347">
        <v>2543.6235336999998</v>
      </c>
      <c r="AQ32" s="347">
        <v>2547.9873959000001</v>
      </c>
      <c r="AR32" s="347">
        <v>2549.6102390000001</v>
      </c>
      <c r="AS32" s="347">
        <v>2543.7738967</v>
      </c>
      <c r="AT32" s="347">
        <v>2543.4533262</v>
      </c>
      <c r="AU32" s="347">
        <v>2543.9303611</v>
      </c>
      <c r="AV32" s="347">
        <v>2545.2527157</v>
      </c>
      <c r="AW32" s="347">
        <v>2547.2891761000001</v>
      </c>
      <c r="AX32" s="347">
        <v>2550.0874564000001</v>
      </c>
      <c r="AY32" s="347">
        <v>2554.4881653000002</v>
      </c>
      <c r="AZ32" s="898">
        <v>2558.1796288</v>
      </c>
      <c r="BA32" s="898">
        <v>2562.0024557000002</v>
      </c>
      <c r="BB32" s="358">
        <v>2564.616</v>
      </c>
      <c r="BC32" s="358">
        <v>2569.7069999999999</v>
      </c>
      <c r="BD32" s="358">
        <v>2575.9349999999999</v>
      </c>
      <c r="BE32" s="358">
        <v>2584.377</v>
      </c>
      <c r="BF32" s="358">
        <v>2592.0729999999999</v>
      </c>
      <c r="BG32" s="358">
        <v>2600.0990000000002</v>
      </c>
      <c r="BH32" s="358">
        <v>2608.0369999999998</v>
      </c>
      <c r="BI32" s="358">
        <v>2617.0349999999999</v>
      </c>
      <c r="BJ32" s="358">
        <v>2626.6770000000001</v>
      </c>
      <c r="BK32" s="358">
        <v>2638.6680000000001</v>
      </c>
      <c r="BL32" s="358">
        <v>2648.3139999999999</v>
      </c>
      <c r="BM32" s="358">
        <v>2657.3229999999999</v>
      </c>
      <c r="BN32" s="358">
        <v>2664.9720000000002</v>
      </c>
      <c r="BO32" s="358">
        <v>2673.248</v>
      </c>
      <c r="BP32" s="358">
        <v>2681.4279999999999</v>
      </c>
      <c r="BQ32" s="358">
        <v>2689.569</v>
      </c>
      <c r="BR32" s="358">
        <v>2697.5149999999999</v>
      </c>
      <c r="BS32" s="358">
        <v>2705.3220000000001</v>
      </c>
      <c r="BT32" s="358">
        <v>2712.991</v>
      </c>
      <c r="BU32" s="358">
        <v>2720.5210000000002</v>
      </c>
      <c r="BV32" s="358">
        <v>2727.9119999999998</v>
      </c>
    </row>
    <row r="33" spans="1:74" ht="11.1" customHeight="1" x14ac:dyDescent="0.2">
      <c r="A33" s="81" t="s">
        <v>408</v>
      </c>
      <c r="B33" s="528" t="s">
        <v>1011</v>
      </c>
      <c r="C33" s="347">
        <v>1438.9211593</v>
      </c>
      <c r="D33" s="347">
        <v>1436.3537455999999</v>
      </c>
      <c r="E33" s="347">
        <v>1433.5303712</v>
      </c>
      <c r="F33" s="347">
        <v>1425.8204423</v>
      </c>
      <c r="G33" s="347">
        <v>1425.9580914000001</v>
      </c>
      <c r="H33" s="347">
        <v>1429.3127248999999</v>
      </c>
      <c r="I33" s="347">
        <v>1443.5284664000001</v>
      </c>
      <c r="J33" s="347">
        <v>1447.5839759999999</v>
      </c>
      <c r="K33" s="347">
        <v>1449.1233772</v>
      </c>
      <c r="L33" s="347">
        <v>1441.8070408999999</v>
      </c>
      <c r="M33" s="347">
        <v>1443.0689473</v>
      </c>
      <c r="N33" s="347">
        <v>1446.5694672</v>
      </c>
      <c r="O33" s="347">
        <v>1455.8840697999999</v>
      </c>
      <c r="P33" s="347">
        <v>1461.1802147999999</v>
      </c>
      <c r="Q33" s="347">
        <v>1466.0333714000001</v>
      </c>
      <c r="R33" s="347">
        <v>1470.8854509</v>
      </c>
      <c r="S33" s="347">
        <v>1474.521197</v>
      </c>
      <c r="T33" s="347">
        <v>1477.3825211000001</v>
      </c>
      <c r="U33" s="347">
        <v>1477.5048881</v>
      </c>
      <c r="V33" s="347">
        <v>1480.2907694999999</v>
      </c>
      <c r="W33" s="347">
        <v>1483.7756304</v>
      </c>
      <c r="X33" s="347">
        <v>1488.5655122999999</v>
      </c>
      <c r="Y33" s="347">
        <v>1492.9938006</v>
      </c>
      <c r="Z33" s="347">
        <v>1497.6665370000001</v>
      </c>
      <c r="AA33" s="347">
        <v>1503.3668634999999</v>
      </c>
      <c r="AB33" s="347">
        <v>1507.9411395</v>
      </c>
      <c r="AC33" s="347">
        <v>1512.1725071000001</v>
      </c>
      <c r="AD33" s="347">
        <v>1516.4922179</v>
      </c>
      <c r="AE33" s="347">
        <v>1519.7143298999999</v>
      </c>
      <c r="AF33" s="347">
        <v>1522.2700947999999</v>
      </c>
      <c r="AG33" s="347">
        <v>1522.3616838999999</v>
      </c>
      <c r="AH33" s="347">
        <v>1524.9331259000001</v>
      </c>
      <c r="AI33" s="347">
        <v>1528.1865921000001</v>
      </c>
      <c r="AJ33" s="347">
        <v>1533.4802695000001</v>
      </c>
      <c r="AK33" s="347">
        <v>1537.0791442</v>
      </c>
      <c r="AL33" s="347">
        <v>1540.3414029999999</v>
      </c>
      <c r="AM33" s="347">
        <v>1542.3024447</v>
      </c>
      <c r="AN33" s="347">
        <v>1545.6149227000001</v>
      </c>
      <c r="AO33" s="347">
        <v>1549.3142356999999</v>
      </c>
      <c r="AP33" s="347">
        <v>1555.6916318000001</v>
      </c>
      <c r="AQ33" s="347">
        <v>1558.446179</v>
      </c>
      <c r="AR33" s="347">
        <v>1559.8691252000001</v>
      </c>
      <c r="AS33" s="347">
        <v>1557.5409165000001</v>
      </c>
      <c r="AT33" s="347">
        <v>1558.1153263000001</v>
      </c>
      <c r="AU33" s="347">
        <v>1559.1728006999999</v>
      </c>
      <c r="AV33" s="347">
        <v>1561.0127752000001</v>
      </c>
      <c r="AW33" s="347">
        <v>1562.8118021</v>
      </c>
      <c r="AX33" s="347">
        <v>1564.8693169000001</v>
      </c>
      <c r="AY33" s="347">
        <v>1567.4652833</v>
      </c>
      <c r="AZ33" s="898">
        <v>1569.8298012</v>
      </c>
      <c r="BA33" s="898">
        <v>1572.2428342000001</v>
      </c>
      <c r="BB33" s="358">
        <v>1573.8030000000001</v>
      </c>
      <c r="BC33" s="358">
        <v>1576.989</v>
      </c>
      <c r="BD33" s="358">
        <v>1580.9</v>
      </c>
      <c r="BE33" s="358">
        <v>1586.287</v>
      </c>
      <c r="BF33" s="358">
        <v>1591.0830000000001</v>
      </c>
      <c r="BG33" s="358">
        <v>1596.0409999999999</v>
      </c>
      <c r="BH33" s="358">
        <v>1600.809</v>
      </c>
      <c r="BI33" s="358">
        <v>1606.3520000000001</v>
      </c>
      <c r="BJ33" s="358">
        <v>1612.319</v>
      </c>
      <c r="BK33" s="358">
        <v>1619.7660000000001</v>
      </c>
      <c r="BL33" s="358">
        <v>1625.79</v>
      </c>
      <c r="BM33" s="358">
        <v>1631.4459999999999</v>
      </c>
      <c r="BN33" s="358">
        <v>1636.3230000000001</v>
      </c>
      <c r="BO33" s="358">
        <v>1641.5509999999999</v>
      </c>
      <c r="BP33" s="358">
        <v>1646.72</v>
      </c>
      <c r="BQ33" s="358">
        <v>1651.883</v>
      </c>
      <c r="BR33" s="358">
        <v>1656.893</v>
      </c>
      <c r="BS33" s="358">
        <v>1661.8030000000001</v>
      </c>
      <c r="BT33" s="358">
        <v>1666.614</v>
      </c>
      <c r="BU33" s="358">
        <v>1671.325</v>
      </c>
      <c r="BV33" s="358">
        <v>1675.9369999999999</v>
      </c>
    </row>
    <row r="34" spans="1:74" ht="11.1" customHeight="1" x14ac:dyDescent="0.2">
      <c r="A34" s="81" t="s">
        <v>409</v>
      </c>
      <c r="B34" s="528" t="s">
        <v>1014</v>
      </c>
      <c r="C34" s="347">
        <v>3155.6002156999998</v>
      </c>
      <c r="D34" s="347">
        <v>3134.5736431</v>
      </c>
      <c r="E34" s="347">
        <v>3115.4693582999998</v>
      </c>
      <c r="F34" s="347">
        <v>3091.6898216</v>
      </c>
      <c r="G34" s="347">
        <v>3081.3782666000002</v>
      </c>
      <c r="H34" s="347">
        <v>3077.9371538</v>
      </c>
      <c r="I34" s="347">
        <v>3088.3661280000001</v>
      </c>
      <c r="J34" s="347">
        <v>3093.4161660999998</v>
      </c>
      <c r="K34" s="347">
        <v>3100.0869127999999</v>
      </c>
      <c r="L34" s="347">
        <v>3112.3098294000001</v>
      </c>
      <c r="M34" s="347">
        <v>3119.2733973999998</v>
      </c>
      <c r="N34" s="347">
        <v>3124.9090781999998</v>
      </c>
      <c r="O34" s="347">
        <v>3123.5454036000001</v>
      </c>
      <c r="P34" s="347">
        <v>3130.7789109</v>
      </c>
      <c r="Q34" s="347">
        <v>3140.9381318999999</v>
      </c>
      <c r="R34" s="347">
        <v>3161.3264144</v>
      </c>
      <c r="S34" s="347">
        <v>3171.8595521000002</v>
      </c>
      <c r="T34" s="347">
        <v>3179.8408927</v>
      </c>
      <c r="U34" s="347">
        <v>3180.8425167999999</v>
      </c>
      <c r="V34" s="347">
        <v>3187.0412028000001</v>
      </c>
      <c r="W34" s="347">
        <v>3194.0090313000001</v>
      </c>
      <c r="X34" s="347">
        <v>3198.4420922999998</v>
      </c>
      <c r="Y34" s="347">
        <v>3209.4261382999998</v>
      </c>
      <c r="Z34" s="347">
        <v>3223.6572593999999</v>
      </c>
      <c r="AA34" s="347">
        <v>3248.7466682999998</v>
      </c>
      <c r="AB34" s="347">
        <v>3263.7635297000002</v>
      </c>
      <c r="AC34" s="347">
        <v>3276.3190565</v>
      </c>
      <c r="AD34" s="347">
        <v>3284.5838748000001</v>
      </c>
      <c r="AE34" s="347">
        <v>3293.5887625999999</v>
      </c>
      <c r="AF34" s="347">
        <v>3301.5043461999999</v>
      </c>
      <c r="AG34" s="347">
        <v>3304.0086025000001</v>
      </c>
      <c r="AH34" s="347">
        <v>3312.9870947999998</v>
      </c>
      <c r="AI34" s="347">
        <v>3324.1178000999998</v>
      </c>
      <c r="AJ34" s="347">
        <v>3343.4285543999999</v>
      </c>
      <c r="AK34" s="347">
        <v>3354.3428087000002</v>
      </c>
      <c r="AL34" s="347">
        <v>3362.8883990999998</v>
      </c>
      <c r="AM34" s="347">
        <v>3369.3433862000002</v>
      </c>
      <c r="AN34" s="347">
        <v>3372.9431030000001</v>
      </c>
      <c r="AO34" s="347">
        <v>3373.9656101999999</v>
      </c>
      <c r="AP34" s="347">
        <v>3367.3988002000001</v>
      </c>
      <c r="AQ34" s="347">
        <v>3367.0259689999998</v>
      </c>
      <c r="AR34" s="347">
        <v>3367.8350089999999</v>
      </c>
      <c r="AS34" s="347">
        <v>3371.809166</v>
      </c>
      <c r="AT34" s="347">
        <v>3373.4945139000001</v>
      </c>
      <c r="AU34" s="347">
        <v>3374.8742987000001</v>
      </c>
      <c r="AV34" s="347">
        <v>3374.6058090000001</v>
      </c>
      <c r="AW34" s="347">
        <v>3376.3815006999998</v>
      </c>
      <c r="AX34" s="347">
        <v>3378.8586624999998</v>
      </c>
      <c r="AY34" s="347">
        <v>3382.8016192</v>
      </c>
      <c r="AZ34" s="898">
        <v>3386.1084780000001</v>
      </c>
      <c r="BA34" s="898">
        <v>3389.5435636000002</v>
      </c>
      <c r="BB34" s="358">
        <v>3391.183</v>
      </c>
      <c r="BC34" s="358">
        <v>3396.317</v>
      </c>
      <c r="BD34" s="358">
        <v>3403.0230000000001</v>
      </c>
      <c r="BE34" s="358">
        <v>3413.0340000000001</v>
      </c>
      <c r="BF34" s="358">
        <v>3421.5830000000001</v>
      </c>
      <c r="BG34" s="358">
        <v>3430.4029999999998</v>
      </c>
      <c r="BH34" s="358">
        <v>3438.7379999999998</v>
      </c>
      <c r="BI34" s="358">
        <v>3448.6709999999998</v>
      </c>
      <c r="BJ34" s="358">
        <v>3459.4430000000002</v>
      </c>
      <c r="BK34" s="358">
        <v>3473.002</v>
      </c>
      <c r="BL34" s="358">
        <v>3483.9960000000001</v>
      </c>
      <c r="BM34" s="358">
        <v>3494.373</v>
      </c>
      <c r="BN34" s="358">
        <v>3503.5340000000001</v>
      </c>
      <c r="BO34" s="358">
        <v>3513.1210000000001</v>
      </c>
      <c r="BP34" s="358">
        <v>3522.5369999999998</v>
      </c>
      <c r="BQ34" s="358">
        <v>3532.06</v>
      </c>
      <c r="BR34" s="358">
        <v>3540.9259999999999</v>
      </c>
      <c r="BS34" s="358">
        <v>3549.4119999999998</v>
      </c>
      <c r="BT34" s="358">
        <v>3557.5189999999998</v>
      </c>
      <c r="BU34" s="358">
        <v>3565.2469999999998</v>
      </c>
      <c r="BV34" s="358">
        <v>3572.5949999999998</v>
      </c>
    </row>
    <row r="35" spans="1:74" ht="11.1" customHeight="1" x14ac:dyDescent="0.2">
      <c r="A35" s="81"/>
      <c r="B35" s="91" t="s">
        <v>1401</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520"/>
      <c r="AZ35" s="960"/>
      <c r="BA35" s="960"/>
      <c r="BB35" s="526"/>
      <c r="BC35" s="526"/>
      <c r="BD35" s="526"/>
      <c r="BE35" s="526"/>
      <c r="BF35" s="526"/>
      <c r="BG35" s="526"/>
      <c r="BH35" s="526"/>
      <c r="BI35" s="526"/>
      <c r="BJ35" s="526"/>
      <c r="BK35" s="526"/>
      <c r="BL35" s="526"/>
      <c r="BM35" s="526"/>
      <c r="BN35" s="526"/>
      <c r="BO35" s="526"/>
      <c r="BP35" s="526"/>
      <c r="BQ35" s="526"/>
      <c r="BR35" s="526"/>
      <c r="BS35" s="526"/>
      <c r="BT35" s="526"/>
      <c r="BU35" s="526"/>
      <c r="BV35" s="526"/>
    </row>
    <row r="36" spans="1:74" ht="11.1" customHeight="1" x14ac:dyDescent="0.2">
      <c r="A36" s="81" t="s">
        <v>410</v>
      </c>
      <c r="B36" s="528" t="s">
        <v>1004</v>
      </c>
      <c r="C36" s="347">
        <v>6065.7126472999998</v>
      </c>
      <c r="D36" s="347">
        <v>6066.3148100999997</v>
      </c>
      <c r="E36" s="347">
        <v>6066.3535166000001</v>
      </c>
      <c r="F36" s="347">
        <v>6065.7281344000003</v>
      </c>
      <c r="G36" s="347">
        <v>6065.0613107999998</v>
      </c>
      <c r="H36" s="347">
        <v>6065.1565125999996</v>
      </c>
      <c r="I36" s="347">
        <v>6066.5799132000002</v>
      </c>
      <c r="J36" s="347">
        <v>6068.9485103999996</v>
      </c>
      <c r="K36" s="347">
        <v>6071.6420082000004</v>
      </c>
      <c r="L36" s="347">
        <v>6074.1718461999999</v>
      </c>
      <c r="M36" s="347">
        <v>6076.5764052000004</v>
      </c>
      <c r="N36" s="347">
        <v>6079.0258019000003</v>
      </c>
      <c r="O36" s="347">
        <v>6081.6448829000001</v>
      </c>
      <c r="P36" s="347">
        <v>6084.3774168999998</v>
      </c>
      <c r="Q36" s="347">
        <v>6087.1219027999996</v>
      </c>
      <c r="R36" s="347">
        <v>6089.8379037000004</v>
      </c>
      <c r="S36" s="347">
        <v>6092.7292387999996</v>
      </c>
      <c r="T36" s="347">
        <v>6096.0607915000001</v>
      </c>
      <c r="U36" s="347">
        <v>6100.0077828000003</v>
      </c>
      <c r="V36" s="347">
        <v>6104.3867859000002</v>
      </c>
      <c r="W36" s="347">
        <v>6108.9247117000004</v>
      </c>
      <c r="X36" s="347">
        <v>6113.3977790999998</v>
      </c>
      <c r="Y36" s="347">
        <v>6117.7794395000001</v>
      </c>
      <c r="Z36" s="347">
        <v>6122.0924523000003</v>
      </c>
      <c r="AA36" s="347">
        <v>6126.3820722</v>
      </c>
      <c r="AB36" s="347">
        <v>6130.7835352000002</v>
      </c>
      <c r="AC36" s="347">
        <v>6135.4545725999997</v>
      </c>
      <c r="AD36" s="347">
        <v>6140.3927804000004</v>
      </c>
      <c r="AE36" s="347">
        <v>6144.9552139999996</v>
      </c>
      <c r="AF36" s="347">
        <v>6148.3387935999999</v>
      </c>
      <c r="AG36" s="347">
        <v>6150.1156821000004</v>
      </c>
      <c r="AH36" s="347">
        <v>6151.3590127999996</v>
      </c>
      <c r="AI36" s="347">
        <v>6153.5171620000001</v>
      </c>
      <c r="AJ36" s="347">
        <v>6157.5875702000003</v>
      </c>
      <c r="AK36" s="347">
        <v>6162.7639356</v>
      </c>
      <c r="AL36" s="347">
        <v>6167.7890207999999</v>
      </c>
      <c r="AM36" s="347">
        <v>6171.7222508000004</v>
      </c>
      <c r="AN36" s="347">
        <v>6174.8896997000002</v>
      </c>
      <c r="AO36" s="347">
        <v>6177.9341037000004</v>
      </c>
      <c r="AP36" s="347">
        <v>6181.3433434999997</v>
      </c>
      <c r="AQ36" s="347">
        <v>6184.9858768000004</v>
      </c>
      <c r="AR36" s="347">
        <v>6188.5753052</v>
      </c>
      <c r="AS36" s="347">
        <v>6191.9286543999997</v>
      </c>
      <c r="AT36" s="347">
        <v>6195.2766454000002</v>
      </c>
      <c r="AU36" s="347">
        <v>6198.9534231999996</v>
      </c>
      <c r="AV36" s="347">
        <v>6203.1027864999996</v>
      </c>
      <c r="AW36" s="347">
        <v>6207.1071497000003</v>
      </c>
      <c r="AX36" s="347">
        <v>6210.1585809999997</v>
      </c>
      <c r="AY36" s="347">
        <v>6211.7289546000002</v>
      </c>
      <c r="AZ36" s="898">
        <v>6212.4093689000001</v>
      </c>
      <c r="BA36" s="898">
        <v>6213.0707284999999</v>
      </c>
      <c r="BB36" s="358">
        <v>6214.3789999999999</v>
      </c>
      <c r="BC36" s="358">
        <v>6216.1779999999999</v>
      </c>
      <c r="BD36" s="358">
        <v>6218.1090000000004</v>
      </c>
      <c r="BE36" s="358">
        <v>6219.8959999999997</v>
      </c>
      <c r="BF36" s="358">
        <v>6221.6030000000001</v>
      </c>
      <c r="BG36" s="358">
        <v>6223.3789999999999</v>
      </c>
      <c r="BH36" s="358">
        <v>6225.3410000000003</v>
      </c>
      <c r="BI36" s="358">
        <v>6227.4809999999998</v>
      </c>
      <c r="BJ36" s="358">
        <v>6229.7560000000003</v>
      </c>
      <c r="BK36" s="358">
        <v>6232.1379999999999</v>
      </c>
      <c r="BL36" s="358">
        <v>6234.6459999999997</v>
      </c>
      <c r="BM36" s="358">
        <v>6237.3109999999997</v>
      </c>
      <c r="BN36" s="358">
        <v>6240.1279999999997</v>
      </c>
      <c r="BO36" s="358">
        <v>6242.951</v>
      </c>
      <c r="BP36" s="358">
        <v>6245.5990000000002</v>
      </c>
      <c r="BQ36" s="358">
        <v>6247.9520000000002</v>
      </c>
      <c r="BR36" s="358">
        <v>6250.1409999999996</v>
      </c>
      <c r="BS36" s="358">
        <v>6252.3580000000002</v>
      </c>
      <c r="BT36" s="358">
        <v>6254.7520000000004</v>
      </c>
      <c r="BU36" s="358">
        <v>6257.2920000000004</v>
      </c>
      <c r="BV36" s="358">
        <v>6259.9059999999999</v>
      </c>
    </row>
    <row r="37" spans="1:74" ht="11.1" customHeight="1" x14ac:dyDescent="0.2">
      <c r="A37" s="81" t="s">
        <v>411</v>
      </c>
      <c r="B37" s="528" t="s">
        <v>1005</v>
      </c>
      <c r="C37" s="347">
        <v>16007.290819</v>
      </c>
      <c r="D37" s="347">
        <v>16009.269263</v>
      </c>
      <c r="E37" s="347">
        <v>16011.187184</v>
      </c>
      <c r="F37" s="347">
        <v>16012.553797</v>
      </c>
      <c r="G37" s="347">
        <v>16014.129516999999</v>
      </c>
      <c r="H37" s="347">
        <v>16016.987562</v>
      </c>
      <c r="I37" s="347">
        <v>16021.924257999999</v>
      </c>
      <c r="J37" s="347">
        <v>16028.628361999999</v>
      </c>
      <c r="K37" s="347">
        <v>16036.511742999999</v>
      </c>
      <c r="L37" s="347">
        <v>16045.080442</v>
      </c>
      <c r="M37" s="347">
        <v>16054.217194999999</v>
      </c>
      <c r="N37" s="347">
        <v>16063.898913000001</v>
      </c>
      <c r="O37" s="347">
        <v>16074.171086</v>
      </c>
      <c r="P37" s="347">
        <v>16085.353536000001</v>
      </c>
      <c r="Q37" s="347">
        <v>16097.834664</v>
      </c>
      <c r="R37" s="347">
        <v>16111.618071999999</v>
      </c>
      <c r="S37" s="347">
        <v>16125.168156</v>
      </c>
      <c r="T37" s="347">
        <v>16136.564515</v>
      </c>
      <c r="U37" s="347">
        <v>16144.514458</v>
      </c>
      <c r="V37" s="347">
        <v>16150.236140999999</v>
      </c>
      <c r="W37" s="347">
        <v>16155.575433</v>
      </c>
      <c r="X37" s="347">
        <v>16161.955157</v>
      </c>
      <c r="Y37" s="347">
        <v>16169.105953</v>
      </c>
      <c r="Z37" s="347">
        <v>16176.335415</v>
      </c>
      <c r="AA37" s="347">
        <v>16183.108015</v>
      </c>
      <c r="AB37" s="347">
        <v>16189.515740999999</v>
      </c>
      <c r="AC37" s="347">
        <v>16195.807457999999</v>
      </c>
      <c r="AD37" s="347">
        <v>16202.045182</v>
      </c>
      <c r="AE37" s="347">
        <v>16207.543518</v>
      </c>
      <c r="AF37" s="347">
        <v>16211.43022</v>
      </c>
      <c r="AG37" s="347">
        <v>16213.454207000001</v>
      </c>
      <c r="AH37" s="347">
        <v>16215.849056999999</v>
      </c>
      <c r="AI37" s="347">
        <v>16221.469515000001</v>
      </c>
      <c r="AJ37" s="347">
        <v>16232.144321</v>
      </c>
      <c r="AK37" s="347">
        <v>16245.598219</v>
      </c>
      <c r="AL37" s="347">
        <v>16258.529949</v>
      </c>
      <c r="AM37" s="347">
        <v>16268.427833</v>
      </c>
      <c r="AN37" s="347">
        <v>16275.938507000001</v>
      </c>
      <c r="AO37" s="347">
        <v>16282.498188</v>
      </c>
      <c r="AP37" s="347">
        <v>16289.289653</v>
      </c>
      <c r="AQ37" s="347">
        <v>16296.481926</v>
      </c>
      <c r="AR37" s="347">
        <v>16303.990592</v>
      </c>
      <c r="AS37" s="347">
        <v>16311.800855</v>
      </c>
      <c r="AT37" s="347">
        <v>16320.176385000001</v>
      </c>
      <c r="AU37" s="347">
        <v>16329.450472</v>
      </c>
      <c r="AV37" s="347">
        <v>16339.579822</v>
      </c>
      <c r="AW37" s="347">
        <v>16349.014810999999</v>
      </c>
      <c r="AX37" s="347">
        <v>16355.829232</v>
      </c>
      <c r="AY37" s="347">
        <v>16358.791168</v>
      </c>
      <c r="AZ37" s="898">
        <v>16359.445856</v>
      </c>
      <c r="BA37" s="898">
        <v>16360.03282</v>
      </c>
      <c r="BB37" s="358">
        <v>16362.27</v>
      </c>
      <c r="BC37" s="358">
        <v>16365.81</v>
      </c>
      <c r="BD37" s="358">
        <v>16369.78</v>
      </c>
      <c r="BE37" s="358">
        <v>16373.46</v>
      </c>
      <c r="BF37" s="358">
        <v>16376.72</v>
      </c>
      <c r="BG37" s="358">
        <v>16379.61</v>
      </c>
      <c r="BH37" s="358">
        <v>16382.21</v>
      </c>
      <c r="BI37" s="358">
        <v>16384.830000000002</v>
      </c>
      <c r="BJ37" s="358">
        <v>16387.830000000002</v>
      </c>
      <c r="BK37" s="358">
        <v>16391.47</v>
      </c>
      <c r="BL37" s="358">
        <v>16395.59</v>
      </c>
      <c r="BM37" s="358">
        <v>16399.96</v>
      </c>
      <c r="BN37" s="358">
        <v>16404.34</v>
      </c>
      <c r="BO37" s="358">
        <v>16408.599999999999</v>
      </c>
      <c r="BP37" s="358">
        <v>16412.62</v>
      </c>
      <c r="BQ37" s="358">
        <v>16416.34</v>
      </c>
      <c r="BR37" s="358">
        <v>16419.93</v>
      </c>
      <c r="BS37" s="358">
        <v>16423.62</v>
      </c>
      <c r="BT37" s="358">
        <v>16427.580000000002</v>
      </c>
      <c r="BU37" s="358">
        <v>16431.75</v>
      </c>
      <c r="BV37" s="358">
        <v>16436.03</v>
      </c>
    </row>
    <row r="38" spans="1:74" ht="11.1" customHeight="1" x14ac:dyDescent="0.2">
      <c r="A38" s="81" t="s">
        <v>412</v>
      </c>
      <c r="B38" s="528" t="s">
        <v>1006</v>
      </c>
      <c r="C38" s="347">
        <v>18894.047104000001</v>
      </c>
      <c r="D38" s="347">
        <v>18896.838621999999</v>
      </c>
      <c r="E38" s="347">
        <v>18900.059075000001</v>
      </c>
      <c r="F38" s="347">
        <v>18903.550781000002</v>
      </c>
      <c r="G38" s="347">
        <v>18907.24784</v>
      </c>
      <c r="H38" s="347">
        <v>18911.107295000002</v>
      </c>
      <c r="I38" s="347">
        <v>18915.101285000001</v>
      </c>
      <c r="J38" s="347">
        <v>18919.262341000001</v>
      </c>
      <c r="K38" s="347">
        <v>18923.638088</v>
      </c>
      <c r="L38" s="347">
        <v>18928.287574000002</v>
      </c>
      <c r="M38" s="347">
        <v>18933.315531</v>
      </c>
      <c r="N38" s="347">
        <v>18938.838113000002</v>
      </c>
      <c r="O38" s="347">
        <v>18944.833015</v>
      </c>
      <c r="P38" s="347">
        <v>18950.724106000001</v>
      </c>
      <c r="Q38" s="347">
        <v>18955.796794000002</v>
      </c>
      <c r="R38" s="347">
        <v>18959.815451999999</v>
      </c>
      <c r="S38" s="347">
        <v>18964.460302</v>
      </c>
      <c r="T38" s="347">
        <v>18971.890531000001</v>
      </c>
      <c r="U38" s="347">
        <v>18983.566803999998</v>
      </c>
      <c r="V38" s="347">
        <v>18998.155713</v>
      </c>
      <c r="W38" s="347">
        <v>19013.625326000001</v>
      </c>
      <c r="X38" s="347">
        <v>19028.340896999998</v>
      </c>
      <c r="Y38" s="347">
        <v>19042.256410000002</v>
      </c>
      <c r="Z38" s="347">
        <v>19055.723030000001</v>
      </c>
      <c r="AA38" s="347">
        <v>19069.117180000001</v>
      </c>
      <c r="AB38" s="347">
        <v>19082.916305999999</v>
      </c>
      <c r="AC38" s="347">
        <v>19097.623111000001</v>
      </c>
      <c r="AD38" s="347">
        <v>19113.347393</v>
      </c>
      <c r="AE38" s="347">
        <v>19128.627334000001</v>
      </c>
      <c r="AF38" s="347">
        <v>19141.608210999999</v>
      </c>
      <c r="AG38" s="347">
        <v>19151.38637</v>
      </c>
      <c r="AH38" s="347">
        <v>19160.862432999998</v>
      </c>
      <c r="AI38" s="347">
        <v>19173.888088</v>
      </c>
      <c r="AJ38" s="347">
        <v>19192.959544000001</v>
      </c>
      <c r="AK38" s="347">
        <v>19215.15108</v>
      </c>
      <c r="AL38" s="347">
        <v>19236.181492</v>
      </c>
      <c r="AM38" s="347">
        <v>19252.852500000001</v>
      </c>
      <c r="AN38" s="347">
        <v>19266.297509</v>
      </c>
      <c r="AO38" s="347">
        <v>19278.732845999999</v>
      </c>
      <c r="AP38" s="347">
        <v>19291.901065999999</v>
      </c>
      <c r="AQ38" s="347">
        <v>19305.649624999998</v>
      </c>
      <c r="AR38" s="347">
        <v>19319.352208</v>
      </c>
      <c r="AS38" s="347">
        <v>19332.629679000001</v>
      </c>
      <c r="AT38" s="347">
        <v>19346.091641999999</v>
      </c>
      <c r="AU38" s="347">
        <v>19360.594883000002</v>
      </c>
      <c r="AV38" s="347">
        <v>19376.443748999998</v>
      </c>
      <c r="AW38" s="347">
        <v>19391.732832000002</v>
      </c>
      <c r="AX38" s="347">
        <v>19404.004284999999</v>
      </c>
      <c r="AY38" s="347">
        <v>19411.657221000001</v>
      </c>
      <c r="AZ38" s="898">
        <v>19416.518596000002</v>
      </c>
      <c r="BA38" s="898">
        <v>19421.272322000001</v>
      </c>
      <c r="BB38" s="358">
        <v>19427.990000000002</v>
      </c>
      <c r="BC38" s="358">
        <v>19436.330000000002</v>
      </c>
      <c r="BD38" s="358">
        <v>19445.3</v>
      </c>
      <c r="BE38" s="358">
        <v>19454.09</v>
      </c>
      <c r="BF38" s="358">
        <v>19462.400000000001</v>
      </c>
      <c r="BG38" s="358">
        <v>19470.080000000002</v>
      </c>
      <c r="BH38" s="358">
        <v>19477.099999999999</v>
      </c>
      <c r="BI38" s="358">
        <v>19483.86</v>
      </c>
      <c r="BJ38" s="358">
        <v>19490.89</v>
      </c>
      <c r="BK38" s="358">
        <v>19498.59</v>
      </c>
      <c r="BL38" s="358">
        <v>19506.740000000002</v>
      </c>
      <c r="BM38" s="358">
        <v>19515</v>
      </c>
      <c r="BN38" s="358">
        <v>19523.09</v>
      </c>
      <c r="BO38" s="358">
        <v>19530.98</v>
      </c>
      <c r="BP38" s="358">
        <v>19538.71</v>
      </c>
      <c r="BQ38" s="358">
        <v>19546.3</v>
      </c>
      <c r="BR38" s="358">
        <v>19553.79</v>
      </c>
      <c r="BS38" s="358">
        <v>19561.2</v>
      </c>
      <c r="BT38" s="358">
        <v>19568.57</v>
      </c>
      <c r="BU38" s="358">
        <v>19575.91</v>
      </c>
      <c r="BV38" s="358">
        <v>19583.23</v>
      </c>
    </row>
    <row r="39" spans="1:74" ht="11.1" customHeight="1" x14ac:dyDescent="0.2">
      <c r="A39" s="81" t="s">
        <v>413</v>
      </c>
      <c r="B39" s="528" t="s">
        <v>1007</v>
      </c>
      <c r="C39" s="347">
        <v>8598.5323215000008</v>
      </c>
      <c r="D39" s="347">
        <v>8604.6173359000004</v>
      </c>
      <c r="E39" s="347">
        <v>8610.6687517999999</v>
      </c>
      <c r="F39" s="347">
        <v>8616.5483299999996</v>
      </c>
      <c r="G39" s="347">
        <v>8622.3504995000003</v>
      </c>
      <c r="H39" s="347">
        <v>8628.2278564999997</v>
      </c>
      <c r="I39" s="347">
        <v>8634.2929358000001</v>
      </c>
      <c r="J39" s="347">
        <v>8640.4980274999998</v>
      </c>
      <c r="K39" s="347">
        <v>8646.7553599000003</v>
      </c>
      <c r="L39" s="347">
        <v>8653.0030411999996</v>
      </c>
      <c r="M39" s="347">
        <v>8659.2826968000008</v>
      </c>
      <c r="N39" s="347">
        <v>8665.6618314999996</v>
      </c>
      <c r="O39" s="347">
        <v>8672.1662240000005</v>
      </c>
      <c r="P39" s="347">
        <v>8678.6547472999991</v>
      </c>
      <c r="Q39" s="347">
        <v>8684.9445484000007</v>
      </c>
      <c r="R39" s="347">
        <v>8690.9802712000001</v>
      </c>
      <c r="S39" s="347">
        <v>8697.2165490000007</v>
      </c>
      <c r="T39" s="347">
        <v>8704.2355121000001</v>
      </c>
      <c r="U39" s="347">
        <v>8712.4298192999995</v>
      </c>
      <c r="V39" s="347">
        <v>8721.4342426000003</v>
      </c>
      <c r="W39" s="347">
        <v>8730.6940823000004</v>
      </c>
      <c r="X39" s="347">
        <v>8739.7562978999995</v>
      </c>
      <c r="Y39" s="347">
        <v>8748.5744857999998</v>
      </c>
      <c r="Z39" s="347">
        <v>8757.2039014000002</v>
      </c>
      <c r="AA39" s="347">
        <v>8765.7465663000003</v>
      </c>
      <c r="AB39" s="347">
        <v>8774.4915662000003</v>
      </c>
      <c r="AC39" s="347">
        <v>8783.7747531999994</v>
      </c>
      <c r="AD39" s="347">
        <v>8793.6575269000004</v>
      </c>
      <c r="AE39" s="347">
        <v>8803.1034775000007</v>
      </c>
      <c r="AF39" s="347">
        <v>8810.8017431000007</v>
      </c>
      <c r="AG39" s="347">
        <v>8816.0443166999994</v>
      </c>
      <c r="AH39" s="347">
        <v>8820.5346105999997</v>
      </c>
      <c r="AI39" s="347">
        <v>8826.5788917000009</v>
      </c>
      <c r="AJ39" s="347">
        <v>8835.7557477999999</v>
      </c>
      <c r="AK39" s="347">
        <v>8846.7330486999999</v>
      </c>
      <c r="AL39" s="347">
        <v>8857.4509847000008</v>
      </c>
      <c r="AM39" s="347">
        <v>8866.3485419999997</v>
      </c>
      <c r="AN39" s="347">
        <v>8873.8598896000003</v>
      </c>
      <c r="AO39" s="347">
        <v>8880.9179922000003</v>
      </c>
      <c r="AP39" s="347">
        <v>8888.2670416000001</v>
      </c>
      <c r="AQ39" s="347">
        <v>8895.8961373000002</v>
      </c>
      <c r="AR39" s="347">
        <v>8903.6056057000005</v>
      </c>
      <c r="AS39" s="347">
        <v>8911.2776799000003</v>
      </c>
      <c r="AT39" s="347">
        <v>8919.1222192999994</v>
      </c>
      <c r="AU39" s="347">
        <v>8927.4309897999992</v>
      </c>
      <c r="AV39" s="347">
        <v>8936.2732338000005</v>
      </c>
      <c r="AW39" s="347">
        <v>8944.8281004</v>
      </c>
      <c r="AX39" s="347">
        <v>8952.0522146999992</v>
      </c>
      <c r="AY39" s="347">
        <v>8957.2824555999996</v>
      </c>
      <c r="AZ39" s="898">
        <v>8961.3767150000003</v>
      </c>
      <c r="BA39" s="898">
        <v>8965.5731381000005</v>
      </c>
      <c r="BB39" s="358">
        <v>8970.7980000000007</v>
      </c>
      <c r="BC39" s="358">
        <v>8976.7279999999992</v>
      </c>
      <c r="BD39" s="358">
        <v>8982.7309999999998</v>
      </c>
      <c r="BE39" s="358">
        <v>8988.3080000000009</v>
      </c>
      <c r="BF39" s="358">
        <v>8993.5190000000002</v>
      </c>
      <c r="BG39" s="358">
        <v>8998.56</v>
      </c>
      <c r="BH39" s="358">
        <v>9003.5969999999998</v>
      </c>
      <c r="BI39" s="358">
        <v>9008.6810000000005</v>
      </c>
      <c r="BJ39" s="358">
        <v>9013.8340000000007</v>
      </c>
      <c r="BK39" s="358">
        <v>9019.0879999999997</v>
      </c>
      <c r="BL39" s="358">
        <v>9024.52</v>
      </c>
      <c r="BM39" s="358">
        <v>9030.2160000000003</v>
      </c>
      <c r="BN39" s="358">
        <v>9036.1820000000007</v>
      </c>
      <c r="BO39" s="358">
        <v>9042.0990000000002</v>
      </c>
      <c r="BP39" s="358">
        <v>9047.5640000000003</v>
      </c>
      <c r="BQ39" s="358">
        <v>9052.3250000000007</v>
      </c>
      <c r="BR39" s="358">
        <v>9056.7270000000008</v>
      </c>
      <c r="BS39" s="358">
        <v>9061.259</v>
      </c>
      <c r="BT39" s="358">
        <v>9066.2970000000005</v>
      </c>
      <c r="BU39" s="358">
        <v>9071.7510000000002</v>
      </c>
      <c r="BV39" s="358">
        <v>9077.4120000000003</v>
      </c>
    </row>
    <row r="40" spans="1:74" ht="11.1" customHeight="1" x14ac:dyDescent="0.2">
      <c r="A40" s="81" t="s">
        <v>414</v>
      </c>
      <c r="B40" s="528" t="s">
        <v>1008</v>
      </c>
      <c r="C40" s="347">
        <v>26815.278387999999</v>
      </c>
      <c r="D40" s="347">
        <v>26850.585000999999</v>
      </c>
      <c r="E40" s="347">
        <v>26885.581946999999</v>
      </c>
      <c r="F40" s="347">
        <v>26920.574292000001</v>
      </c>
      <c r="G40" s="347">
        <v>26955.584217</v>
      </c>
      <c r="H40" s="347">
        <v>26990.563178</v>
      </c>
      <c r="I40" s="347">
        <v>27025.412</v>
      </c>
      <c r="J40" s="347">
        <v>27059.828978000001</v>
      </c>
      <c r="K40" s="347">
        <v>27093.461772999999</v>
      </c>
      <c r="L40" s="347">
        <v>27126.067357</v>
      </c>
      <c r="M40" s="347">
        <v>27157.839951999998</v>
      </c>
      <c r="N40" s="347">
        <v>27189.083092000001</v>
      </c>
      <c r="O40" s="347">
        <v>27219.914035999998</v>
      </c>
      <c r="P40" s="347">
        <v>27249.704948999999</v>
      </c>
      <c r="Q40" s="347">
        <v>27277.641721</v>
      </c>
      <c r="R40" s="347">
        <v>27303.531029999998</v>
      </c>
      <c r="S40" s="347">
        <v>27329.662692999998</v>
      </c>
      <c r="T40" s="347">
        <v>27358.947312</v>
      </c>
      <c r="U40" s="347">
        <v>27393.361981999999</v>
      </c>
      <c r="V40" s="347">
        <v>27431.149767999999</v>
      </c>
      <c r="W40" s="347">
        <v>27469.620229</v>
      </c>
      <c r="X40" s="347">
        <v>27506.611884000002</v>
      </c>
      <c r="Y40" s="347">
        <v>27542.079108999998</v>
      </c>
      <c r="Z40" s="347">
        <v>27576.505239999999</v>
      </c>
      <c r="AA40" s="347">
        <v>27610.516542000001</v>
      </c>
      <c r="AB40" s="347">
        <v>27645.311005</v>
      </c>
      <c r="AC40" s="347">
        <v>27682.229544999998</v>
      </c>
      <c r="AD40" s="347">
        <v>27721.575307999999</v>
      </c>
      <c r="AE40" s="347">
        <v>27759.500361999999</v>
      </c>
      <c r="AF40" s="347">
        <v>27791.119001999999</v>
      </c>
      <c r="AG40" s="347">
        <v>27813.624886000001</v>
      </c>
      <c r="AH40" s="347">
        <v>27832.529129999999</v>
      </c>
      <c r="AI40" s="347">
        <v>27855.422213999998</v>
      </c>
      <c r="AJ40" s="347">
        <v>27887.617937999999</v>
      </c>
      <c r="AK40" s="347">
        <v>27925.323394999999</v>
      </c>
      <c r="AL40" s="347">
        <v>27962.468999000001</v>
      </c>
      <c r="AM40" s="347">
        <v>27994.449083</v>
      </c>
      <c r="AN40" s="347">
        <v>28022.513661000001</v>
      </c>
      <c r="AO40" s="347">
        <v>28049.376666</v>
      </c>
      <c r="AP40" s="347">
        <v>28077.140045</v>
      </c>
      <c r="AQ40" s="347">
        <v>28105.457794000002</v>
      </c>
      <c r="AR40" s="347">
        <v>28133.371921999998</v>
      </c>
      <c r="AS40" s="347">
        <v>28160.324619999999</v>
      </c>
      <c r="AT40" s="347">
        <v>28187.358799000001</v>
      </c>
      <c r="AU40" s="347">
        <v>28215.917551999999</v>
      </c>
      <c r="AV40" s="347">
        <v>28246.592054000001</v>
      </c>
      <c r="AW40" s="347">
        <v>28276.565811</v>
      </c>
      <c r="AX40" s="347">
        <v>28302.170411999999</v>
      </c>
      <c r="AY40" s="347">
        <v>28321.026532</v>
      </c>
      <c r="AZ40" s="898">
        <v>28335.911185000001</v>
      </c>
      <c r="BA40" s="898">
        <v>28350.890472999999</v>
      </c>
      <c r="BB40" s="358">
        <v>28369.08</v>
      </c>
      <c r="BC40" s="358">
        <v>28389.8</v>
      </c>
      <c r="BD40" s="358">
        <v>28411.43</v>
      </c>
      <c r="BE40" s="358">
        <v>28432.67</v>
      </c>
      <c r="BF40" s="358">
        <v>28453.61</v>
      </c>
      <c r="BG40" s="358">
        <v>28474.67</v>
      </c>
      <c r="BH40" s="358">
        <v>28496.17</v>
      </c>
      <c r="BI40" s="358">
        <v>28518.02</v>
      </c>
      <c r="BJ40" s="358">
        <v>28540.03</v>
      </c>
      <c r="BK40" s="358">
        <v>28562.1</v>
      </c>
      <c r="BL40" s="358">
        <v>28584.5</v>
      </c>
      <c r="BM40" s="358">
        <v>28607.61</v>
      </c>
      <c r="BN40" s="358">
        <v>28631.61</v>
      </c>
      <c r="BO40" s="358">
        <v>28655.95</v>
      </c>
      <c r="BP40" s="358">
        <v>28679.87</v>
      </c>
      <c r="BQ40" s="358">
        <v>28702.91</v>
      </c>
      <c r="BR40" s="358">
        <v>28725.56</v>
      </c>
      <c r="BS40" s="358">
        <v>28748.58</v>
      </c>
      <c r="BT40" s="358">
        <v>28772.560000000001</v>
      </c>
      <c r="BU40" s="358">
        <v>28797.29</v>
      </c>
      <c r="BV40" s="358">
        <v>28822.400000000001</v>
      </c>
    </row>
    <row r="41" spans="1:74" ht="11.1" customHeight="1" x14ac:dyDescent="0.2">
      <c r="A41" s="81" t="s">
        <v>415</v>
      </c>
      <c r="B41" s="528" t="s">
        <v>1009</v>
      </c>
      <c r="C41" s="347">
        <v>7770.7941985999996</v>
      </c>
      <c r="D41" s="347">
        <v>7779.8513651000003</v>
      </c>
      <c r="E41" s="347">
        <v>7789.0924133999997</v>
      </c>
      <c r="F41" s="347">
        <v>7798.5843435999996</v>
      </c>
      <c r="G41" s="347">
        <v>7808.2014804</v>
      </c>
      <c r="H41" s="347">
        <v>7817.7699794999999</v>
      </c>
      <c r="I41" s="347">
        <v>7827.1364622999999</v>
      </c>
      <c r="J41" s="347">
        <v>7836.2294143999998</v>
      </c>
      <c r="K41" s="347">
        <v>7844.9977867999996</v>
      </c>
      <c r="L41" s="347">
        <v>7853.4287680999996</v>
      </c>
      <c r="M41" s="347">
        <v>7861.6624958000002</v>
      </c>
      <c r="N41" s="347">
        <v>7869.8773448000002</v>
      </c>
      <c r="O41" s="347">
        <v>7878.1910066999999</v>
      </c>
      <c r="P41" s="347">
        <v>7886.4784411000001</v>
      </c>
      <c r="Q41" s="347">
        <v>7894.5539240999997</v>
      </c>
      <c r="R41" s="347">
        <v>7902.3333230999997</v>
      </c>
      <c r="S41" s="347">
        <v>7910.1388690000003</v>
      </c>
      <c r="T41" s="347">
        <v>7918.3943839000003</v>
      </c>
      <c r="U41" s="347">
        <v>7927.3952228999997</v>
      </c>
      <c r="V41" s="347">
        <v>7936.9228735999995</v>
      </c>
      <c r="W41" s="347">
        <v>7946.6303567000004</v>
      </c>
      <c r="X41" s="347">
        <v>7956.2280951000002</v>
      </c>
      <c r="Y41" s="347">
        <v>7965.6561201000004</v>
      </c>
      <c r="Z41" s="347">
        <v>7974.9118649000002</v>
      </c>
      <c r="AA41" s="347">
        <v>7984.0516736</v>
      </c>
      <c r="AB41" s="347">
        <v>7993.3675327000001</v>
      </c>
      <c r="AC41" s="347">
        <v>8003.2103391999999</v>
      </c>
      <c r="AD41" s="347">
        <v>8013.6459788000002</v>
      </c>
      <c r="AE41" s="347">
        <v>8023.6002912000004</v>
      </c>
      <c r="AF41" s="347">
        <v>8031.7141046999996</v>
      </c>
      <c r="AG41" s="347">
        <v>8037.2247128999998</v>
      </c>
      <c r="AH41" s="347">
        <v>8041.7552718999996</v>
      </c>
      <c r="AI41" s="347">
        <v>8047.5254029999996</v>
      </c>
      <c r="AJ41" s="347">
        <v>8056.0707513999996</v>
      </c>
      <c r="AK41" s="347">
        <v>8066.1910572999996</v>
      </c>
      <c r="AL41" s="347">
        <v>8076.0020843000002</v>
      </c>
      <c r="AM41" s="347">
        <v>8084.0902943000001</v>
      </c>
      <c r="AN41" s="347">
        <v>8090.9249399</v>
      </c>
      <c r="AO41" s="347">
        <v>8097.4459721000003</v>
      </c>
      <c r="AP41" s="347">
        <v>8104.4032785999998</v>
      </c>
      <c r="AQ41" s="347">
        <v>8111.7864956000003</v>
      </c>
      <c r="AR41" s="347">
        <v>8119.3951964999997</v>
      </c>
      <c r="AS41" s="347">
        <v>8127.1045567000001</v>
      </c>
      <c r="AT41" s="347">
        <v>8135.0921602999997</v>
      </c>
      <c r="AU41" s="347">
        <v>8143.6111934</v>
      </c>
      <c r="AV41" s="347">
        <v>8152.7031488000002</v>
      </c>
      <c r="AW41" s="347">
        <v>8161.5627475000001</v>
      </c>
      <c r="AX41" s="347">
        <v>8169.1730169000002</v>
      </c>
      <c r="AY41" s="347">
        <v>8174.878772</v>
      </c>
      <c r="AZ41" s="898">
        <v>8179.4719762000004</v>
      </c>
      <c r="BA41" s="898">
        <v>8184.1063797999996</v>
      </c>
      <c r="BB41" s="358">
        <v>8189.6549999999997</v>
      </c>
      <c r="BC41" s="358">
        <v>8195.8639999999996</v>
      </c>
      <c r="BD41" s="358">
        <v>8202.2019999999993</v>
      </c>
      <c r="BE41" s="358">
        <v>8208.2420000000002</v>
      </c>
      <c r="BF41" s="358">
        <v>8213.9830000000002</v>
      </c>
      <c r="BG41" s="358">
        <v>8219.5339999999997</v>
      </c>
      <c r="BH41" s="358">
        <v>8224.9920000000002</v>
      </c>
      <c r="BI41" s="358">
        <v>8230.4230000000007</v>
      </c>
      <c r="BJ41" s="358">
        <v>8235.8819999999996</v>
      </c>
      <c r="BK41" s="358">
        <v>8241.4310000000005</v>
      </c>
      <c r="BL41" s="358">
        <v>8247.1470000000008</v>
      </c>
      <c r="BM41" s="358">
        <v>8253.1129999999994</v>
      </c>
      <c r="BN41" s="358">
        <v>8259.3449999999993</v>
      </c>
      <c r="BO41" s="358">
        <v>8265.5969999999998</v>
      </c>
      <c r="BP41" s="358">
        <v>8271.5589999999993</v>
      </c>
      <c r="BQ41" s="358">
        <v>8277.0310000000009</v>
      </c>
      <c r="BR41" s="358">
        <v>8282.2540000000008</v>
      </c>
      <c r="BS41" s="358">
        <v>8287.5820000000003</v>
      </c>
      <c r="BT41" s="358">
        <v>8293.2819999999992</v>
      </c>
      <c r="BU41" s="358">
        <v>8299.2880000000005</v>
      </c>
      <c r="BV41" s="358">
        <v>8305.4459999999999</v>
      </c>
    </row>
    <row r="42" spans="1:74" ht="11.1" customHeight="1" x14ac:dyDescent="0.2">
      <c r="A42" s="81" t="s">
        <v>416</v>
      </c>
      <c r="B42" s="528" t="s">
        <v>1010</v>
      </c>
      <c r="C42" s="347">
        <v>15682.471242</v>
      </c>
      <c r="D42" s="347">
        <v>15700.874913</v>
      </c>
      <c r="E42" s="347">
        <v>15719.331575</v>
      </c>
      <c r="F42" s="347">
        <v>15738.372237</v>
      </c>
      <c r="G42" s="347">
        <v>15757.732943999999</v>
      </c>
      <c r="H42" s="347">
        <v>15776.950999999999</v>
      </c>
      <c r="I42" s="347">
        <v>15795.660866</v>
      </c>
      <c r="J42" s="347">
        <v>15813.885623</v>
      </c>
      <c r="K42" s="347">
        <v>15831.745509</v>
      </c>
      <c r="L42" s="347">
        <v>15849.359962</v>
      </c>
      <c r="M42" s="347">
        <v>15866.845219999999</v>
      </c>
      <c r="N42" s="347">
        <v>15884.316720999999</v>
      </c>
      <c r="O42" s="347">
        <v>15901.787867999999</v>
      </c>
      <c r="P42" s="347">
        <v>15918.863912000001</v>
      </c>
      <c r="Q42" s="347">
        <v>15935.048068</v>
      </c>
      <c r="R42" s="347">
        <v>15950.232226</v>
      </c>
      <c r="S42" s="347">
        <v>15965.862977999999</v>
      </c>
      <c r="T42" s="347">
        <v>15983.775592</v>
      </c>
      <c r="U42" s="347">
        <v>16005.215534000001</v>
      </c>
      <c r="V42" s="347">
        <v>16029.069072</v>
      </c>
      <c r="W42" s="347">
        <v>16053.632669000001</v>
      </c>
      <c r="X42" s="347">
        <v>16077.520229</v>
      </c>
      <c r="Y42" s="347">
        <v>16100.615398</v>
      </c>
      <c r="Z42" s="347">
        <v>16123.119263000001</v>
      </c>
      <c r="AA42" s="347">
        <v>16145.316379</v>
      </c>
      <c r="AB42" s="347">
        <v>16167.825187</v>
      </c>
      <c r="AC42" s="347">
        <v>16191.347597</v>
      </c>
      <c r="AD42" s="347">
        <v>16215.974688</v>
      </c>
      <c r="AE42" s="347">
        <v>16239.354203999999</v>
      </c>
      <c r="AF42" s="347">
        <v>16258.523053999999</v>
      </c>
      <c r="AG42" s="347">
        <v>16271.793647</v>
      </c>
      <c r="AH42" s="347">
        <v>16282.580379000001</v>
      </c>
      <c r="AI42" s="347">
        <v>16295.573146999999</v>
      </c>
      <c r="AJ42" s="347">
        <v>16314.074404999999</v>
      </c>
      <c r="AK42" s="347">
        <v>16335.836837999999</v>
      </c>
      <c r="AL42" s="347">
        <v>16357.225694999999</v>
      </c>
      <c r="AM42" s="347">
        <v>16375.483695000001</v>
      </c>
      <c r="AN42" s="347">
        <v>16391.363463999998</v>
      </c>
      <c r="AO42" s="347">
        <v>16406.495101</v>
      </c>
      <c r="AP42" s="347">
        <v>16422.160899999999</v>
      </c>
      <c r="AQ42" s="347">
        <v>16438.251924</v>
      </c>
      <c r="AR42" s="347">
        <v>16454.311428000001</v>
      </c>
      <c r="AS42" s="347">
        <v>16470.067243000001</v>
      </c>
      <c r="AT42" s="347">
        <v>16485.985498999999</v>
      </c>
      <c r="AU42" s="347">
        <v>16502.716902</v>
      </c>
      <c r="AV42" s="347">
        <v>16520.494755</v>
      </c>
      <c r="AW42" s="347">
        <v>16537.882742999998</v>
      </c>
      <c r="AX42" s="347">
        <v>16553.027151999999</v>
      </c>
      <c r="AY42" s="347">
        <v>16564.726701</v>
      </c>
      <c r="AZ42" s="898">
        <v>16574.389855000001</v>
      </c>
      <c r="BA42" s="898">
        <v>16584.077517000002</v>
      </c>
      <c r="BB42" s="358">
        <v>16595.39</v>
      </c>
      <c r="BC42" s="358">
        <v>16608.07</v>
      </c>
      <c r="BD42" s="358">
        <v>16621.41</v>
      </c>
      <c r="BE42" s="358">
        <v>16634.79</v>
      </c>
      <c r="BF42" s="358">
        <v>16647.990000000002</v>
      </c>
      <c r="BG42" s="358">
        <v>16660.89</v>
      </c>
      <c r="BH42" s="358">
        <v>16673.43</v>
      </c>
      <c r="BI42" s="358">
        <v>16685.95</v>
      </c>
      <c r="BJ42" s="358">
        <v>16698.82</v>
      </c>
      <c r="BK42" s="358">
        <v>16712.32</v>
      </c>
      <c r="BL42" s="358">
        <v>16726.25</v>
      </c>
      <c r="BM42" s="358">
        <v>16740.27</v>
      </c>
      <c r="BN42" s="358">
        <v>16754.11</v>
      </c>
      <c r="BO42" s="358">
        <v>16767.689999999999</v>
      </c>
      <c r="BP42" s="358">
        <v>16781</v>
      </c>
      <c r="BQ42" s="358">
        <v>16794.05</v>
      </c>
      <c r="BR42" s="358">
        <v>16806.97</v>
      </c>
      <c r="BS42" s="358">
        <v>16819.93</v>
      </c>
      <c r="BT42" s="358">
        <v>16833.04</v>
      </c>
      <c r="BU42" s="358">
        <v>16846.29</v>
      </c>
      <c r="BV42" s="358">
        <v>16859.599999999999</v>
      </c>
    </row>
    <row r="43" spans="1:74" ht="11.1" customHeight="1" x14ac:dyDescent="0.2">
      <c r="A43" s="81" t="s">
        <v>417</v>
      </c>
      <c r="B43" s="528" t="s">
        <v>1011</v>
      </c>
      <c r="C43" s="347">
        <v>9653.9180957999997</v>
      </c>
      <c r="D43" s="347">
        <v>9661.0354769000005</v>
      </c>
      <c r="E43" s="347">
        <v>9667.4130308000003</v>
      </c>
      <c r="F43" s="347">
        <v>9672.9029152999992</v>
      </c>
      <c r="G43" s="347">
        <v>9679.1672557999991</v>
      </c>
      <c r="H43" s="347">
        <v>9688.3206702000007</v>
      </c>
      <c r="I43" s="347">
        <v>9701.7633267000001</v>
      </c>
      <c r="J43" s="347">
        <v>9718.0375958000004</v>
      </c>
      <c r="K43" s="347">
        <v>9734.9713984000009</v>
      </c>
      <c r="L43" s="347">
        <v>9750.8589800000009</v>
      </c>
      <c r="M43" s="347">
        <v>9765.8598839999995</v>
      </c>
      <c r="N43" s="347">
        <v>9780.5999780999991</v>
      </c>
      <c r="O43" s="347">
        <v>9795.5620178999998</v>
      </c>
      <c r="P43" s="347">
        <v>9810.6563100999992</v>
      </c>
      <c r="Q43" s="347">
        <v>9825.6500493999993</v>
      </c>
      <c r="R43" s="347">
        <v>9840.4231947999997</v>
      </c>
      <c r="S43" s="347">
        <v>9855.3067642999995</v>
      </c>
      <c r="T43" s="347">
        <v>9870.7445406000006</v>
      </c>
      <c r="U43" s="347">
        <v>9887.0495439000006</v>
      </c>
      <c r="V43" s="347">
        <v>9904.0117458999994</v>
      </c>
      <c r="W43" s="347">
        <v>9921.2903556000001</v>
      </c>
      <c r="X43" s="347">
        <v>9938.5823612999993</v>
      </c>
      <c r="Y43" s="347">
        <v>9955.7358669999994</v>
      </c>
      <c r="Z43" s="347">
        <v>9972.6367554000008</v>
      </c>
      <c r="AA43" s="347">
        <v>9989.2800349999998</v>
      </c>
      <c r="AB43" s="347">
        <v>10006.097215</v>
      </c>
      <c r="AC43" s="347">
        <v>10023.628930999999</v>
      </c>
      <c r="AD43" s="347">
        <v>10041.935530999999</v>
      </c>
      <c r="AE43" s="347">
        <v>10059.156222</v>
      </c>
      <c r="AF43" s="347">
        <v>10072.949922</v>
      </c>
      <c r="AG43" s="347">
        <v>10081.954534</v>
      </c>
      <c r="AH43" s="347">
        <v>10088.723888</v>
      </c>
      <c r="AI43" s="347">
        <v>10096.790794</v>
      </c>
      <c r="AJ43" s="347">
        <v>10108.675518</v>
      </c>
      <c r="AK43" s="347">
        <v>10122.848147999999</v>
      </c>
      <c r="AL43" s="347">
        <v>10136.766224000001</v>
      </c>
      <c r="AM43" s="347">
        <v>10148.490454999999</v>
      </c>
      <c r="AN43" s="347">
        <v>10158.494231999999</v>
      </c>
      <c r="AO43" s="347">
        <v>10167.854111000001</v>
      </c>
      <c r="AP43" s="347">
        <v>10177.440078</v>
      </c>
      <c r="AQ43" s="347">
        <v>10187.295834</v>
      </c>
      <c r="AR43" s="347">
        <v>10197.258505</v>
      </c>
      <c r="AS43" s="347">
        <v>10207.240847999999</v>
      </c>
      <c r="AT43" s="347">
        <v>10217.458124999999</v>
      </c>
      <c r="AU43" s="347">
        <v>10228.201225999999</v>
      </c>
      <c r="AV43" s="347">
        <v>10239.538519</v>
      </c>
      <c r="AW43" s="347">
        <v>10250.648273999999</v>
      </c>
      <c r="AX43" s="347">
        <v>10260.486239</v>
      </c>
      <c r="AY43" s="347">
        <v>10268.385805</v>
      </c>
      <c r="AZ43" s="898">
        <v>10275.190945</v>
      </c>
      <c r="BA43" s="898">
        <v>10282.123276</v>
      </c>
      <c r="BB43" s="358">
        <v>10290.120000000001</v>
      </c>
      <c r="BC43" s="358">
        <v>10298.950000000001</v>
      </c>
      <c r="BD43" s="358">
        <v>10308.11</v>
      </c>
      <c r="BE43" s="358">
        <v>10317.17</v>
      </c>
      <c r="BF43" s="358">
        <v>10326.049999999999</v>
      </c>
      <c r="BG43" s="358">
        <v>10334.75</v>
      </c>
      <c r="BH43" s="358">
        <v>10343.290000000001</v>
      </c>
      <c r="BI43" s="358">
        <v>10351.84</v>
      </c>
      <c r="BJ43" s="358">
        <v>10360.59</v>
      </c>
      <c r="BK43" s="358">
        <v>10369.68</v>
      </c>
      <c r="BL43" s="358">
        <v>10379.09</v>
      </c>
      <c r="BM43" s="358">
        <v>10388.73</v>
      </c>
      <c r="BN43" s="358">
        <v>10398.530000000001</v>
      </c>
      <c r="BO43" s="358">
        <v>10408.299999999999</v>
      </c>
      <c r="BP43" s="358">
        <v>10417.86</v>
      </c>
      <c r="BQ43" s="358">
        <v>10427.1</v>
      </c>
      <c r="BR43" s="358">
        <v>10436.219999999999</v>
      </c>
      <c r="BS43" s="358">
        <v>10445.51</v>
      </c>
      <c r="BT43" s="358">
        <v>10455.17</v>
      </c>
      <c r="BU43" s="358">
        <v>10465.129999999999</v>
      </c>
      <c r="BV43" s="358">
        <v>10475.24</v>
      </c>
    </row>
    <row r="44" spans="1:74" ht="11.1" customHeight="1" x14ac:dyDescent="0.2">
      <c r="A44" s="81" t="s">
        <v>418</v>
      </c>
      <c r="B44" s="528" t="s">
        <v>1014</v>
      </c>
      <c r="C44" s="347">
        <v>18899.839733000001</v>
      </c>
      <c r="D44" s="347">
        <v>18904.409928000001</v>
      </c>
      <c r="E44" s="347">
        <v>18907.912507000001</v>
      </c>
      <c r="F44" s="347">
        <v>18909.973019000001</v>
      </c>
      <c r="G44" s="347">
        <v>18912.698402999999</v>
      </c>
      <c r="H44" s="347">
        <v>18918.815946999999</v>
      </c>
      <c r="I44" s="347">
        <v>18930.15597</v>
      </c>
      <c r="J44" s="347">
        <v>18944.960933999999</v>
      </c>
      <c r="K44" s="347">
        <v>18960.576333000001</v>
      </c>
      <c r="L44" s="347">
        <v>18974.916481</v>
      </c>
      <c r="M44" s="347">
        <v>18988.170968999999</v>
      </c>
      <c r="N44" s="347">
        <v>19001.098204999998</v>
      </c>
      <c r="O44" s="347">
        <v>19014.353186</v>
      </c>
      <c r="P44" s="347">
        <v>19028.177251000001</v>
      </c>
      <c r="Q44" s="347">
        <v>19042.708327</v>
      </c>
      <c r="R44" s="347">
        <v>19057.908931999998</v>
      </c>
      <c r="S44" s="347">
        <v>19073.039941999999</v>
      </c>
      <c r="T44" s="347">
        <v>19087.186822</v>
      </c>
      <c r="U44" s="347">
        <v>19099.743541</v>
      </c>
      <c r="V44" s="347">
        <v>19111.338058000001</v>
      </c>
      <c r="W44" s="347">
        <v>19122.906836999999</v>
      </c>
      <c r="X44" s="347">
        <v>19135.158512999998</v>
      </c>
      <c r="Y44" s="347">
        <v>19147.890423000001</v>
      </c>
      <c r="Z44" s="347">
        <v>19160.672078</v>
      </c>
      <c r="AA44" s="347">
        <v>19173.269769999999</v>
      </c>
      <c r="AB44" s="347">
        <v>19186.236911</v>
      </c>
      <c r="AC44" s="347">
        <v>19200.323692999998</v>
      </c>
      <c r="AD44" s="347">
        <v>19215.625166000002</v>
      </c>
      <c r="AE44" s="347">
        <v>19229.615806000002</v>
      </c>
      <c r="AF44" s="347">
        <v>19239.114949999999</v>
      </c>
      <c r="AG44" s="347">
        <v>19242.341118</v>
      </c>
      <c r="AH44" s="347">
        <v>19243.109579</v>
      </c>
      <c r="AI44" s="347">
        <v>19246.634785999999</v>
      </c>
      <c r="AJ44" s="347">
        <v>19256.575271000002</v>
      </c>
      <c r="AK44" s="347">
        <v>19270.365883999999</v>
      </c>
      <c r="AL44" s="347">
        <v>19283.885552</v>
      </c>
      <c r="AM44" s="347">
        <v>19293.999752</v>
      </c>
      <c r="AN44" s="347">
        <v>19301.520164000001</v>
      </c>
      <c r="AO44" s="347">
        <v>19308.245019999998</v>
      </c>
      <c r="AP44" s="347">
        <v>19315.609982999998</v>
      </c>
      <c r="AQ44" s="347">
        <v>19323.600446</v>
      </c>
      <c r="AR44" s="347">
        <v>19331.839237</v>
      </c>
      <c r="AS44" s="347">
        <v>19340.136201000001</v>
      </c>
      <c r="AT44" s="347">
        <v>19349.049261</v>
      </c>
      <c r="AU44" s="347">
        <v>19359.323357000001</v>
      </c>
      <c r="AV44" s="347">
        <v>19371.145565999999</v>
      </c>
      <c r="AW44" s="347">
        <v>19382.47149</v>
      </c>
      <c r="AX44" s="347">
        <v>19390.698867999999</v>
      </c>
      <c r="AY44" s="347">
        <v>19394.128628999999</v>
      </c>
      <c r="AZ44" s="898">
        <v>19394.674486</v>
      </c>
      <c r="BA44" s="898">
        <v>19395.153345999999</v>
      </c>
      <c r="BB44" s="358">
        <v>19397.78</v>
      </c>
      <c r="BC44" s="358">
        <v>19402.34</v>
      </c>
      <c r="BD44" s="358">
        <v>19408.03</v>
      </c>
      <c r="BE44" s="358">
        <v>19414.11</v>
      </c>
      <c r="BF44" s="358">
        <v>19420.13</v>
      </c>
      <c r="BG44" s="358">
        <v>19425.73</v>
      </c>
      <c r="BH44" s="358">
        <v>19430.71</v>
      </c>
      <c r="BI44" s="358">
        <v>19435.54</v>
      </c>
      <c r="BJ44" s="358">
        <v>19440.87</v>
      </c>
      <c r="BK44" s="358">
        <v>19447.2</v>
      </c>
      <c r="BL44" s="358">
        <v>19454.349999999999</v>
      </c>
      <c r="BM44" s="358">
        <v>19461.98</v>
      </c>
      <c r="BN44" s="358">
        <v>19469.8</v>
      </c>
      <c r="BO44" s="358">
        <v>19477.650000000001</v>
      </c>
      <c r="BP44" s="358">
        <v>19485.41</v>
      </c>
      <c r="BQ44" s="358">
        <v>19493.04</v>
      </c>
      <c r="BR44" s="358">
        <v>19500.740000000002</v>
      </c>
      <c r="BS44" s="358">
        <v>19508.759999999998</v>
      </c>
      <c r="BT44" s="358">
        <v>19517.29</v>
      </c>
      <c r="BU44" s="358">
        <v>19526.22</v>
      </c>
      <c r="BV44" s="358">
        <v>19535.34</v>
      </c>
    </row>
    <row r="45" spans="1:74" ht="11.1" customHeight="1" x14ac:dyDescent="0.2">
      <c r="A45" s="81"/>
      <c r="B45" s="91" t="s">
        <v>1402</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961"/>
      <c r="BA45" s="961"/>
      <c r="BB45" s="527"/>
      <c r="BC45" s="527"/>
      <c r="BD45" s="527"/>
      <c r="BE45" s="527"/>
      <c r="BF45" s="527"/>
      <c r="BG45" s="527"/>
      <c r="BH45" s="527"/>
      <c r="BI45" s="527"/>
      <c r="BJ45" s="527"/>
      <c r="BK45" s="527"/>
      <c r="BL45" s="527"/>
      <c r="BM45" s="527"/>
      <c r="BN45" s="527"/>
      <c r="BO45" s="527"/>
      <c r="BP45" s="527"/>
      <c r="BQ45" s="527"/>
      <c r="BR45" s="527"/>
      <c r="BS45" s="527"/>
      <c r="BT45" s="527"/>
      <c r="BU45" s="527"/>
      <c r="BV45" s="527"/>
    </row>
    <row r="46" spans="1:74" ht="11.1" customHeight="1" x14ac:dyDescent="0.2">
      <c r="A46" s="81" t="s">
        <v>419</v>
      </c>
      <c r="B46" s="528" t="s">
        <v>1004</v>
      </c>
      <c r="C46" s="343">
        <v>7.3808395062000001</v>
      </c>
      <c r="D46" s="343">
        <v>7.3990876542999997</v>
      </c>
      <c r="E46" s="343">
        <v>7.4172728394999998</v>
      </c>
      <c r="F46" s="343">
        <v>7.4364024690999999</v>
      </c>
      <c r="G46" s="343">
        <v>7.4537061727999996</v>
      </c>
      <c r="H46" s="343">
        <v>7.4701913580000001</v>
      </c>
      <c r="I46" s="343">
        <v>7.4899962963000002</v>
      </c>
      <c r="J46" s="343">
        <v>7.5017407406999999</v>
      </c>
      <c r="K46" s="343">
        <v>7.5095629629999996</v>
      </c>
      <c r="L46" s="343">
        <v>7.5044998557999998</v>
      </c>
      <c r="M46" s="343">
        <v>7.5111999639000002</v>
      </c>
      <c r="N46" s="343">
        <v>7.5207001803000004</v>
      </c>
      <c r="O46" s="343">
        <v>7.5402051846999996</v>
      </c>
      <c r="P46" s="343">
        <v>7.5499021074000003</v>
      </c>
      <c r="Q46" s="343">
        <v>7.5569956284000002</v>
      </c>
      <c r="R46" s="343">
        <v>7.5556068267000001</v>
      </c>
      <c r="S46" s="343">
        <v>7.5619027347000003</v>
      </c>
      <c r="T46" s="343">
        <v>7.5700044315000001</v>
      </c>
      <c r="U46" s="343">
        <v>7.5845185078000004</v>
      </c>
      <c r="V46" s="343">
        <v>7.5927768393999999</v>
      </c>
      <c r="W46" s="343">
        <v>7.5993860169999996</v>
      </c>
      <c r="X46" s="343">
        <v>7.6030831522</v>
      </c>
      <c r="Y46" s="343">
        <v>7.6073411880000004</v>
      </c>
      <c r="Z46" s="343">
        <v>7.6108972360999996</v>
      </c>
      <c r="AA46" s="343">
        <v>7.6135155209000001</v>
      </c>
      <c r="AB46" s="343">
        <v>7.6158444252999997</v>
      </c>
      <c r="AC46" s="343">
        <v>7.6176481737000001</v>
      </c>
      <c r="AD46" s="343">
        <v>7.6183384707000004</v>
      </c>
      <c r="AE46" s="343">
        <v>7.6195331285999996</v>
      </c>
      <c r="AF46" s="343">
        <v>7.6206438520999997</v>
      </c>
      <c r="AG46" s="343">
        <v>7.6212279164999996</v>
      </c>
      <c r="AH46" s="343">
        <v>7.6225028145999998</v>
      </c>
      <c r="AI46" s="343">
        <v>7.6240258219000001</v>
      </c>
      <c r="AJ46" s="343">
        <v>7.6279799717000003</v>
      </c>
      <c r="AK46" s="343">
        <v>7.6283619219999999</v>
      </c>
      <c r="AL46" s="343">
        <v>7.6273547063000002</v>
      </c>
      <c r="AM46" s="343">
        <v>7.6224122844000002</v>
      </c>
      <c r="AN46" s="343">
        <v>7.6205362668000003</v>
      </c>
      <c r="AO46" s="343">
        <v>7.6191806133000002</v>
      </c>
      <c r="AP46" s="343">
        <v>7.6208453317</v>
      </c>
      <c r="AQ46" s="343">
        <v>7.6186554004999998</v>
      </c>
      <c r="AR46" s="343">
        <v>7.6151108274999997</v>
      </c>
      <c r="AS46" s="343">
        <v>7.6079662050000003</v>
      </c>
      <c r="AT46" s="343">
        <v>7.6033964040999997</v>
      </c>
      <c r="AU46" s="343">
        <v>7.5991560171000003</v>
      </c>
      <c r="AV46" s="343">
        <v>7.5930361177999997</v>
      </c>
      <c r="AW46" s="343">
        <v>7.5911112535000003</v>
      </c>
      <c r="AX46" s="343">
        <v>7.5911724977999997</v>
      </c>
      <c r="AY46" s="343">
        <v>7.5965183931000002</v>
      </c>
      <c r="AZ46" s="894">
        <v>7.5980779482000003</v>
      </c>
      <c r="BA46" s="894">
        <v>7.5991497055000004</v>
      </c>
      <c r="BB46" s="354">
        <v>7.5989019999999998</v>
      </c>
      <c r="BC46" s="354">
        <v>7.5996220000000001</v>
      </c>
      <c r="BD46" s="354">
        <v>7.6004779999999998</v>
      </c>
      <c r="BE46" s="354">
        <v>7.6014530000000002</v>
      </c>
      <c r="BF46" s="354">
        <v>7.6025939999999999</v>
      </c>
      <c r="BG46" s="354">
        <v>7.6038829999999997</v>
      </c>
      <c r="BH46" s="354">
        <v>7.6054199999999996</v>
      </c>
      <c r="BI46" s="354">
        <v>7.6069319999999996</v>
      </c>
      <c r="BJ46" s="354">
        <v>7.6085190000000003</v>
      </c>
      <c r="BK46" s="354">
        <v>7.6100719999999997</v>
      </c>
      <c r="BL46" s="354">
        <v>7.6118870000000003</v>
      </c>
      <c r="BM46" s="354">
        <v>7.613855</v>
      </c>
      <c r="BN46" s="354">
        <v>7.616066</v>
      </c>
      <c r="BO46" s="354">
        <v>7.618277</v>
      </c>
      <c r="BP46" s="354">
        <v>7.6205749999999997</v>
      </c>
      <c r="BQ46" s="354">
        <v>7.6232009999999999</v>
      </c>
      <c r="BR46" s="354">
        <v>7.6254949999999999</v>
      </c>
      <c r="BS46" s="354">
        <v>7.6276950000000001</v>
      </c>
      <c r="BT46" s="354">
        <v>7.6298029999999999</v>
      </c>
      <c r="BU46" s="354">
        <v>7.6318190000000001</v>
      </c>
      <c r="BV46" s="354">
        <v>7.6337419999999998</v>
      </c>
    </row>
    <row r="47" spans="1:74" ht="11.1" customHeight="1" x14ac:dyDescent="0.2">
      <c r="A47" s="81" t="s">
        <v>420</v>
      </c>
      <c r="B47" s="528" t="s">
        <v>1005</v>
      </c>
      <c r="C47" s="343">
        <v>19.467714815000001</v>
      </c>
      <c r="D47" s="343">
        <v>19.523192593000001</v>
      </c>
      <c r="E47" s="343">
        <v>19.574692593000002</v>
      </c>
      <c r="F47" s="343">
        <v>19.609469136000001</v>
      </c>
      <c r="G47" s="343">
        <v>19.662572839999999</v>
      </c>
      <c r="H47" s="343">
        <v>19.721258025000001</v>
      </c>
      <c r="I47" s="343">
        <v>19.811341975000001</v>
      </c>
      <c r="J47" s="343">
        <v>19.861827160000001</v>
      </c>
      <c r="K47" s="343">
        <v>19.898530864000001</v>
      </c>
      <c r="L47" s="343">
        <v>19.898710465000001</v>
      </c>
      <c r="M47" s="343">
        <v>19.924908171999999</v>
      </c>
      <c r="N47" s="343">
        <v>19.954381363</v>
      </c>
      <c r="O47" s="343">
        <v>19.998136507000002</v>
      </c>
      <c r="P47" s="343">
        <v>20.025905816000002</v>
      </c>
      <c r="Q47" s="343">
        <v>20.048695759000001</v>
      </c>
      <c r="R47" s="343">
        <v>20.052574778</v>
      </c>
      <c r="S47" s="343">
        <v>20.075854657000001</v>
      </c>
      <c r="T47" s="343">
        <v>20.104603836999999</v>
      </c>
      <c r="U47" s="343">
        <v>20.153700204</v>
      </c>
      <c r="V47" s="343">
        <v>20.182229574000001</v>
      </c>
      <c r="W47" s="343">
        <v>20.205069834</v>
      </c>
      <c r="X47" s="343">
        <v>20.210916923999999</v>
      </c>
      <c r="Y47" s="343">
        <v>20.230857005000001</v>
      </c>
      <c r="Z47" s="343">
        <v>20.253586018</v>
      </c>
      <c r="AA47" s="343">
        <v>20.282398508</v>
      </c>
      <c r="AB47" s="343">
        <v>20.308234475999999</v>
      </c>
      <c r="AC47" s="343">
        <v>20.334388468</v>
      </c>
      <c r="AD47" s="343">
        <v>20.367837861999998</v>
      </c>
      <c r="AE47" s="343">
        <v>20.389394867</v>
      </c>
      <c r="AF47" s="343">
        <v>20.406036861</v>
      </c>
      <c r="AG47" s="343">
        <v>20.409205818</v>
      </c>
      <c r="AH47" s="343">
        <v>20.422436311999999</v>
      </c>
      <c r="AI47" s="343">
        <v>20.437170318</v>
      </c>
      <c r="AJ47" s="343">
        <v>20.453941928999999</v>
      </c>
      <c r="AK47" s="343">
        <v>20.471282382999998</v>
      </c>
      <c r="AL47" s="343">
        <v>20.489725775</v>
      </c>
      <c r="AM47" s="343">
        <v>20.520682241999999</v>
      </c>
      <c r="AN47" s="343">
        <v>20.532773905999999</v>
      </c>
      <c r="AO47" s="343">
        <v>20.537410906000002</v>
      </c>
      <c r="AP47" s="343">
        <v>20.515668213000001</v>
      </c>
      <c r="AQ47" s="343">
        <v>20.519589654000001</v>
      </c>
      <c r="AR47" s="343">
        <v>20.530250199000001</v>
      </c>
      <c r="AS47" s="343">
        <v>20.563863795</v>
      </c>
      <c r="AT47" s="343">
        <v>20.575842091999998</v>
      </c>
      <c r="AU47" s="343">
        <v>20.582399036000002</v>
      </c>
      <c r="AV47" s="343">
        <v>20.574905652999998</v>
      </c>
      <c r="AW47" s="343">
        <v>20.577091620000001</v>
      </c>
      <c r="AX47" s="343">
        <v>20.580327962999998</v>
      </c>
      <c r="AY47" s="343">
        <v>20.587385014999999</v>
      </c>
      <c r="AZ47" s="894">
        <v>20.590644361999999</v>
      </c>
      <c r="BA47" s="894">
        <v>20.592876338</v>
      </c>
      <c r="BB47" s="354">
        <v>20.592300000000002</v>
      </c>
      <c r="BC47" s="354">
        <v>20.593810000000001</v>
      </c>
      <c r="BD47" s="354">
        <v>20.59564</v>
      </c>
      <c r="BE47" s="354">
        <v>20.597539999999999</v>
      </c>
      <c r="BF47" s="354">
        <v>20.600159999999999</v>
      </c>
      <c r="BG47" s="354">
        <v>20.603269999999998</v>
      </c>
      <c r="BH47" s="354">
        <v>20.607559999999999</v>
      </c>
      <c r="BI47" s="354">
        <v>20.61112</v>
      </c>
      <c r="BJ47" s="354">
        <v>20.614640000000001</v>
      </c>
      <c r="BK47" s="354">
        <v>20.617460000000001</v>
      </c>
      <c r="BL47" s="354">
        <v>20.621420000000001</v>
      </c>
      <c r="BM47" s="354">
        <v>20.62585</v>
      </c>
      <c r="BN47" s="354">
        <v>20.631540000000001</v>
      </c>
      <c r="BO47" s="354">
        <v>20.636310000000002</v>
      </c>
      <c r="BP47" s="354">
        <v>20.64096</v>
      </c>
      <c r="BQ47" s="354">
        <v>20.64556</v>
      </c>
      <c r="BR47" s="354">
        <v>20.649899999999999</v>
      </c>
      <c r="BS47" s="354">
        <v>20.654060000000001</v>
      </c>
      <c r="BT47" s="354">
        <v>20.65804</v>
      </c>
      <c r="BU47" s="354">
        <v>20.661840000000002</v>
      </c>
      <c r="BV47" s="354">
        <v>20.66545</v>
      </c>
    </row>
    <row r="48" spans="1:74" ht="11.1" customHeight="1" x14ac:dyDescent="0.2">
      <c r="A48" s="81" t="s">
        <v>421</v>
      </c>
      <c r="B48" s="528" t="s">
        <v>1006</v>
      </c>
      <c r="C48" s="343">
        <v>21.851762962999999</v>
      </c>
      <c r="D48" s="343">
        <v>21.903496296</v>
      </c>
      <c r="E48" s="343">
        <v>21.952740741</v>
      </c>
      <c r="F48" s="343">
        <v>21.993372839999999</v>
      </c>
      <c r="G48" s="343">
        <v>22.042232099</v>
      </c>
      <c r="H48" s="343">
        <v>22.093195061999999</v>
      </c>
      <c r="I48" s="343">
        <v>22.164444444000001</v>
      </c>
      <c r="J48" s="343">
        <v>22.205977778000001</v>
      </c>
      <c r="K48" s="343">
        <v>22.235977777999999</v>
      </c>
      <c r="L48" s="343">
        <v>22.229391516</v>
      </c>
      <c r="M48" s="343">
        <v>22.255114546000001</v>
      </c>
      <c r="N48" s="343">
        <v>22.288093937999999</v>
      </c>
      <c r="O48" s="343">
        <v>22.344990483</v>
      </c>
      <c r="P48" s="343">
        <v>22.379987009000001</v>
      </c>
      <c r="Q48" s="343">
        <v>22.409744306</v>
      </c>
      <c r="R48" s="343">
        <v>22.429404052999999</v>
      </c>
      <c r="S48" s="343">
        <v>22.452326631999998</v>
      </c>
      <c r="T48" s="343">
        <v>22.473653721000002</v>
      </c>
      <c r="U48" s="343">
        <v>22.499208978999999</v>
      </c>
      <c r="V48" s="343">
        <v>22.512977347</v>
      </c>
      <c r="W48" s="343">
        <v>22.520782484000001</v>
      </c>
      <c r="X48" s="343">
        <v>22.509568497</v>
      </c>
      <c r="Y48" s="343">
        <v>22.515239088000001</v>
      </c>
      <c r="Z48" s="343">
        <v>22.524738366000001</v>
      </c>
      <c r="AA48" s="343">
        <v>22.543544084000001</v>
      </c>
      <c r="AB48" s="343">
        <v>22.556592420000001</v>
      </c>
      <c r="AC48" s="343">
        <v>22.569361127000001</v>
      </c>
      <c r="AD48" s="343">
        <v>22.583264056000001</v>
      </c>
      <c r="AE48" s="343">
        <v>22.594413117999999</v>
      </c>
      <c r="AF48" s="343">
        <v>22.604222163999999</v>
      </c>
      <c r="AG48" s="343">
        <v>22.612808649000002</v>
      </c>
      <c r="AH48" s="343">
        <v>22.61984957</v>
      </c>
      <c r="AI48" s="343">
        <v>22.625462383999999</v>
      </c>
      <c r="AJ48" s="343">
        <v>22.628317649</v>
      </c>
      <c r="AK48" s="343">
        <v>22.632071326999998</v>
      </c>
      <c r="AL48" s="343">
        <v>22.635393977</v>
      </c>
      <c r="AM48" s="343">
        <v>22.633698061</v>
      </c>
      <c r="AN48" s="343">
        <v>22.639599310000001</v>
      </c>
      <c r="AO48" s="343">
        <v>22.648510185999999</v>
      </c>
      <c r="AP48" s="343">
        <v>22.666724198000001</v>
      </c>
      <c r="AQ48" s="343">
        <v>22.676934194000001</v>
      </c>
      <c r="AR48" s="343">
        <v>22.685433686</v>
      </c>
      <c r="AS48" s="343">
        <v>22.700483170999998</v>
      </c>
      <c r="AT48" s="343">
        <v>22.699366276999999</v>
      </c>
      <c r="AU48" s="343">
        <v>22.690343503000001</v>
      </c>
      <c r="AV48" s="343">
        <v>22.653943334000001</v>
      </c>
      <c r="AW48" s="343">
        <v>22.643712434000001</v>
      </c>
      <c r="AX48" s="343">
        <v>22.640179289999999</v>
      </c>
      <c r="AY48" s="343">
        <v>22.651968249999999</v>
      </c>
      <c r="AZ48" s="894">
        <v>22.655362353000001</v>
      </c>
      <c r="BA48" s="894">
        <v>22.658985947000001</v>
      </c>
      <c r="BB48" s="354">
        <v>22.66384</v>
      </c>
      <c r="BC48" s="354">
        <v>22.667169999999999</v>
      </c>
      <c r="BD48" s="354">
        <v>22.669989999999999</v>
      </c>
      <c r="BE48" s="354">
        <v>22.67154</v>
      </c>
      <c r="BF48" s="354">
        <v>22.673870000000001</v>
      </c>
      <c r="BG48" s="354">
        <v>22.67624</v>
      </c>
      <c r="BH48" s="354">
        <v>22.67942</v>
      </c>
      <c r="BI48" s="354">
        <v>22.681290000000001</v>
      </c>
      <c r="BJ48" s="354">
        <v>22.68261</v>
      </c>
      <c r="BK48" s="354">
        <v>22.679169999999999</v>
      </c>
      <c r="BL48" s="354">
        <v>22.682569999999998</v>
      </c>
      <c r="BM48" s="354">
        <v>22.688600000000001</v>
      </c>
      <c r="BN48" s="354">
        <v>22.701429999999998</v>
      </c>
      <c r="BO48" s="354">
        <v>22.709569999999999</v>
      </c>
      <c r="BP48" s="354">
        <v>22.717199999999998</v>
      </c>
      <c r="BQ48" s="354">
        <v>22.722950000000001</v>
      </c>
      <c r="BR48" s="354">
        <v>22.73058</v>
      </c>
      <c r="BS48" s="354">
        <v>22.73873</v>
      </c>
      <c r="BT48" s="354">
        <v>22.74738</v>
      </c>
      <c r="BU48" s="354">
        <v>22.756540000000001</v>
      </c>
      <c r="BV48" s="354">
        <v>22.766210000000001</v>
      </c>
    </row>
    <row r="49" spans="1:74" ht="11.1" customHeight="1" x14ac:dyDescent="0.2">
      <c r="A49" s="81" t="s">
        <v>422</v>
      </c>
      <c r="B49" s="528" t="s">
        <v>1007</v>
      </c>
      <c r="C49" s="343">
        <v>10.64601358</v>
      </c>
      <c r="D49" s="343">
        <v>10.664183951</v>
      </c>
      <c r="E49" s="343">
        <v>10.681802469000001</v>
      </c>
      <c r="F49" s="343">
        <v>10.694765432000001</v>
      </c>
      <c r="G49" s="343">
        <v>10.714358024999999</v>
      </c>
      <c r="H49" s="343">
        <v>10.736476543</v>
      </c>
      <c r="I49" s="343">
        <v>10.769708641999999</v>
      </c>
      <c r="J49" s="343">
        <v>10.790438271999999</v>
      </c>
      <c r="K49" s="343">
        <v>10.807253085999999</v>
      </c>
      <c r="L49" s="343">
        <v>10.811532286</v>
      </c>
      <c r="M49" s="343">
        <v>10.826983072000001</v>
      </c>
      <c r="N49" s="343">
        <v>10.844984642</v>
      </c>
      <c r="O49" s="343">
        <v>10.87224267</v>
      </c>
      <c r="P49" s="343">
        <v>10.890316556</v>
      </c>
      <c r="Q49" s="343">
        <v>10.905911974</v>
      </c>
      <c r="R49" s="343">
        <v>10.91729342</v>
      </c>
      <c r="S49" s="343">
        <v>10.929233526000001</v>
      </c>
      <c r="T49" s="343">
        <v>10.939996789</v>
      </c>
      <c r="U49" s="343">
        <v>10.947804165000001</v>
      </c>
      <c r="V49" s="343">
        <v>10.957548024999999</v>
      </c>
      <c r="W49" s="343">
        <v>10.967449326000001</v>
      </c>
      <c r="X49" s="343">
        <v>10.979659012000001</v>
      </c>
      <c r="Y49" s="343">
        <v>10.988261984999999</v>
      </c>
      <c r="Z49" s="343">
        <v>10.995409189</v>
      </c>
      <c r="AA49" s="343">
        <v>10.996700647000001</v>
      </c>
      <c r="AB49" s="343">
        <v>11.004236299</v>
      </c>
      <c r="AC49" s="343">
        <v>11.013616165</v>
      </c>
      <c r="AD49" s="343">
        <v>11.032210382000001</v>
      </c>
      <c r="AE49" s="343">
        <v>11.039751078</v>
      </c>
      <c r="AF49" s="343">
        <v>11.043608387000001</v>
      </c>
      <c r="AG49" s="343">
        <v>11.036067316</v>
      </c>
      <c r="AH49" s="343">
        <v>11.038344099</v>
      </c>
      <c r="AI49" s="343">
        <v>11.042723742</v>
      </c>
      <c r="AJ49" s="343">
        <v>11.055439853999999</v>
      </c>
      <c r="AK49" s="343">
        <v>11.059350008999999</v>
      </c>
      <c r="AL49" s="343">
        <v>11.060687817</v>
      </c>
      <c r="AM49" s="343">
        <v>11.05298054</v>
      </c>
      <c r="AN49" s="343">
        <v>11.054028204</v>
      </c>
      <c r="AO49" s="343">
        <v>11.057358073</v>
      </c>
      <c r="AP49" s="343">
        <v>11.066741054</v>
      </c>
      <c r="AQ49" s="343">
        <v>11.071807151</v>
      </c>
      <c r="AR49" s="343">
        <v>11.076327273</v>
      </c>
      <c r="AS49" s="343">
        <v>11.077037314</v>
      </c>
      <c r="AT49" s="343">
        <v>11.082913561</v>
      </c>
      <c r="AU49" s="343">
        <v>11.09069191</v>
      </c>
      <c r="AV49" s="343">
        <v>11.104822794</v>
      </c>
      <c r="AW49" s="343">
        <v>11.113067522</v>
      </c>
      <c r="AX49" s="343">
        <v>11.119876526000001</v>
      </c>
      <c r="AY49" s="343">
        <v>11.124391301999999</v>
      </c>
      <c r="AZ49" s="894">
        <v>11.128972739</v>
      </c>
      <c r="BA49" s="894">
        <v>11.132762333000001</v>
      </c>
      <c r="BB49" s="354">
        <v>11.134639999999999</v>
      </c>
      <c r="BC49" s="354">
        <v>11.137689999999999</v>
      </c>
      <c r="BD49" s="354">
        <v>11.14077</v>
      </c>
      <c r="BE49" s="354">
        <v>11.143689999999999</v>
      </c>
      <c r="BF49" s="354">
        <v>11.147030000000001</v>
      </c>
      <c r="BG49" s="354">
        <v>11.15058</v>
      </c>
      <c r="BH49" s="354">
        <v>11.154769999999999</v>
      </c>
      <c r="BI49" s="354">
        <v>11.1584</v>
      </c>
      <c r="BJ49" s="354">
        <v>11.161899999999999</v>
      </c>
      <c r="BK49" s="354">
        <v>11.164429999999999</v>
      </c>
      <c r="BL49" s="354">
        <v>11.168340000000001</v>
      </c>
      <c r="BM49" s="354">
        <v>11.172779999999999</v>
      </c>
      <c r="BN49" s="354">
        <v>11.178290000000001</v>
      </c>
      <c r="BO49" s="354">
        <v>11.18337</v>
      </c>
      <c r="BP49" s="354">
        <v>11.188560000000001</v>
      </c>
      <c r="BQ49" s="354">
        <v>11.19392</v>
      </c>
      <c r="BR49" s="354">
        <v>11.199299999999999</v>
      </c>
      <c r="BS49" s="354">
        <v>11.20477</v>
      </c>
      <c r="BT49" s="354">
        <v>11.210319999999999</v>
      </c>
      <c r="BU49" s="354">
        <v>11.21594</v>
      </c>
      <c r="BV49" s="354">
        <v>11.22165</v>
      </c>
    </row>
    <row r="50" spans="1:74" ht="11.1" customHeight="1" x14ac:dyDescent="0.2">
      <c r="A50" s="81" t="s">
        <v>423</v>
      </c>
      <c r="B50" s="528" t="s">
        <v>1008</v>
      </c>
      <c r="C50" s="343">
        <v>29.525865432</v>
      </c>
      <c r="D50" s="343">
        <v>29.611535801999999</v>
      </c>
      <c r="E50" s="343">
        <v>29.708498765000002</v>
      </c>
      <c r="F50" s="343">
        <v>29.834981481</v>
      </c>
      <c r="G50" s="343">
        <v>29.940859259</v>
      </c>
      <c r="H50" s="343">
        <v>30.044359259</v>
      </c>
      <c r="I50" s="343">
        <v>30.166079012000001</v>
      </c>
      <c r="J50" s="343">
        <v>30.249375309000001</v>
      </c>
      <c r="K50" s="343">
        <v>30.314845679000001</v>
      </c>
      <c r="L50" s="343">
        <v>30.328164672</v>
      </c>
      <c r="M50" s="343">
        <v>30.383727278999999</v>
      </c>
      <c r="N50" s="343">
        <v>30.447208049</v>
      </c>
      <c r="O50" s="343">
        <v>30.535232959999998</v>
      </c>
      <c r="P50" s="343">
        <v>30.602080569999998</v>
      </c>
      <c r="Q50" s="343">
        <v>30.664376858000001</v>
      </c>
      <c r="R50" s="343">
        <v>30.719449994000001</v>
      </c>
      <c r="S50" s="343">
        <v>30.774647510000001</v>
      </c>
      <c r="T50" s="343">
        <v>30.827297575999999</v>
      </c>
      <c r="U50" s="343">
        <v>30.871649343000001</v>
      </c>
      <c r="V50" s="343">
        <v>30.923517646000001</v>
      </c>
      <c r="W50" s="343">
        <v>30.977151633999998</v>
      </c>
      <c r="X50" s="343">
        <v>31.040303435999999</v>
      </c>
      <c r="Y50" s="343">
        <v>31.091654702</v>
      </c>
      <c r="Z50" s="343">
        <v>31.138957558000001</v>
      </c>
      <c r="AA50" s="343">
        <v>31.179313870000001</v>
      </c>
      <c r="AB50" s="343">
        <v>31.220693509</v>
      </c>
      <c r="AC50" s="343">
        <v>31.260198339999999</v>
      </c>
      <c r="AD50" s="343">
        <v>31.304433001</v>
      </c>
      <c r="AE50" s="343">
        <v>31.335234736</v>
      </c>
      <c r="AF50" s="343">
        <v>31.359208185</v>
      </c>
      <c r="AG50" s="343">
        <v>31.367371287000001</v>
      </c>
      <c r="AH50" s="343">
        <v>31.384424708000001</v>
      </c>
      <c r="AI50" s="343">
        <v>31.401386386999999</v>
      </c>
      <c r="AJ50" s="343">
        <v>31.413067099999999</v>
      </c>
      <c r="AK50" s="343">
        <v>31.433737213000001</v>
      </c>
      <c r="AL50" s="343">
        <v>31.458207503000001</v>
      </c>
      <c r="AM50" s="343">
        <v>31.49501137</v>
      </c>
      <c r="AN50" s="343">
        <v>31.520681960000001</v>
      </c>
      <c r="AO50" s="343">
        <v>31.543752675</v>
      </c>
      <c r="AP50" s="343">
        <v>31.573451722000001</v>
      </c>
      <c r="AQ50" s="343">
        <v>31.584401532000001</v>
      </c>
      <c r="AR50" s="343">
        <v>31.585830311999999</v>
      </c>
      <c r="AS50" s="343">
        <v>31.57060426</v>
      </c>
      <c r="AT50" s="343">
        <v>31.558341330000001</v>
      </c>
      <c r="AU50" s="343">
        <v>31.541907722000001</v>
      </c>
      <c r="AV50" s="343">
        <v>31.503761167</v>
      </c>
      <c r="AW50" s="343">
        <v>31.492142901000001</v>
      </c>
      <c r="AX50" s="343">
        <v>31.489510655</v>
      </c>
      <c r="AY50" s="343">
        <v>31.506658125000001</v>
      </c>
      <c r="AZ50" s="894">
        <v>31.513902649999999</v>
      </c>
      <c r="BA50" s="894">
        <v>31.522037924999999</v>
      </c>
      <c r="BB50" s="354">
        <v>31.52966</v>
      </c>
      <c r="BC50" s="354">
        <v>31.54063</v>
      </c>
      <c r="BD50" s="354">
        <v>31.553540000000002</v>
      </c>
      <c r="BE50" s="354">
        <v>31.569669999999999</v>
      </c>
      <c r="BF50" s="354">
        <v>31.58549</v>
      </c>
      <c r="BG50" s="354">
        <v>31.60229</v>
      </c>
      <c r="BH50" s="354">
        <v>31.621230000000001</v>
      </c>
      <c r="BI50" s="354">
        <v>31.639089999999999</v>
      </c>
      <c r="BJ50" s="354">
        <v>31.657060000000001</v>
      </c>
      <c r="BK50" s="354">
        <v>31.67418</v>
      </c>
      <c r="BL50" s="354">
        <v>31.693049999999999</v>
      </c>
      <c r="BM50" s="354">
        <v>31.712710000000001</v>
      </c>
      <c r="BN50" s="354">
        <v>31.73321</v>
      </c>
      <c r="BO50" s="354">
        <v>31.754470000000001</v>
      </c>
      <c r="BP50" s="354">
        <v>31.776499999999999</v>
      </c>
      <c r="BQ50" s="354">
        <v>31.80048</v>
      </c>
      <c r="BR50" s="354">
        <v>31.82321</v>
      </c>
      <c r="BS50" s="354">
        <v>31.845839999999999</v>
      </c>
      <c r="BT50" s="354">
        <v>31.868369999999999</v>
      </c>
      <c r="BU50" s="354">
        <v>31.890820000000001</v>
      </c>
      <c r="BV50" s="354">
        <v>31.913170000000001</v>
      </c>
    </row>
    <row r="51" spans="1:74" ht="11.1" customHeight="1" x14ac:dyDescent="0.2">
      <c r="A51" s="81" t="s">
        <v>424</v>
      </c>
      <c r="B51" s="528" t="s">
        <v>1009</v>
      </c>
      <c r="C51" s="343">
        <v>8.3773555555999994</v>
      </c>
      <c r="D51" s="343">
        <v>8.4003333333000008</v>
      </c>
      <c r="E51" s="343">
        <v>8.4223111111000009</v>
      </c>
      <c r="F51" s="343">
        <v>8.4391654320999994</v>
      </c>
      <c r="G51" s="343">
        <v>8.4622358025000004</v>
      </c>
      <c r="H51" s="343">
        <v>8.4873987654</v>
      </c>
      <c r="I51" s="343">
        <v>8.5236567901000004</v>
      </c>
      <c r="J51" s="343">
        <v>8.5462530864000001</v>
      </c>
      <c r="K51" s="343">
        <v>8.5641901234999995</v>
      </c>
      <c r="L51" s="343">
        <v>8.5687456822999994</v>
      </c>
      <c r="M51" s="343">
        <v>8.5839058650000002</v>
      </c>
      <c r="N51" s="343">
        <v>8.6009484526000008</v>
      </c>
      <c r="O51" s="343">
        <v>8.6259018871999995</v>
      </c>
      <c r="P51" s="343">
        <v>8.6421879531000005</v>
      </c>
      <c r="Q51" s="343">
        <v>8.6558350923000003</v>
      </c>
      <c r="R51" s="343">
        <v>8.6620694983999993</v>
      </c>
      <c r="S51" s="343">
        <v>8.6740191393000003</v>
      </c>
      <c r="T51" s="343">
        <v>8.6869102085000005</v>
      </c>
      <c r="U51" s="343">
        <v>8.7032904082000009</v>
      </c>
      <c r="V51" s="343">
        <v>8.7161535572000002</v>
      </c>
      <c r="W51" s="343">
        <v>8.7280473577999995</v>
      </c>
      <c r="X51" s="343">
        <v>8.7393203260999996</v>
      </c>
      <c r="Y51" s="343">
        <v>8.7490140428000007</v>
      </c>
      <c r="Z51" s="343">
        <v>8.7574770239999999</v>
      </c>
      <c r="AA51" s="343">
        <v>8.7626266663999992</v>
      </c>
      <c r="AB51" s="343">
        <v>8.7701901290999995</v>
      </c>
      <c r="AC51" s="343">
        <v>8.7780848087999992</v>
      </c>
      <c r="AD51" s="343">
        <v>8.7886467929999998</v>
      </c>
      <c r="AE51" s="343">
        <v>8.7954518409000002</v>
      </c>
      <c r="AF51" s="343">
        <v>8.8008360401000001</v>
      </c>
      <c r="AG51" s="343">
        <v>8.8024023514999996</v>
      </c>
      <c r="AH51" s="343">
        <v>8.8067426327000007</v>
      </c>
      <c r="AI51" s="343">
        <v>8.8114598443999999</v>
      </c>
      <c r="AJ51" s="343">
        <v>8.8194502706000009</v>
      </c>
      <c r="AK51" s="343">
        <v>8.8227491307000001</v>
      </c>
      <c r="AL51" s="343">
        <v>8.8242527084999995</v>
      </c>
      <c r="AM51" s="343">
        <v>8.8185049907999993</v>
      </c>
      <c r="AN51" s="343">
        <v>8.8205100139999999</v>
      </c>
      <c r="AO51" s="343">
        <v>8.8248117647999997</v>
      </c>
      <c r="AP51" s="343">
        <v>8.8352868949999994</v>
      </c>
      <c r="AQ51" s="343">
        <v>8.8412746122999994</v>
      </c>
      <c r="AR51" s="343">
        <v>8.8466515685000005</v>
      </c>
      <c r="AS51" s="343">
        <v>8.8542369324999992</v>
      </c>
      <c r="AT51" s="343">
        <v>8.8562779898000006</v>
      </c>
      <c r="AU51" s="343">
        <v>8.8555939092999996</v>
      </c>
      <c r="AV51" s="343">
        <v>8.8464175423999993</v>
      </c>
      <c r="AW51" s="343">
        <v>8.8446085478000001</v>
      </c>
      <c r="AX51" s="343">
        <v>8.8443997768999996</v>
      </c>
      <c r="AY51" s="343">
        <v>8.8471057304999992</v>
      </c>
      <c r="AZ51" s="894">
        <v>8.8491115313000002</v>
      </c>
      <c r="BA51" s="894">
        <v>8.8517316801000003</v>
      </c>
      <c r="BB51" s="354">
        <v>8.8558210000000006</v>
      </c>
      <c r="BC51" s="354">
        <v>8.8590289999999996</v>
      </c>
      <c r="BD51" s="354">
        <v>8.862209</v>
      </c>
      <c r="BE51" s="354">
        <v>8.8651689999999999</v>
      </c>
      <c r="BF51" s="354">
        <v>8.8684410000000007</v>
      </c>
      <c r="BG51" s="354">
        <v>8.8718319999999995</v>
      </c>
      <c r="BH51" s="354">
        <v>8.875788</v>
      </c>
      <c r="BI51" s="354">
        <v>8.8790820000000004</v>
      </c>
      <c r="BJ51" s="354">
        <v>8.8821589999999997</v>
      </c>
      <c r="BK51" s="354">
        <v>8.8834719999999994</v>
      </c>
      <c r="BL51" s="354">
        <v>8.8872789999999995</v>
      </c>
      <c r="BM51" s="354">
        <v>8.8920300000000001</v>
      </c>
      <c r="BN51" s="354">
        <v>8.8991039999999995</v>
      </c>
      <c r="BO51" s="354">
        <v>8.904712</v>
      </c>
      <c r="BP51" s="354">
        <v>8.9102329999999998</v>
      </c>
      <c r="BQ51" s="354">
        <v>8.9150709999999993</v>
      </c>
      <c r="BR51" s="354">
        <v>8.9208599999999993</v>
      </c>
      <c r="BS51" s="354">
        <v>8.9270060000000004</v>
      </c>
      <c r="BT51" s="354">
        <v>8.9335100000000001</v>
      </c>
      <c r="BU51" s="354">
        <v>8.9403699999999997</v>
      </c>
      <c r="BV51" s="354">
        <v>8.9475870000000004</v>
      </c>
    </row>
    <row r="52" spans="1:74" ht="11.1" customHeight="1" x14ac:dyDescent="0.2">
      <c r="A52" s="81" t="s">
        <v>425</v>
      </c>
      <c r="B52" s="528" t="s">
        <v>1010</v>
      </c>
      <c r="C52" s="343">
        <v>18.057154320999999</v>
      </c>
      <c r="D52" s="343">
        <v>18.117880246999999</v>
      </c>
      <c r="E52" s="343">
        <v>18.183765432000001</v>
      </c>
      <c r="F52" s="343">
        <v>18.254938272</v>
      </c>
      <c r="G52" s="343">
        <v>18.331045678999999</v>
      </c>
      <c r="H52" s="343">
        <v>18.412216049000001</v>
      </c>
      <c r="I52" s="343">
        <v>18.525609877000001</v>
      </c>
      <c r="J52" s="343">
        <v>18.596535801999998</v>
      </c>
      <c r="K52" s="343">
        <v>18.652154321000001</v>
      </c>
      <c r="L52" s="343">
        <v>18.667111536</v>
      </c>
      <c r="M52" s="343">
        <v>18.711130661999999</v>
      </c>
      <c r="N52" s="343">
        <v>18.758857802000001</v>
      </c>
      <c r="O52" s="343">
        <v>18.824233330999999</v>
      </c>
      <c r="P52" s="343">
        <v>18.868921218000001</v>
      </c>
      <c r="Q52" s="343">
        <v>18.906861837000001</v>
      </c>
      <c r="R52" s="343">
        <v>18.931604163999999</v>
      </c>
      <c r="S52" s="343">
        <v>18.960888517000001</v>
      </c>
      <c r="T52" s="343">
        <v>18.988263870000001</v>
      </c>
      <c r="U52" s="343">
        <v>19.010546938000001</v>
      </c>
      <c r="V52" s="343">
        <v>19.036491757</v>
      </c>
      <c r="W52" s="343">
        <v>19.062915041</v>
      </c>
      <c r="X52" s="343">
        <v>19.090982313000001</v>
      </c>
      <c r="Y52" s="343">
        <v>19.117488385000001</v>
      </c>
      <c r="Z52" s="343">
        <v>19.143598779000001</v>
      </c>
      <c r="AA52" s="343">
        <v>19.170922079</v>
      </c>
      <c r="AB52" s="343">
        <v>19.195034679999999</v>
      </c>
      <c r="AC52" s="343">
        <v>19.217545167000001</v>
      </c>
      <c r="AD52" s="343">
        <v>19.240386740999998</v>
      </c>
      <c r="AE52" s="343">
        <v>19.258243096000001</v>
      </c>
      <c r="AF52" s="343">
        <v>19.273047434999999</v>
      </c>
      <c r="AG52" s="343">
        <v>19.277640906999999</v>
      </c>
      <c r="AH52" s="343">
        <v>19.291710350999999</v>
      </c>
      <c r="AI52" s="343">
        <v>19.308096916</v>
      </c>
      <c r="AJ52" s="343">
        <v>19.328937489000001</v>
      </c>
      <c r="AK52" s="343">
        <v>19.348355631</v>
      </c>
      <c r="AL52" s="343">
        <v>19.368488228</v>
      </c>
      <c r="AM52" s="343">
        <v>19.393516136999999</v>
      </c>
      <c r="AN52" s="343">
        <v>19.411942003</v>
      </c>
      <c r="AO52" s="343">
        <v>19.427946682999998</v>
      </c>
      <c r="AP52" s="343">
        <v>19.442982456999999</v>
      </c>
      <c r="AQ52" s="343">
        <v>19.453055553999999</v>
      </c>
      <c r="AR52" s="343">
        <v>19.459618252999999</v>
      </c>
      <c r="AS52" s="343">
        <v>19.459664892999999</v>
      </c>
      <c r="AT52" s="343">
        <v>19.461461047</v>
      </c>
      <c r="AU52" s="343">
        <v>19.462001051000001</v>
      </c>
      <c r="AV52" s="343">
        <v>19.454834704</v>
      </c>
      <c r="AW52" s="343">
        <v>19.457700060000001</v>
      </c>
      <c r="AX52" s="343">
        <v>19.464146916000001</v>
      </c>
      <c r="AY52" s="343">
        <v>19.479678140000001</v>
      </c>
      <c r="AZ52" s="894">
        <v>19.489160849000001</v>
      </c>
      <c r="BA52" s="894">
        <v>19.498097909999998</v>
      </c>
      <c r="BB52" s="354">
        <v>19.504919999999998</v>
      </c>
      <c r="BC52" s="354">
        <v>19.513940000000002</v>
      </c>
      <c r="BD52" s="354">
        <v>19.523599999999998</v>
      </c>
      <c r="BE52" s="354">
        <v>19.533850000000001</v>
      </c>
      <c r="BF52" s="354">
        <v>19.544799999999999</v>
      </c>
      <c r="BG52" s="354">
        <v>19.556429999999999</v>
      </c>
      <c r="BH52" s="354">
        <v>19.568750000000001</v>
      </c>
      <c r="BI52" s="354">
        <v>19.581679999999999</v>
      </c>
      <c r="BJ52" s="354">
        <v>19.59525</v>
      </c>
      <c r="BK52" s="354">
        <v>19.60951</v>
      </c>
      <c r="BL52" s="354">
        <v>19.624310000000001</v>
      </c>
      <c r="BM52" s="354">
        <v>19.639700000000001</v>
      </c>
      <c r="BN52" s="354">
        <v>19.656130000000001</v>
      </c>
      <c r="BO52" s="354">
        <v>19.67238</v>
      </c>
      <c r="BP52" s="354">
        <v>19.688890000000001</v>
      </c>
      <c r="BQ52" s="354">
        <v>19.706009999999999</v>
      </c>
      <c r="BR52" s="354">
        <v>19.722799999999999</v>
      </c>
      <c r="BS52" s="354">
        <v>19.739609999999999</v>
      </c>
      <c r="BT52" s="354">
        <v>19.756430000000002</v>
      </c>
      <c r="BU52" s="354">
        <v>19.773260000000001</v>
      </c>
      <c r="BV52" s="354">
        <v>19.790109999999999</v>
      </c>
    </row>
    <row r="53" spans="1:74" ht="11.1" customHeight="1" x14ac:dyDescent="0.2">
      <c r="A53" s="81" t="s">
        <v>426</v>
      </c>
      <c r="B53" s="528" t="s">
        <v>1011</v>
      </c>
      <c r="C53" s="343">
        <v>11.423875309</v>
      </c>
      <c r="D53" s="343">
        <v>11.463604938</v>
      </c>
      <c r="E53" s="343">
        <v>11.504119752999999</v>
      </c>
      <c r="F53" s="343">
        <v>11.549612346</v>
      </c>
      <c r="G53" s="343">
        <v>11.588553085999999</v>
      </c>
      <c r="H53" s="343">
        <v>11.625134568</v>
      </c>
      <c r="I53" s="343">
        <v>11.661253086</v>
      </c>
      <c r="J53" s="343">
        <v>11.691693827</v>
      </c>
      <c r="K53" s="343">
        <v>11.718353086</v>
      </c>
      <c r="L53" s="343">
        <v>11.737307827</v>
      </c>
      <c r="M53" s="343">
        <v>11.759346401</v>
      </c>
      <c r="N53" s="343">
        <v>11.780545771</v>
      </c>
      <c r="O53" s="343">
        <v>11.794877908</v>
      </c>
      <c r="P53" s="343">
        <v>11.818919892</v>
      </c>
      <c r="Q53" s="343">
        <v>11.846643694000001</v>
      </c>
      <c r="R53" s="343">
        <v>11.887037927</v>
      </c>
      <c r="S53" s="343">
        <v>11.915383905000001</v>
      </c>
      <c r="T53" s="343">
        <v>11.940670239999999</v>
      </c>
      <c r="U53" s="343">
        <v>11.962241443</v>
      </c>
      <c r="V53" s="343">
        <v>11.98190011</v>
      </c>
      <c r="W53" s="343">
        <v>11.998990750999999</v>
      </c>
      <c r="X53" s="343">
        <v>12.006618510999999</v>
      </c>
      <c r="Y53" s="343">
        <v>12.023744244</v>
      </c>
      <c r="Z53" s="343">
        <v>12.043473091999999</v>
      </c>
      <c r="AA53" s="343">
        <v>12.078201740000001</v>
      </c>
      <c r="AB53" s="343">
        <v>12.093839309</v>
      </c>
      <c r="AC53" s="343">
        <v>12.102782482</v>
      </c>
      <c r="AD53" s="343">
        <v>12.097302922000001</v>
      </c>
      <c r="AE53" s="343">
        <v>12.098653557</v>
      </c>
      <c r="AF53" s="343">
        <v>12.099106047999999</v>
      </c>
      <c r="AG53" s="343">
        <v>12.091287476</v>
      </c>
      <c r="AH53" s="343">
        <v>12.095473371000001</v>
      </c>
      <c r="AI53" s="343">
        <v>12.104290814000001</v>
      </c>
      <c r="AJ53" s="343">
        <v>12.127857431000001</v>
      </c>
      <c r="AK53" s="343">
        <v>12.138349746999999</v>
      </c>
      <c r="AL53" s="343">
        <v>12.14588539</v>
      </c>
      <c r="AM53" s="343">
        <v>12.144679098999999</v>
      </c>
      <c r="AN53" s="343">
        <v>12.150640341000001</v>
      </c>
      <c r="AO53" s="343">
        <v>12.157983854999999</v>
      </c>
      <c r="AP53" s="343">
        <v>12.173642668999999</v>
      </c>
      <c r="AQ53" s="343">
        <v>12.178550955</v>
      </c>
      <c r="AR53" s="343">
        <v>12.179641740999999</v>
      </c>
      <c r="AS53" s="343">
        <v>12.168717990999999</v>
      </c>
      <c r="AT53" s="343">
        <v>12.168321555</v>
      </c>
      <c r="AU53" s="343">
        <v>12.170255397</v>
      </c>
      <c r="AV53" s="343">
        <v>12.177220655999999</v>
      </c>
      <c r="AW53" s="343">
        <v>12.181789200000001</v>
      </c>
      <c r="AX53" s="343">
        <v>12.186662169</v>
      </c>
      <c r="AY53" s="343">
        <v>12.192919935999999</v>
      </c>
      <c r="AZ53" s="894">
        <v>12.197591471000001</v>
      </c>
      <c r="BA53" s="894">
        <v>12.201757149000001</v>
      </c>
      <c r="BB53" s="354">
        <v>12.203860000000001</v>
      </c>
      <c r="BC53" s="354">
        <v>12.20818</v>
      </c>
      <c r="BD53" s="354">
        <v>12.21316</v>
      </c>
      <c r="BE53" s="354">
        <v>12.21898</v>
      </c>
      <c r="BF53" s="354">
        <v>12.225149999999999</v>
      </c>
      <c r="BG53" s="354">
        <v>12.231859999999999</v>
      </c>
      <c r="BH53" s="354">
        <v>12.23935</v>
      </c>
      <c r="BI53" s="354">
        <v>12.246919999999999</v>
      </c>
      <c r="BJ53" s="354">
        <v>12.25484</v>
      </c>
      <c r="BK53" s="354">
        <v>12.263310000000001</v>
      </c>
      <c r="BL53" s="354">
        <v>12.271739999999999</v>
      </c>
      <c r="BM53" s="354">
        <v>12.28035</v>
      </c>
      <c r="BN53" s="354">
        <v>12.28895</v>
      </c>
      <c r="BO53" s="354">
        <v>12.29806</v>
      </c>
      <c r="BP53" s="354">
        <v>12.30749</v>
      </c>
      <c r="BQ53" s="354">
        <v>12.31733</v>
      </c>
      <c r="BR53" s="354">
        <v>12.32732</v>
      </c>
      <c r="BS53" s="354">
        <v>12.33755</v>
      </c>
      <c r="BT53" s="354">
        <v>12.34803</v>
      </c>
      <c r="BU53" s="354">
        <v>12.35876</v>
      </c>
      <c r="BV53" s="354">
        <v>12.36974</v>
      </c>
    </row>
    <row r="54" spans="1:74" ht="11.1" customHeight="1" x14ac:dyDescent="0.2">
      <c r="A54" s="82" t="s">
        <v>427</v>
      </c>
      <c r="B54" s="529" t="s">
        <v>1014</v>
      </c>
      <c r="C54" s="522">
        <v>23.726301235000001</v>
      </c>
      <c r="D54" s="522">
        <v>23.802875309000001</v>
      </c>
      <c r="E54" s="522">
        <v>23.878223457000001</v>
      </c>
      <c r="F54" s="522">
        <v>23.954701235000002</v>
      </c>
      <c r="G54" s="522">
        <v>24.025830864</v>
      </c>
      <c r="H54" s="522">
        <v>24.093967900999999</v>
      </c>
      <c r="I54" s="522">
        <v>24.177364197999999</v>
      </c>
      <c r="J54" s="522">
        <v>24.225827160000001</v>
      </c>
      <c r="K54" s="522">
        <v>24.257608642000001</v>
      </c>
      <c r="L54" s="522">
        <v>24.255088851</v>
      </c>
      <c r="M54" s="522">
        <v>24.266722213000001</v>
      </c>
      <c r="N54" s="522">
        <v>24.274888936</v>
      </c>
      <c r="O54" s="522">
        <v>24.266531065999999</v>
      </c>
      <c r="P54" s="522">
        <v>24.277557978000001</v>
      </c>
      <c r="Q54" s="522">
        <v>24.294911718000002</v>
      </c>
      <c r="R54" s="522">
        <v>24.330341837999999</v>
      </c>
      <c r="S54" s="522">
        <v>24.351537067999999</v>
      </c>
      <c r="T54" s="522">
        <v>24.370246959999999</v>
      </c>
      <c r="U54" s="522">
        <v>24.383470819999999</v>
      </c>
      <c r="V54" s="522">
        <v>24.399460560000001</v>
      </c>
      <c r="W54" s="522">
        <v>24.415215483000001</v>
      </c>
      <c r="X54" s="522">
        <v>24.423134195999999</v>
      </c>
      <c r="Y54" s="522">
        <v>24.444120534</v>
      </c>
      <c r="Z54" s="522">
        <v>24.470573104</v>
      </c>
      <c r="AA54" s="522">
        <v>24.523318714999998</v>
      </c>
      <c r="AB54" s="522">
        <v>24.545083638000001</v>
      </c>
      <c r="AC54" s="522">
        <v>24.556694684</v>
      </c>
      <c r="AD54" s="522">
        <v>24.540327205000001</v>
      </c>
      <c r="AE54" s="522">
        <v>24.544998982999999</v>
      </c>
      <c r="AF54" s="522">
        <v>24.552885371999999</v>
      </c>
      <c r="AG54" s="522">
        <v>24.564405882999999</v>
      </c>
      <c r="AH54" s="522">
        <v>24.578406855000001</v>
      </c>
      <c r="AI54" s="522">
        <v>24.595307802000001</v>
      </c>
      <c r="AJ54" s="522">
        <v>24.629488291000001</v>
      </c>
      <c r="AK54" s="522">
        <v>24.641404509000001</v>
      </c>
      <c r="AL54" s="522">
        <v>24.645436024999999</v>
      </c>
      <c r="AM54" s="522">
        <v>24.632475234000001</v>
      </c>
      <c r="AN54" s="522">
        <v>24.627568047</v>
      </c>
      <c r="AO54" s="522">
        <v>24.621606861</v>
      </c>
      <c r="AP54" s="522">
        <v>24.614084803000001</v>
      </c>
      <c r="AQ54" s="522">
        <v>24.606395770999999</v>
      </c>
      <c r="AR54" s="522">
        <v>24.598032891999999</v>
      </c>
      <c r="AS54" s="522">
        <v>24.584017136</v>
      </c>
      <c r="AT54" s="522">
        <v>24.578040838</v>
      </c>
      <c r="AU54" s="522">
        <v>24.575124968000001</v>
      </c>
      <c r="AV54" s="522">
        <v>24.577232295999998</v>
      </c>
      <c r="AW54" s="522">
        <v>24.578965201999999</v>
      </c>
      <c r="AX54" s="522">
        <v>24.582286456999999</v>
      </c>
      <c r="AY54" s="522">
        <v>24.589628609999998</v>
      </c>
      <c r="AZ54" s="923">
        <v>24.594302151000001</v>
      </c>
      <c r="BA54" s="923">
        <v>24.598739628000001</v>
      </c>
      <c r="BB54" s="507">
        <v>24.603639999999999</v>
      </c>
      <c r="BC54" s="507">
        <v>24.60708</v>
      </c>
      <c r="BD54" s="507">
        <v>24.609770000000001</v>
      </c>
      <c r="BE54" s="507">
        <v>24.609470000000002</v>
      </c>
      <c r="BF54" s="507">
        <v>24.612310000000001</v>
      </c>
      <c r="BG54" s="507">
        <v>24.616060000000001</v>
      </c>
      <c r="BH54" s="507">
        <v>24.620560000000001</v>
      </c>
      <c r="BI54" s="507">
        <v>24.626249999999999</v>
      </c>
      <c r="BJ54" s="507">
        <v>24.63297</v>
      </c>
      <c r="BK54" s="507">
        <v>24.641390000000001</v>
      </c>
      <c r="BL54" s="507">
        <v>24.64967</v>
      </c>
      <c r="BM54" s="507">
        <v>24.65849</v>
      </c>
      <c r="BN54" s="507">
        <v>24.667899999999999</v>
      </c>
      <c r="BO54" s="507">
        <v>24.67774</v>
      </c>
      <c r="BP54" s="507">
        <v>24.688079999999999</v>
      </c>
      <c r="BQ54" s="507">
        <v>24.699490000000001</v>
      </c>
      <c r="BR54" s="507">
        <v>24.710370000000001</v>
      </c>
      <c r="BS54" s="507">
        <v>24.72129</v>
      </c>
      <c r="BT54" s="507">
        <v>24.73226</v>
      </c>
      <c r="BU54" s="507">
        <v>24.743279999999999</v>
      </c>
      <c r="BV54" s="507">
        <v>24.754339999999999</v>
      </c>
    </row>
    <row r="55" spans="1:74" s="291" customFormat="1" ht="12" customHeight="1" x14ac:dyDescent="0.25">
      <c r="A55" s="293"/>
      <c r="B55" s="326" t="s">
        <v>809</v>
      </c>
      <c r="C55" s="326"/>
      <c r="D55" s="326"/>
      <c r="E55" s="326"/>
      <c r="F55" s="326"/>
      <c r="G55" s="326"/>
      <c r="H55" s="572"/>
      <c r="I55" s="326"/>
      <c r="J55" s="326"/>
      <c r="K55" s="326"/>
      <c r="L55" s="326"/>
      <c r="M55" s="326"/>
      <c r="N55" s="326"/>
      <c r="O55" s="326"/>
      <c r="P55" s="326"/>
      <c r="Q55" s="326"/>
      <c r="R55" s="769"/>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693"/>
      <c r="BA55" s="693"/>
      <c r="BB55" s="693"/>
      <c r="BC55" s="693"/>
      <c r="BD55" s="693"/>
      <c r="BE55" s="693"/>
      <c r="BF55" s="693"/>
      <c r="BG55" s="693"/>
      <c r="BH55" s="693"/>
      <c r="BI55" s="693"/>
      <c r="BJ55" s="302"/>
      <c r="BK55" s="302"/>
      <c r="BL55" s="302"/>
      <c r="BM55" s="302"/>
      <c r="BN55" s="302"/>
      <c r="BO55" s="302"/>
      <c r="BP55" s="302"/>
      <c r="BQ55" s="302"/>
      <c r="BR55" s="302"/>
      <c r="BS55" s="302"/>
      <c r="BT55" s="302"/>
      <c r="BU55" s="302"/>
      <c r="BV55" s="302"/>
    </row>
    <row r="56" spans="1:74" s="190" customFormat="1" ht="12" customHeight="1" x14ac:dyDescent="0.2">
      <c r="A56" s="189"/>
      <c r="B56" s="990" t="str">
        <f>Dates!$G$2</f>
        <v>EIA completed modeling and analysis for this report on Monday, April 6, 2026.</v>
      </c>
      <c r="C56" s="977"/>
      <c r="D56" s="977"/>
      <c r="E56" s="977"/>
      <c r="F56" s="977"/>
      <c r="G56" s="977"/>
      <c r="H56" s="977"/>
      <c r="I56" s="977"/>
      <c r="J56" s="977"/>
      <c r="K56" s="977"/>
      <c r="L56" s="977"/>
      <c r="M56" s="977"/>
      <c r="N56" s="977"/>
      <c r="O56" s="977"/>
      <c r="P56" s="977"/>
      <c r="Q56" s="977"/>
      <c r="R56" s="768"/>
      <c r="AZ56" s="842"/>
      <c r="BA56" s="842"/>
      <c r="BB56" s="842"/>
      <c r="BC56" s="842"/>
      <c r="BD56" s="711"/>
      <c r="BE56" s="711"/>
      <c r="BF56" s="711"/>
      <c r="BG56" s="711"/>
      <c r="BH56" s="842"/>
      <c r="BI56" s="842"/>
      <c r="BJ56" s="201"/>
    </row>
    <row r="57" spans="1:74" s="190" customFormat="1" ht="12" customHeight="1" x14ac:dyDescent="0.2">
      <c r="A57" s="189"/>
      <c r="B57" s="985" t="s">
        <v>482</v>
      </c>
      <c r="C57" s="986"/>
      <c r="D57" s="986"/>
      <c r="E57" s="986"/>
      <c r="F57" s="986"/>
      <c r="G57" s="986"/>
      <c r="H57" s="986"/>
      <c r="I57" s="986"/>
      <c r="J57" s="986"/>
      <c r="K57" s="986"/>
      <c r="L57" s="986"/>
      <c r="M57" s="986"/>
      <c r="N57" s="986"/>
      <c r="O57" s="986"/>
      <c r="P57" s="986"/>
      <c r="Q57" s="986"/>
      <c r="R57" s="807"/>
      <c r="AY57" s="842"/>
      <c r="AZ57" s="842"/>
      <c r="BA57" s="842"/>
      <c r="BB57" s="842"/>
      <c r="BC57" s="842"/>
      <c r="BD57" s="711"/>
      <c r="BE57" s="711"/>
      <c r="BF57" s="711"/>
      <c r="BG57" s="711"/>
      <c r="BH57" s="842"/>
      <c r="BI57" s="842"/>
      <c r="BJ57" s="201"/>
    </row>
    <row r="58" spans="1:74" s="190" customFormat="1" ht="12" customHeight="1" x14ac:dyDescent="0.2">
      <c r="A58" s="189"/>
      <c r="B58" s="1097" t="s">
        <v>1405</v>
      </c>
      <c r="C58" s="1098"/>
      <c r="D58" s="1098"/>
      <c r="E58" s="1098"/>
      <c r="F58" s="1098"/>
      <c r="G58" s="1098"/>
      <c r="H58" s="1098"/>
      <c r="I58" s="1098"/>
      <c r="J58" s="1098"/>
      <c r="K58" s="1098"/>
      <c r="L58" s="1098"/>
      <c r="M58" s="1098"/>
      <c r="N58" s="1098"/>
      <c r="O58" s="1098"/>
      <c r="P58" s="1098"/>
      <c r="Q58" s="1098"/>
      <c r="R58" s="808"/>
      <c r="AY58" s="842"/>
      <c r="AZ58" s="842"/>
      <c r="BA58" s="842"/>
      <c r="BB58" s="842"/>
      <c r="BC58" s="842"/>
      <c r="BD58" s="711"/>
      <c r="BE58" s="711"/>
      <c r="BF58" s="711"/>
      <c r="BG58" s="711"/>
      <c r="BH58" s="842"/>
      <c r="BI58" s="842"/>
      <c r="BJ58" s="201"/>
    </row>
    <row r="59" spans="1:74" s="190" customFormat="1" ht="12" customHeight="1" x14ac:dyDescent="0.2">
      <c r="A59" s="189"/>
      <c r="B59" s="1011" t="s">
        <v>492</v>
      </c>
      <c r="C59" s="1068"/>
      <c r="D59" s="1068"/>
      <c r="E59" s="1068"/>
      <c r="F59" s="1068"/>
      <c r="G59" s="1068"/>
      <c r="H59" s="1068"/>
      <c r="I59" s="1068"/>
      <c r="J59" s="1068"/>
      <c r="K59" s="1068"/>
      <c r="L59" s="1068"/>
      <c r="M59" s="1068"/>
      <c r="N59" s="1068"/>
      <c r="O59" s="1068"/>
      <c r="P59" s="1068"/>
      <c r="Q59" s="1012"/>
      <c r="R59" s="808"/>
      <c r="AY59" s="842"/>
      <c r="AZ59" s="842"/>
      <c r="BA59" s="842"/>
      <c r="BB59" s="842"/>
      <c r="BC59" s="842"/>
      <c r="BD59" s="711"/>
      <c r="BE59" s="711"/>
      <c r="BF59" s="711"/>
      <c r="BG59" s="711"/>
      <c r="BH59" s="842"/>
      <c r="BI59" s="842"/>
      <c r="BJ59" s="201"/>
    </row>
    <row r="60" spans="1:74" s="190" customFormat="1" ht="12" customHeight="1" x14ac:dyDescent="0.2">
      <c r="A60" s="189"/>
      <c r="B60" s="1110" t="s">
        <v>1554</v>
      </c>
      <c r="C60" s="1012"/>
      <c r="D60" s="1012"/>
      <c r="E60" s="1012"/>
      <c r="F60" s="1012"/>
      <c r="G60" s="1012"/>
      <c r="H60" s="1012"/>
      <c r="I60" s="1012"/>
      <c r="J60" s="1012"/>
      <c r="K60" s="1012"/>
      <c r="L60" s="1012"/>
      <c r="M60" s="1012"/>
      <c r="N60" s="1012"/>
      <c r="O60" s="1012"/>
      <c r="P60" s="1012"/>
      <c r="Q60" s="1012"/>
      <c r="R60" s="808"/>
      <c r="AY60" s="842"/>
      <c r="AZ60" s="842"/>
      <c r="BA60" s="842"/>
      <c r="BB60" s="842"/>
      <c r="BC60" s="842"/>
      <c r="BD60" s="711"/>
      <c r="BE60" s="711"/>
      <c r="BF60" s="711"/>
      <c r="BG60" s="842"/>
      <c r="BH60" s="842"/>
      <c r="BI60" s="842"/>
      <c r="BJ60" s="201"/>
    </row>
    <row r="61" spans="1:74" s="190" customFormat="1" ht="12" customHeight="1" x14ac:dyDescent="0.2">
      <c r="A61" s="189"/>
      <c r="B61" s="1111" t="s">
        <v>823</v>
      </c>
      <c r="C61" s="1111"/>
      <c r="D61" s="1111"/>
      <c r="E61" s="1111"/>
      <c r="F61" s="1111"/>
      <c r="G61" s="1111"/>
      <c r="H61" s="1111"/>
      <c r="I61" s="1111"/>
      <c r="J61" s="1111"/>
      <c r="K61" s="1111"/>
      <c r="L61" s="1111"/>
      <c r="M61" s="1111"/>
      <c r="N61" s="1111"/>
      <c r="O61" s="1111"/>
      <c r="P61" s="1111"/>
      <c r="Q61" s="1111"/>
      <c r="R61" s="1111"/>
      <c r="AY61" s="842"/>
      <c r="AZ61" s="842"/>
      <c r="BA61" s="842"/>
      <c r="BB61" s="842"/>
      <c r="BC61" s="842"/>
      <c r="BD61" s="711"/>
      <c r="BE61" s="711"/>
      <c r="BF61" s="711"/>
      <c r="BG61" s="842"/>
      <c r="BH61" s="842"/>
      <c r="BI61" s="842"/>
      <c r="BJ61" s="201"/>
    </row>
    <row r="62" spans="1:74" s="190" customFormat="1" ht="12" customHeight="1" x14ac:dyDescent="0.2">
      <c r="A62" s="158"/>
      <c r="B62" s="1011" t="s">
        <v>1446</v>
      </c>
      <c r="C62" s="1068"/>
      <c r="D62" s="1068"/>
      <c r="E62" s="1068"/>
      <c r="F62" s="1068"/>
      <c r="G62" s="1068"/>
      <c r="H62" s="1068"/>
      <c r="I62" s="1068"/>
      <c r="J62" s="1068"/>
      <c r="K62" s="1068"/>
      <c r="L62" s="1068"/>
      <c r="M62" s="1068"/>
      <c r="N62" s="1068"/>
      <c r="O62" s="1068"/>
      <c r="P62" s="1068"/>
      <c r="Q62" s="1012"/>
      <c r="R62" s="808"/>
      <c r="AY62" s="842"/>
      <c r="AZ62" s="842"/>
      <c r="BA62" s="842"/>
      <c r="BB62" s="842"/>
      <c r="BC62" s="842"/>
      <c r="BD62" s="711"/>
      <c r="BE62" s="711"/>
      <c r="BF62" s="711"/>
      <c r="BG62" s="842"/>
      <c r="BH62" s="842"/>
      <c r="BI62" s="842"/>
      <c r="BJ62" s="201"/>
    </row>
    <row r="63" spans="1:74" ht="12.75" x14ac:dyDescent="0.2">
      <c r="A63" s="158"/>
      <c r="B63" s="1011" t="s">
        <v>490</v>
      </c>
      <c r="C63" s="1012"/>
      <c r="D63" s="1012"/>
      <c r="E63" s="1012"/>
      <c r="F63" s="1012"/>
      <c r="G63" s="1012"/>
      <c r="H63" s="1012"/>
      <c r="I63" s="1012"/>
      <c r="J63" s="1012"/>
      <c r="K63" s="1012"/>
      <c r="L63" s="1012"/>
      <c r="M63" s="1012"/>
      <c r="N63" s="1012"/>
      <c r="O63" s="1012"/>
      <c r="P63" s="1012"/>
      <c r="Q63" s="1012"/>
      <c r="R63" s="808"/>
      <c r="BK63" s="133"/>
      <c r="BL63" s="133"/>
      <c r="BM63" s="133"/>
      <c r="BN63" s="133"/>
      <c r="BO63" s="133"/>
      <c r="BP63" s="133"/>
      <c r="BQ63" s="133"/>
      <c r="BR63" s="133"/>
      <c r="BS63" s="133"/>
      <c r="BT63" s="133"/>
      <c r="BU63" s="133"/>
      <c r="BV63" s="133"/>
    </row>
    <row r="64" spans="1:74" ht="11.25" customHeight="1" x14ac:dyDescent="0.2">
      <c r="A64" s="158"/>
      <c r="B64" s="998" t="s">
        <v>1606</v>
      </c>
      <c r="C64" s="996"/>
      <c r="D64" s="996"/>
      <c r="E64" s="996"/>
      <c r="F64" s="996"/>
      <c r="G64" s="996"/>
      <c r="H64" s="996"/>
      <c r="I64" s="996"/>
      <c r="J64" s="996"/>
      <c r="K64" s="996"/>
      <c r="L64" s="996"/>
      <c r="M64" s="996"/>
      <c r="N64" s="996"/>
      <c r="O64" s="996"/>
      <c r="P64" s="996"/>
      <c r="Q64" s="996"/>
      <c r="R64" s="808"/>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O5" activePane="bottomRight" state="frozen"/>
      <selection activeCell="BI18" sqref="BI18"/>
      <selection pane="topRight" activeCell="BI18" sqref="BI18"/>
      <selection pane="bottomLeft" activeCell="BI18" sqref="BI18"/>
      <selection pane="bottomRight" activeCell="BC46" sqref="BC46"/>
    </sheetView>
  </sheetViews>
  <sheetFormatPr defaultColWidth="9.5703125" defaultRowHeight="12" x14ac:dyDescent="0.15"/>
  <cols>
    <col min="1" max="1" width="13.42578125" style="95" customWidth="1"/>
    <col min="2" max="2" width="36.42578125" style="95" customWidth="1"/>
    <col min="3" max="50" width="6.5703125" style="95" customWidth="1"/>
    <col min="51" max="55" width="6.5703125" style="843" customWidth="1"/>
    <col min="56" max="58" width="6.5703125" style="712" customWidth="1"/>
    <col min="59" max="61" width="6.5703125" style="843" customWidth="1"/>
    <col min="62" max="62" width="6.5703125" style="132" customWidth="1"/>
    <col min="63" max="74" width="6.5703125" style="95" customWidth="1"/>
    <col min="75" max="16384" width="9.5703125" style="95"/>
  </cols>
  <sheetData>
    <row r="1" spans="1:74" ht="13.35" customHeight="1" x14ac:dyDescent="0.2">
      <c r="A1" s="974" t="s">
        <v>478</v>
      </c>
      <c r="B1" s="1114" t="s">
        <v>745</v>
      </c>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7"/>
    </row>
    <row r="2" spans="1:74" s="96" customFormat="1" ht="13.35" customHeight="1" x14ac:dyDescent="0.2">
      <c r="A2" s="975"/>
      <c r="B2" s="296" t="str">
        <f>"U.S. Energy Information Administration  |  Short-Term Energy Outlook  - "&amp;Dates!D1</f>
        <v>U.S. Energy Information Administration  |  Short-Term Energy Outlook  - April 2026</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4"/>
      <c r="AZ2" s="844"/>
      <c r="BA2" s="844"/>
      <c r="BB2" s="844"/>
      <c r="BC2" s="844"/>
      <c r="BD2" s="713"/>
      <c r="BE2" s="713"/>
      <c r="BF2" s="713"/>
      <c r="BG2" s="844"/>
      <c r="BH2" s="844"/>
      <c r="BI2" s="844"/>
      <c r="BJ2" s="199"/>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ht="11.25"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6"/>
      <c r="B5" s="97" t="s">
        <v>90</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530"/>
      <c r="AZ5" s="962"/>
      <c r="BA5" s="962"/>
      <c r="BB5" s="533"/>
      <c r="BC5" s="889"/>
      <c r="BD5" s="890"/>
      <c r="BE5" s="890"/>
      <c r="BF5" s="890"/>
      <c r="BG5" s="890"/>
      <c r="BH5" s="890"/>
      <c r="BI5" s="890"/>
      <c r="BJ5" s="533"/>
      <c r="BK5" s="533"/>
      <c r="BL5" s="533"/>
      <c r="BM5" s="533"/>
      <c r="BN5" s="533"/>
      <c r="BO5" s="533"/>
      <c r="BP5" s="533"/>
      <c r="BQ5" s="533"/>
      <c r="BR5" s="533"/>
      <c r="BS5" s="533"/>
      <c r="BT5" s="533"/>
      <c r="BU5" s="533"/>
      <c r="BV5" s="533"/>
    </row>
    <row r="6" spans="1:74" ht="11.1" customHeight="1" x14ac:dyDescent="0.2">
      <c r="A6" s="6" t="s">
        <v>283</v>
      </c>
      <c r="B6" s="536" t="s">
        <v>1150</v>
      </c>
      <c r="C6" s="386">
        <v>914.11585088000004</v>
      </c>
      <c r="D6" s="386">
        <v>711.89321710000002</v>
      </c>
      <c r="E6" s="386">
        <v>524.57678324999995</v>
      </c>
      <c r="F6" s="386">
        <v>341.58065744999999</v>
      </c>
      <c r="G6" s="386">
        <v>122.25727241</v>
      </c>
      <c r="H6" s="386">
        <v>25.901892105999998</v>
      </c>
      <c r="I6" s="386">
        <v>3.6293388627000001</v>
      </c>
      <c r="J6" s="386">
        <v>5.8137647882000003</v>
      </c>
      <c r="K6" s="386">
        <v>44.428107937</v>
      </c>
      <c r="L6" s="386">
        <v>257.45060373000001</v>
      </c>
      <c r="M6" s="386">
        <v>511.03636972999999</v>
      </c>
      <c r="N6" s="386">
        <v>780.75006823000001</v>
      </c>
      <c r="O6" s="386">
        <v>714.88941227999999</v>
      </c>
      <c r="P6" s="386">
        <v>621.20274444999995</v>
      </c>
      <c r="Q6" s="386">
        <v>585.28674481999997</v>
      </c>
      <c r="R6" s="386">
        <v>297.31027644</v>
      </c>
      <c r="S6" s="386">
        <v>144.71554836999999</v>
      </c>
      <c r="T6" s="386">
        <v>42.917058607000001</v>
      </c>
      <c r="U6" s="386">
        <v>4.7347716228000003</v>
      </c>
      <c r="V6" s="386">
        <v>9.7153106406000003</v>
      </c>
      <c r="W6" s="386">
        <v>45.635457441</v>
      </c>
      <c r="X6" s="386">
        <v>206.57469596000001</v>
      </c>
      <c r="Y6" s="386">
        <v>504.64866369999999</v>
      </c>
      <c r="Z6" s="386">
        <v>624.01699600999996</v>
      </c>
      <c r="AA6" s="386">
        <v>840.79430055</v>
      </c>
      <c r="AB6" s="386">
        <v>575.84743762999994</v>
      </c>
      <c r="AC6" s="386">
        <v>489.43984014</v>
      </c>
      <c r="AD6" s="386">
        <v>281.14185309999999</v>
      </c>
      <c r="AE6" s="386">
        <v>113.80764044999999</v>
      </c>
      <c r="AF6" s="386">
        <v>19.583541867000001</v>
      </c>
      <c r="AG6" s="386">
        <v>4.0195693864999997</v>
      </c>
      <c r="AH6" s="386">
        <v>9.0910849652000003</v>
      </c>
      <c r="AI6" s="386">
        <v>37.343344125999998</v>
      </c>
      <c r="AJ6" s="386">
        <v>186.49301091999999</v>
      </c>
      <c r="AK6" s="386">
        <v>430.10002577</v>
      </c>
      <c r="AL6" s="386">
        <v>704.27032731999998</v>
      </c>
      <c r="AM6" s="386">
        <v>946.54064421999999</v>
      </c>
      <c r="AN6" s="386">
        <v>686.42506901000002</v>
      </c>
      <c r="AO6" s="386">
        <v>469.92836311999997</v>
      </c>
      <c r="AP6" s="386">
        <v>279.07724185000001</v>
      </c>
      <c r="AQ6" s="386">
        <v>136.23169877000001</v>
      </c>
      <c r="AR6" s="386">
        <v>19.879384557000002</v>
      </c>
      <c r="AS6" s="386">
        <v>4.1402879395000003</v>
      </c>
      <c r="AT6" s="386">
        <v>10.750775982</v>
      </c>
      <c r="AU6" s="386">
        <v>39.530532219999998</v>
      </c>
      <c r="AV6" s="386">
        <v>215.03378692999999</v>
      </c>
      <c r="AW6" s="386">
        <v>463.64179806999999</v>
      </c>
      <c r="AX6" s="386">
        <v>747.69964871000002</v>
      </c>
      <c r="AY6" s="386">
        <v>874.61402029999999</v>
      </c>
      <c r="AZ6" s="898">
        <v>650.36338069999999</v>
      </c>
      <c r="BA6" s="898">
        <v>404.13875831000001</v>
      </c>
      <c r="BB6" s="358">
        <v>293.01486053999997</v>
      </c>
      <c r="BC6" s="358">
        <v>134.93354593999999</v>
      </c>
      <c r="BD6" s="358">
        <v>30.892436227000001</v>
      </c>
      <c r="BE6" s="358">
        <v>7.2208177316000004</v>
      </c>
      <c r="BF6" s="358">
        <v>11.092224043</v>
      </c>
      <c r="BG6" s="358">
        <v>55.174426265999998</v>
      </c>
      <c r="BH6" s="358">
        <v>236.95162832</v>
      </c>
      <c r="BI6" s="358">
        <v>479.11914831000001</v>
      </c>
      <c r="BJ6" s="358">
        <v>713.99886702000003</v>
      </c>
      <c r="BK6" s="358">
        <v>791.24938669000005</v>
      </c>
      <c r="BL6" s="358">
        <v>644.38214484000002</v>
      </c>
      <c r="BM6" s="358">
        <v>525.76170304000004</v>
      </c>
      <c r="BN6" s="358">
        <v>297.84222616</v>
      </c>
      <c r="BO6" s="358">
        <v>134.35472872</v>
      </c>
      <c r="BP6" s="358">
        <v>30.79516349</v>
      </c>
      <c r="BQ6" s="358">
        <v>7.2067166327000001</v>
      </c>
      <c r="BR6" s="358">
        <v>11.062330136</v>
      </c>
      <c r="BS6" s="358">
        <v>54.983137067000001</v>
      </c>
      <c r="BT6" s="358">
        <v>235.99704654000001</v>
      </c>
      <c r="BU6" s="358">
        <v>477.16332592999998</v>
      </c>
      <c r="BV6" s="358">
        <v>711.04242297999997</v>
      </c>
    </row>
    <row r="7" spans="1:74" ht="11.1" customHeight="1" x14ac:dyDescent="0.2">
      <c r="A7" s="6" t="s">
        <v>42</v>
      </c>
      <c r="B7" s="758" t="s">
        <v>1004</v>
      </c>
      <c r="C7" s="386">
        <v>1302.8332127000001</v>
      </c>
      <c r="D7" s="386">
        <v>993.62573215999998</v>
      </c>
      <c r="E7" s="386">
        <v>840.82610921000003</v>
      </c>
      <c r="F7" s="386">
        <v>543.76703329999998</v>
      </c>
      <c r="G7" s="386">
        <v>186.81895363999999</v>
      </c>
      <c r="H7" s="386">
        <v>53.313839643000001</v>
      </c>
      <c r="I7" s="386">
        <v>2.9952189972999999</v>
      </c>
      <c r="J7" s="386">
        <v>3.4605077423999999</v>
      </c>
      <c r="K7" s="386">
        <v>108.01024042</v>
      </c>
      <c r="L7" s="386">
        <v>386.30016271</v>
      </c>
      <c r="M7" s="386">
        <v>613.49943017999999</v>
      </c>
      <c r="N7" s="386">
        <v>982.55737772999998</v>
      </c>
      <c r="O7" s="386">
        <v>925.58537387000001</v>
      </c>
      <c r="P7" s="386">
        <v>940.19358399999999</v>
      </c>
      <c r="Q7" s="386">
        <v>850.32885721000002</v>
      </c>
      <c r="R7" s="386">
        <v>467.92891680000002</v>
      </c>
      <c r="S7" s="386">
        <v>282.74799974000001</v>
      </c>
      <c r="T7" s="386">
        <v>69.103916960000006</v>
      </c>
      <c r="U7" s="386">
        <v>1.1579557711999999</v>
      </c>
      <c r="V7" s="386">
        <v>24.628594521</v>
      </c>
      <c r="W7" s="386">
        <v>65.566994909000002</v>
      </c>
      <c r="X7" s="386">
        <v>288.65432265999999</v>
      </c>
      <c r="Y7" s="386">
        <v>788.41146776999994</v>
      </c>
      <c r="Z7" s="386">
        <v>853.45779215000005</v>
      </c>
      <c r="AA7" s="386">
        <v>1087.7639849</v>
      </c>
      <c r="AB7" s="386">
        <v>915.36549548999994</v>
      </c>
      <c r="AC7" s="386">
        <v>762.28174275000003</v>
      </c>
      <c r="AD7" s="386">
        <v>543.66061711999998</v>
      </c>
      <c r="AE7" s="386">
        <v>191.32625569999999</v>
      </c>
      <c r="AF7" s="386">
        <v>17.138877818000001</v>
      </c>
      <c r="AG7" s="386">
        <v>0.62553883630999996</v>
      </c>
      <c r="AH7" s="386">
        <v>16.725113736000001</v>
      </c>
      <c r="AI7" s="386">
        <v>95.061071587000001</v>
      </c>
      <c r="AJ7" s="386">
        <v>380.89374018000001</v>
      </c>
      <c r="AK7" s="386">
        <v>607.01222224000003</v>
      </c>
      <c r="AL7" s="386">
        <v>1060.0096214</v>
      </c>
      <c r="AM7" s="386">
        <v>1246.1815302</v>
      </c>
      <c r="AN7" s="386">
        <v>1073.4203914</v>
      </c>
      <c r="AO7" s="386">
        <v>790.03395005000004</v>
      </c>
      <c r="AP7" s="386">
        <v>512.01313125000001</v>
      </c>
      <c r="AQ7" s="386">
        <v>228.95464039000001</v>
      </c>
      <c r="AR7" s="386">
        <v>26.036154029999999</v>
      </c>
      <c r="AS7" s="386">
        <v>1.651899038</v>
      </c>
      <c r="AT7" s="386">
        <v>27.481769111999999</v>
      </c>
      <c r="AU7" s="386">
        <v>90.972618369000003</v>
      </c>
      <c r="AV7" s="386">
        <v>380.87351195999997</v>
      </c>
      <c r="AW7" s="386">
        <v>755.41051467</v>
      </c>
      <c r="AX7" s="386">
        <v>1172.3812820999999</v>
      </c>
      <c r="AY7" s="386">
        <v>1286.8039535</v>
      </c>
      <c r="AZ7" s="898">
        <v>1160.44272</v>
      </c>
      <c r="BA7" s="898">
        <v>840.02545997000004</v>
      </c>
      <c r="BB7" s="358">
        <v>561.52480856</v>
      </c>
      <c r="BC7" s="358">
        <v>247.42282940000001</v>
      </c>
      <c r="BD7" s="358">
        <v>47.643492788000003</v>
      </c>
      <c r="BE7" s="358">
        <v>8.0435396932999996</v>
      </c>
      <c r="BF7" s="358">
        <v>17.348062874</v>
      </c>
      <c r="BG7" s="358">
        <v>104.78730978999999</v>
      </c>
      <c r="BH7" s="358">
        <v>399.99104786999999</v>
      </c>
      <c r="BI7" s="358">
        <v>670.09697247999998</v>
      </c>
      <c r="BJ7" s="358">
        <v>963.58839384999999</v>
      </c>
      <c r="BK7" s="358">
        <v>1124.6889718</v>
      </c>
      <c r="BL7" s="358">
        <v>963.88108887999999</v>
      </c>
      <c r="BM7" s="358">
        <v>852.08715195000002</v>
      </c>
      <c r="BN7" s="358">
        <v>523.25043242000004</v>
      </c>
      <c r="BO7" s="358">
        <v>246.61680733</v>
      </c>
      <c r="BP7" s="358">
        <v>47.507751149999997</v>
      </c>
      <c r="BQ7" s="358">
        <v>8.0268097355000005</v>
      </c>
      <c r="BR7" s="358">
        <v>17.305006421000002</v>
      </c>
      <c r="BS7" s="358">
        <v>104.47320307</v>
      </c>
      <c r="BT7" s="358">
        <v>398.66762996</v>
      </c>
      <c r="BU7" s="358">
        <v>667.84044453000001</v>
      </c>
      <c r="BV7" s="358">
        <v>960.33042862000002</v>
      </c>
    </row>
    <row r="8" spans="1:74" ht="11.1" customHeight="1" x14ac:dyDescent="0.2">
      <c r="A8" s="6" t="s">
        <v>43</v>
      </c>
      <c r="B8" s="758" t="s">
        <v>1005</v>
      </c>
      <c r="C8" s="386">
        <v>1242.2806759</v>
      </c>
      <c r="D8" s="386">
        <v>932.53877408999995</v>
      </c>
      <c r="E8" s="386">
        <v>758.35561323000002</v>
      </c>
      <c r="F8" s="386">
        <v>494.65055379</v>
      </c>
      <c r="G8" s="386">
        <v>145.74568611999999</v>
      </c>
      <c r="H8" s="386">
        <v>27.061136876999999</v>
      </c>
      <c r="I8" s="386">
        <v>1.7168175261</v>
      </c>
      <c r="J8" s="386">
        <v>3.4220830318000002</v>
      </c>
      <c r="K8" s="386">
        <v>67.347165191000002</v>
      </c>
      <c r="L8" s="386">
        <v>393.37230145000001</v>
      </c>
      <c r="M8" s="386">
        <v>588.38385447999997</v>
      </c>
      <c r="N8" s="386">
        <v>980.39113009000005</v>
      </c>
      <c r="O8" s="386">
        <v>843.05680001999997</v>
      </c>
      <c r="P8" s="386">
        <v>813.77148066999996</v>
      </c>
      <c r="Q8" s="386">
        <v>794.46310738</v>
      </c>
      <c r="R8" s="386">
        <v>367.26657602</v>
      </c>
      <c r="S8" s="386">
        <v>241.39693668999999</v>
      </c>
      <c r="T8" s="386">
        <v>44.023852570000003</v>
      </c>
      <c r="U8" s="386">
        <v>1.2462686449</v>
      </c>
      <c r="V8" s="386">
        <v>12.809023404</v>
      </c>
      <c r="W8" s="386">
        <v>57.234644178000003</v>
      </c>
      <c r="X8" s="386">
        <v>272.57730736000002</v>
      </c>
      <c r="Y8" s="386">
        <v>714.67941928000005</v>
      </c>
      <c r="Z8" s="386">
        <v>789.61880156999996</v>
      </c>
      <c r="AA8" s="386">
        <v>1021.6992931</v>
      </c>
      <c r="AB8" s="386">
        <v>831.82661469000004</v>
      </c>
      <c r="AC8" s="386">
        <v>671.09400567</v>
      </c>
      <c r="AD8" s="386">
        <v>430.61290656</v>
      </c>
      <c r="AE8" s="386">
        <v>128.30341462000001</v>
      </c>
      <c r="AF8" s="386">
        <v>9.0120479638000006</v>
      </c>
      <c r="AG8" s="386">
        <v>1.2464926680999999</v>
      </c>
      <c r="AH8" s="386">
        <v>7.6213750918000001</v>
      </c>
      <c r="AI8" s="386">
        <v>62.183621545000001</v>
      </c>
      <c r="AJ8" s="386">
        <v>306.03093225999999</v>
      </c>
      <c r="AK8" s="386">
        <v>551.60911999999996</v>
      </c>
      <c r="AL8" s="386">
        <v>999.24800837999999</v>
      </c>
      <c r="AM8" s="386">
        <v>1217.3436901</v>
      </c>
      <c r="AN8" s="386">
        <v>972.68734584000003</v>
      </c>
      <c r="AO8" s="386">
        <v>673.44111539000005</v>
      </c>
      <c r="AP8" s="386">
        <v>422.41315614000001</v>
      </c>
      <c r="AQ8" s="386">
        <v>190.63330022</v>
      </c>
      <c r="AR8" s="386">
        <v>10.06326537</v>
      </c>
      <c r="AS8" s="386">
        <v>1E-10</v>
      </c>
      <c r="AT8" s="386">
        <v>16.535942410000001</v>
      </c>
      <c r="AU8" s="386">
        <v>54.473939100999999</v>
      </c>
      <c r="AV8" s="386">
        <v>338.12335797999998</v>
      </c>
      <c r="AW8" s="386">
        <v>685.33406662000004</v>
      </c>
      <c r="AX8" s="386">
        <v>1106.0052923999999</v>
      </c>
      <c r="AY8" s="386">
        <v>1236.320786</v>
      </c>
      <c r="AZ8" s="898">
        <v>1068.1688349999999</v>
      </c>
      <c r="BA8" s="898">
        <v>686.88168259999998</v>
      </c>
      <c r="BB8" s="358">
        <v>460.29213535000002</v>
      </c>
      <c r="BC8" s="358">
        <v>188.49435923999999</v>
      </c>
      <c r="BD8" s="358">
        <v>23.676195191000001</v>
      </c>
      <c r="BE8" s="358">
        <v>4.2650034142999997</v>
      </c>
      <c r="BF8" s="358">
        <v>9.7502170945</v>
      </c>
      <c r="BG8" s="358">
        <v>71.845623005999997</v>
      </c>
      <c r="BH8" s="358">
        <v>342.63537444999997</v>
      </c>
      <c r="BI8" s="358">
        <v>620.09196486999997</v>
      </c>
      <c r="BJ8" s="358">
        <v>900.53652294999995</v>
      </c>
      <c r="BK8" s="358">
        <v>1051.0978514999999</v>
      </c>
      <c r="BL8" s="358">
        <v>895.85186956999996</v>
      </c>
      <c r="BM8" s="358">
        <v>774.37676724999994</v>
      </c>
      <c r="BN8" s="358">
        <v>442.27467228</v>
      </c>
      <c r="BO8" s="358">
        <v>187.83767675999999</v>
      </c>
      <c r="BP8" s="358">
        <v>23.586872829000001</v>
      </c>
      <c r="BQ8" s="358">
        <v>4.2488890136000004</v>
      </c>
      <c r="BR8" s="358">
        <v>9.7145982701999998</v>
      </c>
      <c r="BS8" s="358">
        <v>71.596530102000003</v>
      </c>
      <c r="BT8" s="358">
        <v>341.49752029000001</v>
      </c>
      <c r="BU8" s="358">
        <v>618.04669236999996</v>
      </c>
      <c r="BV8" s="358">
        <v>897.56613897</v>
      </c>
    </row>
    <row r="9" spans="1:74" ht="11.1" customHeight="1" x14ac:dyDescent="0.2">
      <c r="A9" s="6" t="s">
        <v>44</v>
      </c>
      <c r="B9" s="758" t="s">
        <v>1006</v>
      </c>
      <c r="C9" s="386">
        <v>1391.4709289</v>
      </c>
      <c r="D9" s="386">
        <v>1084.4220359999999</v>
      </c>
      <c r="E9" s="386">
        <v>791.00943671000005</v>
      </c>
      <c r="F9" s="386">
        <v>567.17016418000003</v>
      </c>
      <c r="G9" s="386">
        <v>159.44644821</v>
      </c>
      <c r="H9" s="386">
        <v>26.039835212</v>
      </c>
      <c r="I9" s="386">
        <v>3.4267470162999998</v>
      </c>
      <c r="J9" s="386">
        <v>13.617616686</v>
      </c>
      <c r="K9" s="386">
        <v>82.050259217999994</v>
      </c>
      <c r="L9" s="386">
        <v>425.39829472999998</v>
      </c>
      <c r="M9" s="386">
        <v>694.66636015999995</v>
      </c>
      <c r="N9" s="386">
        <v>1105.4559561000001</v>
      </c>
      <c r="O9" s="386">
        <v>998.50363273999994</v>
      </c>
      <c r="P9" s="386">
        <v>880.92645124000001</v>
      </c>
      <c r="Q9" s="386">
        <v>848.97743041000001</v>
      </c>
      <c r="R9" s="386">
        <v>441.64725735000002</v>
      </c>
      <c r="S9" s="386">
        <v>215.85363407</v>
      </c>
      <c r="T9" s="386">
        <v>43.475758034000002</v>
      </c>
      <c r="U9" s="386">
        <v>5.9578660214000001</v>
      </c>
      <c r="V9" s="386">
        <v>20.823483760999999</v>
      </c>
      <c r="W9" s="386">
        <v>67.203305583000002</v>
      </c>
      <c r="X9" s="386">
        <v>337.25173955999998</v>
      </c>
      <c r="Y9" s="386">
        <v>735.53284689999998</v>
      </c>
      <c r="Z9" s="386">
        <v>825.59601080000004</v>
      </c>
      <c r="AA9" s="386">
        <v>1192.485572</v>
      </c>
      <c r="AB9" s="386">
        <v>775.18006370000001</v>
      </c>
      <c r="AC9" s="386">
        <v>689.76431176999995</v>
      </c>
      <c r="AD9" s="386">
        <v>392.78324053</v>
      </c>
      <c r="AE9" s="386">
        <v>133.88789881</v>
      </c>
      <c r="AF9" s="386">
        <v>19.312488403</v>
      </c>
      <c r="AG9" s="386">
        <v>7.1066558050999999</v>
      </c>
      <c r="AH9" s="386">
        <v>13.145604468</v>
      </c>
      <c r="AI9" s="386">
        <v>47.437007792999999</v>
      </c>
      <c r="AJ9" s="386">
        <v>293.35040003</v>
      </c>
      <c r="AK9" s="386">
        <v>594.18147467999995</v>
      </c>
      <c r="AL9" s="386">
        <v>1030.3169648999999</v>
      </c>
      <c r="AM9" s="386">
        <v>1357.2407421</v>
      </c>
      <c r="AN9" s="386">
        <v>1075.8107316000001</v>
      </c>
      <c r="AO9" s="386">
        <v>676.35386731000006</v>
      </c>
      <c r="AP9" s="386">
        <v>455.63120459999999</v>
      </c>
      <c r="AQ9" s="386">
        <v>247.55469431</v>
      </c>
      <c r="AR9" s="386">
        <v>17.131554795</v>
      </c>
      <c r="AS9" s="386">
        <v>1.7642069463000001</v>
      </c>
      <c r="AT9" s="386">
        <v>21.250330923</v>
      </c>
      <c r="AU9" s="386">
        <v>63.608726941999997</v>
      </c>
      <c r="AV9" s="386">
        <v>303.21485948999998</v>
      </c>
      <c r="AW9" s="386">
        <v>742.88495407999994</v>
      </c>
      <c r="AX9" s="386">
        <v>1187.8109764000001</v>
      </c>
      <c r="AY9" s="386">
        <v>1369.438367</v>
      </c>
      <c r="AZ9" s="898">
        <v>987.56202949999999</v>
      </c>
      <c r="BA9" s="898">
        <v>680.50551709000001</v>
      </c>
      <c r="BB9" s="358">
        <v>453.07974719999999</v>
      </c>
      <c r="BC9" s="358">
        <v>203.93532757</v>
      </c>
      <c r="BD9" s="358">
        <v>33.844324946</v>
      </c>
      <c r="BE9" s="358">
        <v>8.3128240762000001</v>
      </c>
      <c r="BF9" s="358">
        <v>19.102455681999999</v>
      </c>
      <c r="BG9" s="358">
        <v>91.886504789</v>
      </c>
      <c r="BH9" s="358">
        <v>377.18247628</v>
      </c>
      <c r="BI9" s="358">
        <v>704.45376336000004</v>
      </c>
      <c r="BJ9" s="358">
        <v>1028.4812604000001</v>
      </c>
      <c r="BK9" s="358">
        <v>1181.2317628999999</v>
      </c>
      <c r="BL9" s="358">
        <v>981.70020953999995</v>
      </c>
      <c r="BM9" s="358">
        <v>804.15212847999999</v>
      </c>
      <c r="BN9" s="358">
        <v>455.80799227</v>
      </c>
      <c r="BO9" s="358">
        <v>203.42313970999999</v>
      </c>
      <c r="BP9" s="358">
        <v>33.762353648999998</v>
      </c>
      <c r="BQ9" s="358">
        <v>8.2945073267999998</v>
      </c>
      <c r="BR9" s="358">
        <v>19.056746556</v>
      </c>
      <c r="BS9" s="358">
        <v>91.665051968</v>
      </c>
      <c r="BT9" s="358">
        <v>376.23646982999998</v>
      </c>
      <c r="BU9" s="358">
        <v>702.67236960000002</v>
      </c>
      <c r="BV9" s="358">
        <v>1025.869625</v>
      </c>
    </row>
    <row r="10" spans="1:74" ht="11.1" customHeight="1" x14ac:dyDescent="0.2">
      <c r="A10" s="6" t="s">
        <v>45</v>
      </c>
      <c r="B10" s="758" t="s">
        <v>1007</v>
      </c>
      <c r="C10" s="386">
        <v>1442.0931335</v>
      </c>
      <c r="D10" s="386">
        <v>1194.3045516</v>
      </c>
      <c r="E10" s="386">
        <v>847.42847698000003</v>
      </c>
      <c r="F10" s="386">
        <v>577.66784634999999</v>
      </c>
      <c r="G10" s="386">
        <v>184.67933213000001</v>
      </c>
      <c r="H10" s="386">
        <v>29.606314397999999</v>
      </c>
      <c r="I10" s="386">
        <v>9.1610843668000008</v>
      </c>
      <c r="J10" s="386">
        <v>18.221836608</v>
      </c>
      <c r="K10" s="386">
        <v>83.963756468</v>
      </c>
      <c r="L10" s="386">
        <v>405.01951199000001</v>
      </c>
      <c r="M10" s="386">
        <v>825.18015731000003</v>
      </c>
      <c r="N10" s="386">
        <v>1288.9486532999999</v>
      </c>
      <c r="O10" s="386">
        <v>1182.8111320999999</v>
      </c>
      <c r="P10" s="386">
        <v>1031.1346747</v>
      </c>
      <c r="Q10" s="386">
        <v>955.87016454000002</v>
      </c>
      <c r="R10" s="386">
        <v>487.60446920999999</v>
      </c>
      <c r="S10" s="386">
        <v>144.6744947</v>
      </c>
      <c r="T10" s="386">
        <v>22.449127141000002</v>
      </c>
      <c r="U10" s="386">
        <v>17.118876643</v>
      </c>
      <c r="V10" s="386">
        <v>16.506739491000001</v>
      </c>
      <c r="W10" s="386">
        <v>57.842519641999999</v>
      </c>
      <c r="X10" s="386">
        <v>359.84632950000002</v>
      </c>
      <c r="Y10" s="386">
        <v>744.46152193</v>
      </c>
      <c r="Z10" s="386">
        <v>903.39572100999999</v>
      </c>
      <c r="AA10" s="386">
        <v>1340.7759051999999</v>
      </c>
      <c r="AB10" s="386">
        <v>760.47048357000006</v>
      </c>
      <c r="AC10" s="386">
        <v>737.80050920999997</v>
      </c>
      <c r="AD10" s="386">
        <v>398.19040226999999</v>
      </c>
      <c r="AE10" s="386">
        <v>164.17423592</v>
      </c>
      <c r="AF10" s="386">
        <v>35.173729672</v>
      </c>
      <c r="AG10" s="386">
        <v>12.200888791000001</v>
      </c>
      <c r="AH10" s="386">
        <v>21.548045521999999</v>
      </c>
      <c r="AI10" s="386">
        <v>54.103941497000001</v>
      </c>
      <c r="AJ10" s="386">
        <v>267.89547594999999</v>
      </c>
      <c r="AK10" s="386">
        <v>698.73363164</v>
      </c>
      <c r="AL10" s="386">
        <v>1082.5759986999999</v>
      </c>
      <c r="AM10" s="386">
        <v>1406.8290152</v>
      </c>
      <c r="AN10" s="386">
        <v>1198.0406128</v>
      </c>
      <c r="AO10" s="386">
        <v>669.12014823000004</v>
      </c>
      <c r="AP10" s="386">
        <v>437.10069325000001</v>
      </c>
      <c r="AQ10" s="386">
        <v>200.74119356</v>
      </c>
      <c r="AR10" s="386">
        <v>34.738497582999997</v>
      </c>
      <c r="AS10" s="386">
        <v>8.6290835905000005</v>
      </c>
      <c r="AT10" s="386">
        <v>23.580104315</v>
      </c>
      <c r="AU10" s="386">
        <v>66.604062220000003</v>
      </c>
      <c r="AV10" s="386">
        <v>271.93221861000001</v>
      </c>
      <c r="AW10" s="386">
        <v>706.07164900999999</v>
      </c>
      <c r="AX10" s="386">
        <v>1179.8648430999999</v>
      </c>
      <c r="AY10" s="386">
        <v>1357.7811346000001</v>
      </c>
      <c r="AZ10" s="898">
        <v>867.91032685000005</v>
      </c>
      <c r="BA10" s="898">
        <v>691.52296407999995</v>
      </c>
      <c r="BB10" s="358">
        <v>442.87465918999999</v>
      </c>
      <c r="BC10" s="358">
        <v>199.24436412</v>
      </c>
      <c r="BD10" s="358">
        <v>41.571174671999998</v>
      </c>
      <c r="BE10" s="358">
        <v>14.200312644</v>
      </c>
      <c r="BF10" s="358">
        <v>24.838698005000001</v>
      </c>
      <c r="BG10" s="358">
        <v>112.29786012</v>
      </c>
      <c r="BH10" s="358">
        <v>404.36317102999999</v>
      </c>
      <c r="BI10" s="358">
        <v>772.42693412999995</v>
      </c>
      <c r="BJ10" s="358">
        <v>1135.3196852999999</v>
      </c>
      <c r="BK10" s="358">
        <v>1273.1194885</v>
      </c>
      <c r="BL10" s="358">
        <v>1030.0578415</v>
      </c>
      <c r="BM10" s="358">
        <v>809.57726783999999</v>
      </c>
      <c r="BN10" s="358">
        <v>452.91849712999999</v>
      </c>
      <c r="BO10" s="358">
        <v>198.96883962999999</v>
      </c>
      <c r="BP10" s="358">
        <v>41.535755756</v>
      </c>
      <c r="BQ10" s="358">
        <v>14.1897351</v>
      </c>
      <c r="BR10" s="358">
        <v>24.811935723000001</v>
      </c>
      <c r="BS10" s="358">
        <v>112.15416155</v>
      </c>
      <c r="BT10" s="358">
        <v>403.74184036999998</v>
      </c>
      <c r="BU10" s="358">
        <v>771.12605967000002</v>
      </c>
      <c r="BV10" s="358">
        <v>1133.3528656000001</v>
      </c>
    </row>
    <row r="11" spans="1:74" ht="11.1" customHeight="1" x14ac:dyDescent="0.2">
      <c r="A11" s="6" t="s">
        <v>192</v>
      </c>
      <c r="B11" s="758" t="s">
        <v>1063</v>
      </c>
      <c r="C11" s="386">
        <v>643.91543064999996</v>
      </c>
      <c r="D11" s="386">
        <v>411.42867594000001</v>
      </c>
      <c r="E11" s="386">
        <v>285.49928496000001</v>
      </c>
      <c r="F11" s="386">
        <v>156.13623314</v>
      </c>
      <c r="G11" s="386">
        <v>30.838293579999998</v>
      </c>
      <c r="H11" s="386">
        <v>0.93792302633000002</v>
      </c>
      <c r="I11" s="386">
        <v>2.6130814286999999E-2</v>
      </c>
      <c r="J11" s="386">
        <v>5.2180594614E-2</v>
      </c>
      <c r="K11" s="386">
        <v>12.671653911</v>
      </c>
      <c r="L11" s="386">
        <v>176.04988839999999</v>
      </c>
      <c r="M11" s="386">
        <v>266.60395482000001</v>
      </c>
      <c r="N11" s="386">
        <v>534.73330620000002</v>
      </c>
      <c r="O11" s="386">
        <v>448.55592116999998</v>
      </c>
      <c r="P11" s="386">
        <v>306.56886771000001</v>
      </c>
      <c r="Q11" s="386">
        <v>300.52648268000002</v>
      </c>
      <c r="R11" s="386">
        <v>116.01872304</v>
      </c>
      <c r="S11" s="386">
        <v>64.894968512000005</v>
      </c>
      <c r="T11" s="386">
        <v>8.5187023367000005</v>
      </c>
      <c r="U11" s="386">
        <v>2.5709147182E-2</v>
      </c>
      <c r="V11" s="386">
        <v>0.15406657791</v>
      </c>
      <c r="W11" s="386">
        <v>9.3039233125000003</v>
      </c>
      <c r="X11" s="386">
        <v>110.01577525</v>
      </c>
      <c r="Y11" s="386">
        <v>324.63759563000002</v>
      </c>
      <c r="Z11" s="386">
        <v>452.38457799999998</v>
      </c>
      <c r="AA11" s="386">
        <v>572.84584696000002</v>
      </c>
      <c r="AB11" s="386">
        <v>403.92533155000001</v>
      </c>
      <c r="AC11" s="386">
        <v>269.52834607</v>
      </c>
      <c r="AD11" s="386">
        <v>110.88775379</v>
      </c>
      <c r="AE11" s="386">
        <v>24.040005991000001</v>
      </c>
      <c r="AF11" s="386">
        <v>0.61543961303000005</v>
      </c>
      <c r="AG11" s="386">
        <v>2.5351143053E-2</v>
      </c>
      <c r="AH11" s="386">
        <v>5.0659977387000003E-2</v>
      </c>
      <c r="AI11" s="386">
        <v>9.9748490044999993</v>
      </c>
      <c r="AJ11" s="386">
        <v>108.95102174</v>
      </c>
      <c r="AK11" s="386">
        <v>223.20501503</v>
      </c>
      <c r="AL11" s="386">
        <v>512.12368572000003</v>
      </c>
      <c r="AM11" s="386">
        <v>723.70254672999999</v>
      </c>
      <c r="AN11" s="386">
        <v>403.96314246999998</v>
      </c>
      <c r="AO11" s="386">
        <v>271.72179485999999</v>
      </c>
      <c r="AP11" s="386">
        <v>92.471397593999995</v>
      </c>
      <c r="AQ11" s="386">
        <v>37.817468890000001</v>
      </c>
      <c r="AR11" s="386">
        <v>0.51591882776999998</v>
      </c>
      <c r="AS11" s="386">
        <v>1E-10</v>
      </c>
      <c r="AT11" s="386">
        <v>1.0325388553999999</v>
      </c>
      <c r="AU11" s="386">
        <v>10.091569922</v>
      </c>
      <c r="AV11" s="386">
        <v>130.88172822999999</v>
      </c>
      <c r="AW11" s="386">
        <v>303.49252797999998</v>
      </c>
      <c r="AX11" s="386">
        <v>530.70465660000002</v>
      </c>
      <c r="AY11" s="386">
        <v>635.24443348</v>
      </c>
      <c r="AZ11" s="898">
        <v>502.93267273999999</v>
      </c>
      <c r="BA11" s="898">
        <v>221.85196250999999</v>
      </c>
      <c r="BB11" s="358">
        <v>135.92988007</v>
      </c>
      <c r="BC11" s="358">
        <v>42.003752095000003</v>
      </c>
      <c r="BD11" s="358">
        <v>1.9982144076999999</v>
      </c>
      <c r="BE11" s="358">
        <v>9.3339747831999997E-2</v>
      </c>
      <c r="BF11" s="358">
        <v>0.36145426241</v>
      </c>
      <c r="BG11" s="358">
        <v>11.916146251000001</v>
      </c>
      <c r="BH11" s="358">
        <v>118.41504354</v>
      </c>
      <c r="BI11" s="358">
        <v>295.22328160000001</v>
      </c>
      <c r="BJ11" s="358">
        <v>460.67791717</v>
      </c>
      <c r="BK11" s="358">
        <v>530.73455249999995</v>
      </c>
      <c r="BL11" s="358">
        <v>414.51650616000001</v>
      </c>
      <c r="BM11" s="358">
        <v>314.70596783000002</v>
      </c>
      <c r="BN11" s="358">
        <v>132.5487105</v>
      </c>
      <c r="BO11" s="358">
        <v>41.755130121999997</v>
      </c>
      <c r="BP11" s="358">
        <v>1.9848709410000001</v>
      </c>
      <c r="BQ11" s="358">
        <v>9.2374273795000003E-2</v>
      </c>
      <c r="BR11" s="358">
        <v>0.35834877826</v>
      </c>
      <c r="BS11" s="358">
        <v>11.839469701000001</v>
      </c>
      <c r="BT11" s="358">
        <v>117.73403706000001</v>
      </c>
      <c r="BU11" s="358">
        <v>293.47047588999999</v>
      </c>
      <c r="BV11" s="358">
        <v>457.82739891</v>
      </c>
    </row>
    <row r="12" spans="1:74" ht="11.1" customHeight="1" x14ac:dyDescent="0.2">
      <c r="A12" s="6" t="s">
        <v>46</v>
      </c>
      <c r="B12" s="758" t="s">
        <v>1009</v>
      </c>
      <c r="C12" s="386">
        <v>846.86864717000003</v>
      </c>
      <c r="D12" s="386">
        <v>591.04782685999999</v>
      </c>
      <c r="E12" s="386">
        <v>387.59378935000001</v>
      </c>
      <c r="F12" s="386">
        <v>217.07928774999999</v>
      </c>
      <c r="G12" s="386">
        <v>31.853915033</v>
      </c>
      <c r="H12" s="386">
        <v>0.69175301149000001</v>
      </c>
      <c r="I12" s="386">
        <v>1E-10</v>
      </c>
      <c r="J12" s="386">
        <v>1E-10</v>
      </c>
      <c r="K12" s="386">
        <v>22.617820556000002</v>
      </c>
      <c r="L12" s="386">
        <v>240.38389429</v>
      </c>
      <c r="M12" s="386">
        <v>429.08019328</v>
      </c>
      <c r="N12" s="386">
        <v>671.11951939999994</v>
      </c>
      <c r="O12" s="386">
        <v>577.55688143999998</v>
      </c>
      <c r="P12" s="386">
        <v>413.50630325999998</v>
      </c>
      <c r="Q12" s="386">
        <v>398.52676917999997</v>
      </c>
      <c r="R12" s="386">
        <v>187.21110786</v>
      </c>
      <c r="S12" s="386">
        <v>61.884969048999999</v>
      </c>
      <c r="T12" s="386">
        <v>6.9415322120000003</v>
      </c>
      <c r="U12" s="386">
        <v>1E-10</v>
      </c>
      <c r="V12" s="386">
        <v>1E-10</v>
      </c>
      <c r="W12" s="386">
        <v>13.759118527</v>
      </c>
      <c r="X12" s="386">
        <v>145.57933294</v>
      </c>
      <c r="Y12" s="386">
        <v>414.82857913999999</v>
      </c>
      <c r="Z12" s="386">
        <v>598.14319118000003</v>
      </c>
      <c r="AA12" s="386">
        <v>853.20827885999995</v>
      </c>
      <c r="AB12" s="386">
        <v>450.05269442999997</v>
      </c>
      <c r="AC12" s="386">
        <v>357.64486677999997</v>
      </c>
      <c r="AD12" s="386">
        <v>139.33552166000001</v>
      </c>
      <c r="AE12" s="386">
        <v>28.224708019000001</v>
      </c>
      <c r="AF12" s="386">
        <v>0.22976837297</v>
      </c>
      <c r="AG12" s="386">
        <v>1E-10</v>
      </c>
      <c r="AH12" s="386">
        <v>1E-10</v>
      </c>
      <c r="AI12" s="386">
        <v>10.759841499</v>
      </c>
      <c r="AJ12" s="386">
        <v>132.0058525</v>
      </c>
      <c r="AK12" s="386">
        <v>273.39828621999999</v>
      </c>
      <c r="AL12" s="386">
        <v>632.43500028999995</v>
      </c>
      <c r="AM12" s="386">
        <v>938.70457128999999</v>
      </c>
      <c r="AN12" s="386">
        <v>547.15679422000005</v>
      </c>
      <c r="AO12" s="386">
        <v>347.14167642000001</v>
      </c>
      <c r="AP12" s="386">
        <v>117.9979835</v>
      </c>
      <c r="AQ12" s="386">
        <v>57.400460738</v>
      </c>
      <c r="AR12" s="386">
        <v>1E-10</v>
      </c>
      <c r="AS12" s="386">
        <v>1E-10</v>
      </c>
      <c r="AT12" s="386">
        <v>1E-10</v>
      </c>
      <c r="AU12" s="386">
        <v>12.496269122999999</v>
      </c>
      <c r="AV12" s="386">
        <v>142.32529499</v>
      </c>
      <c r="AW12" s="386">
        <v>392.41145864999999</v>
      </c>
      <c r="AX12" s="386">
        <v>673.27928775999999</v>
      </c>
      <c r="AY12" s="386">
        <v>822.64444698</v>
      </c>
      <c r="AZ12" s="898">
        <v>551.08778815000005</v>
      </c>
      <c r="BA12" s="898">
        <v>244.62107338999999</v>
      </c>
      <c r="BB12" s="358">
        <v>168.70996199999999</v>
      </c>
      <c r="BC12" s="358">
        <v>53.317574209</v>
      </c>
      <c r="BD12" s="358">
        <v>2.1624481769999999</v>
      </c>
      <c r="BE12" s="358">
        <v>0</v>
      </c>
      <c r="BF12" s="358">
        <v>0.21288920857999999</v>
      </c>
      <c r="BG12" s="358">
        <v>18.776333263000001</v>
      </c>
      <c r="BH12" s="358">
        <v>164.53247532</v>
      </c>
      <c r="BI12" s="358">
        <v>414.27399491</v>
      </c>
      <c r="BJ12" s="358">
        <v>628.57148759999995</v>
      </c>
      <c r="BK12" s="358">
        <v>709.47450172000003</v>
      </c>
      <c r="BL12" s="358">
        <v>542.77745112000002</v>
      </c>
      <c r="BM12" s="358">
        <v>403.73957920999999</v>
      </c>
      <c r="BN12" s="358">
        <v>173.53135408</v>
      </c>
      <c r="BO12" s="358">
        <v>53.114404114999999</v>
      </c>
      <c r="BP12" s="358">
        <v>2.1539655148999999</v>
      </c>
      <c r="BQ12" s="358">
        <v>0</v>
      </c>
      <c r="BR12" s="358">
        <v>0.21184190392999999</v>
      </c>
      <c r="BS12" s="358">
        <v>18.706021857</v>
      </c>
      <c r="BT12" s="358">
        <v>163.83911692000001</v>
      </c>
      <c r="BU12" s="358">
        <v>412.41501288000001</v>
      </c>
      <c r="BV12" s="358">
        <v>625.70599126000002</v>
      </c>
    </row>
    <row r="13" spans="1:74" ht="11.1" customHeight="1" x14ac:dyDescent="0.2">
      <c r="A13" s="6" t="s">
        <v>47</v>
      </c>
      <c r="B13" s="758" t="s">
        <v>1010</v>
      </c>
      <c r="C13" s="386">
        <v>578.00204081000004</v>
      </c>
      <c r="D13" s="386">
        <v>498.28392321000001</v>
      </c>
      <c r="E13" s="386">
        <v>262.5517653</v>
      </c>
      <c r="F13" s="386">
        <v>51.957381615999999</v>
      </c>
      <c r="G13" s="386">
        <v>3.8456931417</v>
      </c>
      <c r="H13" s="386">
        <v>1E-10</v>
      </c>
      <c r="I13" s="386">
        <v>1E-10</v>
      </c>
      <c r="J13" s="386">
        <v>7.2774998500999999E-2</v>
      </c>
      <c r="K13" s="386">
        <v>1.6650892131999999</v>
      </c>
      <c r="L13" s="386">
        <v>66.195016186000004</v>
      </c>
      <c r="M13" s="386">
        <v>298.10444529</v>
      </c>
      <c r="N13" s="386">
        <v>438.55686508999997</v>
      </c>
      <c r="O13" s="386">
        <v>401.87842352000001</v>
      </c>
      <c r="P13" s="386">
        <v>329.55836667</v>
      </c>
      <c r="Q13" s="386">
        <v>199.65866668000001</v>
      </c>
      <c r="R13" s="386">
        <v>85.814557738999994</v>
      </c>
      <c r="S13" s="386">
        <v>5.6919437083000002</v>
      </c>
      <c r="T13" s="386">
        <v>7.2268223957E-2</v>
      </c>
      <c r="U13" s="386">
        <v>1E-10</v>
      </c>
      <c r="V13" s="386">
        <v>1E-10</v>
      </c>
      <c r="W13" s="386">
        <v>1.1732692916</v>
      </c>
      <c r="X13" s="386">
        <v>47.003832410999998</v>
      </c>
      <c r="Y13" s="386">
        <v>255.60796159</v>
      </c>
      <c r="Z13" s="386">
        <v>391.13310213</v>
      </c>
      <c r="AA13" s="386">
        <v>634.47727785999996</v>
      </c>
      <c r="AB13" s="386">
        <v>255.62230192999999</v>
      </c>
      <c r="AC13" s="386">
        <v>185.02567324</v>
      </c>
      <c r="AD13" s="386">
        <v>45.758744489999998</v>
      </c>
      <c r="AE13" s="386">
        <v>3.2978863212</v>
      </c>
      <c r="AF13" s="386">
        <v>1E-10</v>
      </c>
      <c r="AG13" s="386">
        <v>1E-10</v>
      </c>
      <c r="AH13" s="386">
        <v>1E-10</v>
      </c>
      <c r="AI13" s="386">
        <v>2.0703204844999998</v>
      </c>
      <c r="AJ13" s="386">
        <v>17.458311141999999</v>
      </c>
      <c r="AK13" s="386">
        <v>153.29578343</v>
      </c>
      <c r="AL13" s="386">
        <v>338.77367227000002</v>
      </c>
      <c r="AM13" s="386">
        <v>657.78186381</v>
      </c>
      <c r="AN13" s="386">
        <v>378.19542537000001</v>
      </c>
      <c r="AO13" s="386">
        <v>148.85364645999999</v>
      </c>
      <c r="AP13" s="386">
        <v>41.852481300000001</v>
      </c>
      <c r="AQ13" s="386">
        <v>10.743086885</v>
      </c>
      <c r="AR13" s="386">
        <v>1E-10</v>
      </c>
      <c r="AS13" s="386">
        <v>1E-10</v>
      </c>
      <c r="AT13" s="386">
        <v>7.1456773299000007E-2</v>
      </c>
      <c r="AU13" s="386">
        <v>1.8724136497999999</v>
      </c>
      <c r="AV13" s="386">
        <v>22.929048084000001</v>
      </c>
      <c r="AW13" s="386">
        <v>147.0631133</v>
      </c>
      <c r="AX13" s="386">
        <v>366.73943323999998</v>
      </c>
      <c r="AY13" s="386">
        <v>533.33378616000005</v>
      </c>
      <c r="AZ13" s="898">
        <v>230.74990031999999</v>
      </c>
      <c r="BA13" s="898">
        <v>115.12581428999999</v>
      </c>
      <c r="BB13" s="358">
        <v>59.209564305999997</v>
      </c>
      <c r="BC13" s="358">
        <v>9.7260542265000005</v>
      </c>
      <c r="BD13" s="358">
        <v>0.22042123645</v>
      </c>
      <c r="BE13" s="358">
        <v>0</v>
      </c>
      <c r="BF13" s="358">
        <v>0.22032028380999999</v>
      </c>
      <c r="BG13" s="358">
        <v>4.4896216737000003</v>
      </c>
      <c r="BH13" s="358">
        <v>58.415206738999998</v>
      </c>
      <c r="BI13" s="358">
        <v>241.00579664</v>
      </c>
      <c r="BJ13" s="358">
        <v>433.61432503999998</v>
      </c>
      <c r="BK13" s="358">
        <v>483.70610359</v>
      </c>
      <c r="BL13" s="358">
        <v>341.32954897000002</v>
      </c>
      <c r="BM13" s="358">
        <v>218.65868086</v>
      </c>
      <c r="BN13" s="358">
        <v>71.172355629999998</v>
      </c>
      <c r="BO13" s="358">
        <v>9.6699440992000003</v>
      </c>
      <c r="BP13" s="358">
        <v>0.21896533507999999</v>
      </c>
      <c r="BQ13" s="358">
        <v>0</v>
      </c>
      <c r="BR13" s="358">
        <v>0.21883221090999999</v>
      </c>
      <c r="BS13" s="358">
        <v>4.4627925606999996</v>
      </c>
      <c r="BT13" s="358">
        <v>58.070665388999998</v>
      </c>
      <c r="BU13" s="358">
        <v>239.63335029999999</v>
      </c>
      <c r="BV13" s="358">
        <v>431.17704753999999</v>
      </c>
    </row>
    <row r="14" spans="1:74" ht="11.1" customHeight="1" x14ac:dyDescent="0.2">
      <c r="A14" s="6" t="s">
        <v>48</v>
      </c>
      <c r="B14" s="758" t="s">
        <v>1011</v>
      </c>
      <c r="C14" s="386">
        <v>887.79665652000006</v>
      </c>
      <c r="D14" s="386">
        <v>806.07525364000003</v>
      </c>
      <c r="E14" s="386">
        <v>608.43363295999995</v>
      </c>
      <c r="F14" s="386">
        <v>422.26157021</v>
      </c>
      <c r="G14" s="386">
        <v>240.50773932999999</v>
      </c>
      <c r="H14" s="386">
        <v>68.988876203999993</v>
      </c>
      <c r="I14" s="386">
        <v>6.8306095705000001</v>
      </c>
      <c r="J14" s="386">
        <v>11.421485981</v>
      </c>
      <c r="K14" s="386">
        <v>65.766690667999995</v>
      </c>
      <c r="L14" s="386">
        <v>311.35557119999999</v>
      </c>
      <c r="M14" s="386">
        <v>770.08893175000003</v>
      </c>
      <c r="N14" s="386">
        <v>926.60383431000002</v>
      </c>
      <c r="O14" s="386">
        <v>967.74305095</v>
      </c>
      <c r="P14" s="386">
        <v>830.99716237999996</v>
      </c>
      <c r="Q14" s="386">
        <v>778.76356224000006</v>
      </c>
      <c r="R14" s="386">
        <v>451.77739766000002</v>
      </c>
      <c r="S14" s="386">
        <v>184.32213326999999</v>
      </c>
      <c r="T14" s="386">
        <v>101.98610291</v>
      </c>
      <c r="U14" s="386">
        <v>10.773434722999999</v>
      </c>
      <c r="V14" s="386">
        <v>18.767799809</v>
      </c>
      <c r="W14" s="386">
        <v>99.340316169000005</v>
      </c>
      <c r="X14" s="386">
        <v>319.92155391</v>
      </c>
      <c r="Y14" s="386">
        <v>579.40287740999997</v>
      </c>
      <c r="Z14" s="386">
        <v>774.75208330999999</v>
      </c>
      <c r="AA14" s="386">
        <v>926.14009410000006</v>
      </c>
      <c r="AB14" s="386">
        <v>678.06726964999996</v>
      </c>
      <c r="AC14" s="386">
        <v>642.89655954</v>
      </c>
      <c r="AD14" s="386">
        <v>393.40524938999999</v>
      </c>
      <c r="AE14" s="386">
        <v>256.74748140000003</v>
      </c>
      <c r="AF14" s="386">
        <v>45.942300338999999</v>
      </c>
      <c r="AG14" s="386">
        <v>10.293631193</v>
      </c>
      <c r="AH14" s="386">
        <v>17.098301749000001</v>
      </c>
      <c r="AI14" s="386">
        <v>72.599632186999997</v>
      </c>
      <c r="AJ14" s="386">
        <v>229.01121769</v>
      </c>
      <c r="AK14" s="386">
        <v>680.57084832999999</v>
      </c>
      <c r="AL14" s="386">
        <v>730.21898754999995</v>
      </c>
      <c r="AM14" s="386">
        <v>1004.2355926</v>
      </c>
      <c r="AN14" s="386">
        <v>678.44924616000003</v>
      </c>
      <c r="AO14" s="386">
        <v>554.80000421</v>
      </c>
      <c r="AP14" s="386">
        <v>392.31254557</v>
      </c>
      <c r="AQ14" s="386">
        <v>203.78191674000001</v>
      </c>
      <c r="AR14" s="386">
        <v>55.116522973000002</v>
      </c>
      <c r="AS14" s="386">
        <v>10.734231239</v>
      </c>
      <c r="AT14" s="386">
        <v>16.600620682999999</v>
      </c>
      <c r="AU14" s="386">
        <v>87.945124910999994</v>
      </c>
      <c r="AV14" s="386">
        <v>309.69922735</v>
      </c>
      <c r="AW14" s="386">
        <v>483.91315472999997</v>
      </c>
      <c r="AX14" s="386">
        <v>643.34080630000005</v>
      </c>
      <c r="AY14" s="386">
        <v>799.73131248000004</v>
      </c>
      <c r="AZ14" s="898">
        <v>551.09542189000001</v>
      </c>
      <c r="BA14" s="898">
        <v>376.54083264000002</v>
      </c>
      <c r="BB14" s="358">
        <v>355.61357794999998</v>
      </c>
      <c r="BC14" s="358">
        <v>218.98469441</v>
      </c>
      <c r="BD14" s="358">
        <v>78.425106580999994</v>
      </c>
      <c r="BE14" s="358">
        <v>15.481151402</v>
      </c>
      <c r="BF14" s="358">
        <v>23.699788889000001</v>
      </c>
      <c r="BG14" s="358">
        <v>111.52619332</v>
      </c>
      <c r="BH14" s="358">
        <v>334.43551477</v>
      </c>
      <c r="BI14" s="358">
        <v>605.46863898000004</v>
      </c>
      <c r="BJ14" s="358">
        <v>866.02414820000001</v>
      </c>
      <c r="BK14" s="358">
        <v>852.95557771999995</v>
      </c>
      <c r="BL14" s="358">
        <v>695.78130912999995</v>
      </c>
      <c r="BM14" s="358">
        <v>573.53149776999999</v>
      </c>
      <c r="BN14" s="358">
        <v>398.98023354999998</v>
      </c>
      <c r="BO14" s="358">
        <v>218.56372189999999</v>
      </c>
      <c r="BP14" s="358">
        <v>78.316006615000006</v>
      </c>
      <c r="BQ14" s="358">
        <v>15.463616728</v>
      </c>
      <c r="BR14" s="358">
        <v>23.656821687000001</v>
      </c>
      <c r="BS14" s="358">
        <v>111.30612229</v>
      </c>
      <c r="BT14" s="358">
        <v>333.70533347999998</v>
      </c>
      <c r="BU14" s="358">
        <v>604.08832233999999</v>
      </c>
      <c r="BV14" s="358">
        <v>864.02543118999995</v>
      </c>
    </row>
    <row r="15" spans="1:74" ht="11.1" customHeight="1" x14ac:dyDescent="0.2">
      <c r="A15" s="6" t="s">
        <v>49</v>
      </c>
      <c r="B15" s="758" t="s">
        <v>1014</v>
      </c>
      <c r="C15" s="386">
        <v>548.50987935000001</v>
      </c>
      <c r="D15" s="386">
        <v>478.14823553999997</v>
      </c>
      <c r="E15" s="386">
        <v>401.09313250000002</v>
      </c>
      <c r="F15" s="386">
        <v>336.73788896999997</v>
      </c>
      <c r="G15" s="386">
        <v>212.45268228</v>
      </c>
      <c r="H15" s="386">
        <v>56.203564683000003</v>
      </c>
      <c r="I15" s="386">
        <v>10.475914738</v>
      </c>
      <c r="J15" s="386">
        <v>7.7107324008999996</v>
      </c>
      <c r="K15" s="386">
        <v>30.814839568</v>
      </c>
      <c r="L15" s="386">
        <v>139.97143366</v>
      </c>
      <c r="M15" s="386">
        <v>516.26422176000005</v>
      </c>
      <c r="N15" s="386">
        <v>626.56368758999997</v>
      </c>
      <c r="O15" s="386">
        <v>629.31604200000004</v>
      </c>
      <c r="P15" s="386">
        <v>590.90519479</v>
      </c>
      <c r="Q15" s="386">
        <v>606.59748123999998</v>
      </c>
      <c r="R15" s="386">
        <v>354.63660734000001</v>
      </c>
      <c r="S15" s="386">
        <v>190.49138453</v>
      </c>
      <c r="T15" s="386">
        <v>105.47346308</v>
      </c>
      <c r="U15" s="386">
        <v>11.031877894999999</v>
      </c>
      <c r="V15" s="386">
        <v>9.6651286994000003</v>
      </c>
      <c r="W15" s="386">
        <v>74.742534230999993</v>
      </c>
      <c r="X15" s="386">
        <v>172.10689518999999</v>
      </c>
      <c r="Y15" s="386">
        <v>383.19191602000001</v>
      </c>
      <c r="Z15" s="386">
        <v>478.94558232000003</v>
      </c>
      <c r="AA15" s="386">
        <v>576.52299934999996</v>
      </c>
      <c r="AB15" s="386">
        <v>499.79353693000002</v>
      </c>
      <c r="AC15" s="386">
        <v>491.38074121</v>
      </c>
      <c r="AD15" s="386">
        <v>348.12340083999999</v>
      </c>
      <c r="AE15" s="386">
        <v>208.92799661999999</v>
      </c>
      <c r="AF15" s="386">
        <v>57.187275458000002</v>
      </c>
      <c r="AG15" s="386">
        <v>7.9569340144999998</v>
      </c>
      <c r="AH15" s="386">
        <v>17.902647444999999</v>
      </c>
      <c r="AI15" s="386">
        <v>41.953982721000003</v>
      </c>
      <c r="AJ15" s="386">
        <v>144.58980897999999</v>
      </c>
      <c r="AK15" s="386">
        <v>455.98844501000002</v>
      </c>
      <c r="AL15" s="386">
        <v>483.79663441999998</v>
      </c>
      <c r="AM15" s="386">
        <v>591.66352902999995</v>
      </c>
      <c r="AN15" s="386">
        <v>466.79940243999999</v>
      </c>
      <c r="AO15" s="386">
        <v>474.54489383999999</v>
      </c>
      <c r="AP15" s="386">
        <v>317.40568390999999</v>
      </c>
      <c r="AQ15" s="386">
        <v>167.75702016</v>
      </c>
      <c r="AR15" s="386">
        <v>53.768970834000001</v>
      </c>
      <c r="AS15" s="386">
        <v>15.475685993000001</v>
      </c>
      <c r="AT15" s="386">
        <v>9.3003846713999998</v>
      </c>
      <c r="AU15" s="386">
        <v>35.867242947999998</v>
      </c>
      <c r="AV15" s="386">
        <v>215.23028206999999</v>
      </c>
      <c r="AW15" s="386">
        <v>340.61893476</v>
      </c>
      <c r="AX15" s="386">
        <v>447.09681843999999</v>
      </c>
      <c r="AY15" s="386">
        <v>479.76901263000002</v>
      </c>
      <c r="AZ15" s="898">
        <v>405.50970637</v>
      </c>
      <c r="BA15" s="898">
        <v>239.59767029</v>
      </c>
      <c r="BB15" s="358">
        <v>292.28812868</v>
      </c>
      <c r="BC15" s="358">
        <v>185.83623157</v>
      </c>
      <c r="BD15" s="358">
        <v>75.094438467000003</v>
      </c>
      <c r="BE15" s="358">
        <v>19.373196477</v>
      </c>
      <c r="BF15" s="358">
        <v>18.428277125000001</v>
      </c>
      <c r="BG15" s="358">
        <v>55.766824702000001</v>
      </c>
      <c r="BH15" s="358">
        <v>194.08760777000001</v>
      </c>
      <c r="BI15" s="358">
        <v>390.63019876999999</v>
      </c>
      <c r="BJ15" s="358">
        <v>561.93051095999999</v>
      </c>
      <c r="BK15" s="358">
        <v>540.42831752999996</v>
      </c>
      <c r="BL15" s="358">
        <v>459.43740312</v>
      </c>
      <c r="BM15" s="358">
        <v>423.80757333999998</v>
      </c>
      <c r="BN15" s="358">
        <v>315.55091340000001</v>
      </c>
      <c r="BO15" s="358">
        <v>185.33481492000001</v>
      </c>
      <c r="BP15" s="358">
        <v>74.997347159</v>
      </c>
      <c r="BQ15" s="358">
        <v>19.394363323</v>
      </c>
      <c r="BR15" s="358">
        <v>18.449305513999999</v>
      </c>
      <c r="BS15" s="358">
        <v>55.765403112999998</v>
      </c>
      <c r="BT15" s="358">
        <v>193.77300445</v>
      </c>
      <c r="BU15" s="358">
        <v>389.56156062000002</v>
      </c>
      <c r="BV15" s="358">
        <v>560.14565109</v>
      </c>
    </row>
    <row r="16" spans="1:74" ht="11.1" customHeight="1" x14ac:dyDescent="0.2">
      <c r="A16" s="6"/>
      <c r="B16" s="758"/>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898"/>
      <c r="BA16" s="898"/>
      <c r="BB16" s="358"/>
      <c r="BC16" s="358"/>
      <c r="BD16" s="358"/>
      <c r="BE16" s="358"/>
      <c r="BF16" s="358"/>
      <c r="BG16" s="358"/>
      <c r="BH16" s="358"/>
      <c r="BI16" s="358"/>
      <c r="BJ16" s="358"/>
      <c r="BK16" s="358"/>
      <c r="BL16" s="358"/>
      <c r="BM16" s="358"/>
      <c r="BN16" s="358"/>
      <c r="BO16" s="358"/>
      <c r="BP16" s="358"/>
      <c r="BQ16" s="358"/>
      <c r="BR16" s="358"/>
      <c r="BS16" s="358"/>
      <c r="BT16" s="358"/>
      <c r="BU16" s="358"/>
      <c r="BV16" s="358"/>
    </row>
    <row r="17" spans="1:74" ht="11.1" customHeight="1" x14ac:dyDescent="0.2">
      <c r="A17" s="6"/>
      <c r="B17" s="97" t="s">
        <v>1403</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963"/>
      <c r="BA17" s="963"/>
      <c r="BB17" s="534"/>
      <c r="BC17" s="534"/>
      <c r="BD17" s="534"/>
      <c r="BE17" s="534"/>
      <c r="BF17" s="534"/>
      <c r="BG17" s="534"/>
      <c r="BH17" s="534"/>
      <c r="BI17" s="534"/>
      <c r="BJ17" s="534"/>
      <c r="BK17" s="534"/>
      <c r="BL17" s="534"/>
      <c r="BM17" s="534"/>
      <c r="BN17" s="534"/>
      <c r="BO17" s="534"/>
      <c r="BP17" s="534"/>
      <c r="BQ17" s="534"/>
      <c r="BR17" s="534"/>
      <c r="BS17" s="534"/>
      <c r="BT17" s="534"/>
      <c r="BU17" s="534"/>
      <c r="BV17" s="534"/>
    </row>
    <row r="18" spans="1:74" ht="11.1" customHeight="1" x14ac:dyDescent="0.2">
      <c r="A18" s="6" t="s">
        <v>79</v>
      </c>
      <c r="B18" s="536" t="s">
        <v>1150</v>
      </c>
      <c r="C18" s="386">
        <v>840.06175152000003</v>
      </c>
      <c r="D18" s="386">
        <v>700.58598502999996</v>
      </c>
      <c r="E18" s="386">
        <v>554.48332131999996</v>
      </c>
      <c r="F18" s="386">
        <v>319.32006976000002</v>
      </c>
      <c r="G18" s="386">
        <v>133.73134508000001</v>
      </c>
      <c r="H18" s="386">
        <v>25.331254851000001</v>
      </c>
      <c r="I18" s="386">
        <v>5.5177073194000004</v>
      </c>
      <c r="J18" s="386">
        <v>9.5867946384000007</v>
      </c>
      <c r="K18" s="386">
        <v>46.972515573000003</v>
      </c>
      <c r="L18" s="386">
        <v>229.64737291</v>
      </c>
      <c r="M18" s="386">
        <v>520.37088864999998</v>
      </c>
      <c r="N18" s="386">
        <v>721.98946807000004</v>
      </c>
      <c r="O18" s="386">
        <v>855.20742129999996</v>
      </c>
      <c r="P18" s="386">
        <v>708.85682313999996</v>
      </c>
      <c r="Q18" s="386">
        <v>568.82874518999995</v>
      </c>
      <c r="R18" s="386">
        <v>324.27902325000002</v>
      </c>
      <c r="S18" s="386">
        <v>136.08688215999999</v>
      </c>
      <c r="T18" s="386">
        <v>24.772425626</v>
      </c>
      <c r="U18" s="386">
        <v>5.3848423104999998</v>
      </c>
      <c r="V18" s="386">
        <v>9.3011331219999995</v>
      </c>
      <c r="W18" s="386">
        <v>45.338211555000001</v>
      </c>
      <c r="X18" s="386">
        <v>229.19088067999999</v>
      </c>
      <c r="Y18" s="386">
        <v>517.39198198999998</v>
      </c>
      <c r="Z18" s="386">
        <v>730.15872368999999</v>
      </c>
      <c r="AA18" s="386">
        <v>843.83420639999997</v>
      </c>
      <c r="AB18" s="386">
        <v>697.59632164000004</v>
      </c>
      <c r="AC18" s="386">
        <v>561.31024180999998</v>
      </c>
      <c r="AD18" s="386">
        <v>319.19684231000002</v>
      </c>
      <c r="AE18" s="386">
        <v>136.95459294</v>
      </c>
      <c r="AF18" s="386">
        <v>26.434933745999999</v>
      </c>
      <c r="AG18" s="386">
        <v>5.3412189298000001</v>
      </c>
      <c r="AH18" s="386">
        <v>9.1134948384999994</v>
      </c>
      <c r="AI18" s="386">
        <v>43.972656303999997</v>
      </c>
      <c r="AJ18" s="386">
        <v>224.09688346999999</v>
      </c>
      <c r="AK18" s="386">
        <v>510.58192345999998</v>
      </c>
      <c r="AL18" s="386">
        <v>709.54171011999995</v>
      </c>
      <c r="AM18" s="386">
        <v>830.76152506000005</v>
      </c>
      <c r="AN18" s="386">
        <v>675.16698946999998</v>
      </c>
      <c r="AO18" s="386">
        <v>541.84111069000005</v>
      </c>
      <c r="AP18" s="386">
        <v>314.77940632000002</v>
      </c>
      <c r="AQ18" s="386">
        <v>135.64634667999999</v>
      </c>
      <c r="AR18" s="386">
        <v>25.628409312999999</v>
      </c>
      <c r="AS18" s="386">
        <v>4.7572653921999999</v>
      </c>
      <c r="AT18" s="386">
        <v>8.7312896274000007</v>
      </c>
      <c r="AU18" s="386">
        <v>41.962028717000003</v>
      </c>
      <c r="AV18" s="386">
        <v>220.65560181000001</v>
      </c>
      <c r="AW18" s="386">
        <v>492.08709240000002</v>
      </c>
      <c r="AX18" s="386">
        <v>709.31045346999997</v>
      </c>
      <c r="AY18" s="386">
        <v>836.21924176000005</v>
      </c>
      <c r="AZ18" s="898">
        <v>656.90299818999995</v>
      </c>
      <c r="BA18" s="898">
        <v>530.29609751999999</v>
      </c>
      <c r="BB18" s="358">
        <v>312.64819999999997</v>
      </c>
      <c r="BC18" s="358">
        <v>137.40309999999999</v>
      </c>
      <c r="BD18" s="358">
        <v>25.18778</v>
      </c>
      <c r="BE18" s="358">
        <v>4.5399560000000001</v>
      </c>
      <c r="BF18" s="358">
        <v>8.7165999999999997</v>
      </c>
      <c r="BG18" s="358">
        <v>42.733640000000001</v>
      </c>
      <c r="BH18" s="358">
        <v>219.3742</v>
      </c>
      <c r="BI18" s="358">
        <v>493.86099999999999</v>
      </c>
      <c r="BJ18" s="358">
        <v>725.89819999999997</v>
      </c>
      <c r="BK18" s="358">
        <v>836.44159999999999</v>
      </c>
      <c r="BL18" s="358">
        <v>658.97789999999998</v>
      </c>
      <c r="BM18" s="358">
        <v>525.62049999999999</v>
      </c>
      <c r="BN18" s="358">
        <v>310.923</v>
      </c>
      <c r="BO18" s="358">
        <v>135.8355</v>
      </c>
      <c r="BP18" s="358">
        <v>26.20411</v>
      </c>
      <c r="BQ18" s="358">
        <v>4.6968110000000003</v>
      </c>
      <c r="BR18" s="358">
        <v>9.1879639999999991</v>
      </c>
      <c r="BS18" s="358">
        <v>44.372920000000001</v>
      </c>
      <c r="BT18" s="358">
        <v>223.25630000000001</v>
      </c>
      <c r="BU18" s="358">
        <v>499.86860000000001</v>
      </c>
      <c r="BV18" s="358">
        <v>718.84939999999995</v>
      </c>
    </row>
    <row r="19" spans="1:74" ht="11.1" customHeight="1" x14ac:dyDescent="0.2">
      <c r="A19" s="6" t="s">
        <v>70</v>
      </c>
      <c r="B19" s="758" t="s">
        <v>1004</v>
      </c>
      <c r="C19" s="386">
        <v>1168.6436374</v>
      </c>
      <c r="D19" s="386">
        <v>1020.5370122</v>
      </c>
      <c r="E19" s="386">
        <v>910.68079398999998</v>
      </c>
      <c r="F19" s="386">
        <v>565.87193986</v>
      </c>
      <c r="G19" s="386">
        <v>239.65531562000001</v>
      </c>
      <c r="H19" s="386">
        <v>47.522572007999997</v>
      </c>
      <c r="I19" s="386">
        <v>4.5781775436999999</v>
      </c>
      <c r="J19" s="386">
        <v>13.824788313000001</v>
      </c>
      <c r="K19" s="386">
        <v>89.025420840999999</v>
      </c>
      <c r="L19" s="386">
        <v>371.47563122999998</v>
      </c>
      <c r="M19" s="386">
        <v>736.54483829000003</v>
      </c>
      <c r="N19" s="386">
        <v>994.72722012999998</v>
      </c>
      <c r="O19" s="386">
        <v>1190.9218883000001</v>
      </c>
      <c r="P19" s="386">
        <v>1030.891795</v>
      </c>
      <c r="Q19" s="386">
        <v>928.76871842000003</v>
      </c>
      <c r="R19" s="386">
        <v>571.21816507999995</v>
      </c>
      <c r="S19" s="386">
        <v>240.48604277999999</v>
      </c>
      <c r="T19" s="386">
        <v>47.005226299999997</v>
      </c>
      <c r="U19" s="386">
        <v>4.5830363767</v>
      </c>
      <c r="V19" s="386">
        <v>13.459235545</v>
      </c>
      <c r="W19" s="386">
        <v>87.867703887000005</v>
      </c>
      <c r="X19" s="386">
        <v>374.74618671000002</v>
      </c>
      <c r="Y19" s="386">
        <v>719.86606741000003</v>
      </c>
      <c r="Z19" s="386">
        <v>998.73687543000005</v>
      </c>
      <c r="AA19" s="386">
        <v>1166.530555</v>
      </c>
      <c r="AB19" s="386">
        <v>1022.2662144</v>
      </c>
      <c r="AC19" s="386">
        <v>921.71610225999996</v>
      </c>
      <c r="AD19" s="386">
        <v>561.43015543000001</v>
      </c>
      <c r="AE19" s="386">
        <v>244.33050850999999</v>
      </c>
      <c r="AF19" s="386">
        <v>50.334988242000001</v>
      </c>
      <c r="AG19" s="386">
        <v>4.5474200070000004</v>
      </c>
      <c r="AH19" s="386">
        <v>13.27032782</v>
      </c>
      <c r="AI19" s="386">
        <v>80.529707693000006</v>
      </c>
      <c r="AJ19" s="386">
        <v>363.88675265000001</v>
      </c>
      <c r="AK19" s="386">
        <v>720.18288221</v>
      </c>
      <c r="AL19" s="386">
        <v>972.80573927</v>
      </c>
      <c r="AM19" s="386">
        <v>1144.9753321999999</v>
      </c>
      <c r="AN19" s="386">
        <v>999.67199500000004</v>
      </c>
      <c r="AO19" s="386">
        <v>886.21125625000002</v>
      </c>
      <c r="AP19" s="386">
        <v>557.50768254000002</v>
      </c>
      <c r="AQ19" s="386">
        <v>238.02481146</v>
      </c>
      <c r="AR19" s="386">
        <v>47.431972733000002</v>
      </c>
      <c r="AS19" s="386">
        <v>4.1805068308999997</v>
      </c>
      <c r="AT19" s="386">
        <v>11.707469593000001</v>
      </c>
      <c r="AU19" s="386">
        <v>79.041333037000001</v>
      </c>
      <c r="AV19" s="386">
        <v>366.13880096000003</v>
      </c>
      <c r="AW19" s="386">
        <v>702.38414232000002</v>
      </c>
      <c r="AX19" s="386">
        <v>984.74614853000003</v>
      </c>
      <c r="AY19" s="386">
        <v>1136.0398955999999</v>
      </c>
      <c r="AZ19" s="898">
        <v>965.83045448999997</v>
      </c>
      <c r="BA19" s="898">
        <v>855.09087834000002</v>
      </c>
      <c r="BB19" s="358">
        <v>549.88239999999996</v>
      </c>
      <c r="BC19" s="358">
        <v>246.14179999999999</v>
      </c>
      <c r="BD19" s="358">
        <v>41.638509999999997</v>
      </c>
      <c r="BE19" s="358">
        <v>3.629572</v>
      </c>
      <c r="BF19" s="358">
        <v>13.65691</v>
      </c>
      <c r="BG19" s="358">
        <v>83.850300000000004</v>
      </c>
      <c r="BH19" s="358">
        <v>358.39010000000002</v>
      </c>
      <c r="BI19" s="358">
        <v>716.98199999999997</v>
      </c>
      <c r="BJ19" s="358">
        <v>1029.4359999999999</v>
      </c>
      <c r="BK19" s="358">
        <v>1151.961</v>
      </c>
      <c r="BL19" s="358">
        <v>986.23889999999994</v>
      </c>
      <c r="BM19" s="358">
        <v>863.65380000000005</v>
      </c>
      <c r="BN19" s="358">
        <v>545.5557</v>
      </c>
      <c r="BO19" s="358">
        <v>245.74760000000001</v>
      </c>
      <c r="BP19" s="358">
        <v>41.918460000000003</v>
      </c>
      <c r="BQ19" s="358">
        <v>4.0842039999999997</v>
      </c>
      <c r="BR19" s="358">
        <v>14.881159999999999</v>
      </c>
      <c r="BS19" s="358">
        <v>87.606459999999998</v>
      </c>
      <c r="BT19" s="358">
        <v>359.60480000000001</v>
      </c>
      <c r="BU19" s="358">
        <v>716.80039999999997</v>
      </c>
      <c r="BV19" s="358">
        <v>1020.513</v>
      </c>
    </row>
    <row r="20" spans="1:74" ht="11.1" customHeight="1" x14ac:dyDescent="0.2">
      <c r="A20" s="6" t="s">
        <v>71</v>
      </c>
      <c r="B20" s="758" t="s">
        <v>1005</v>
      </c>
      <c r="C20" s="386">
        <v>1109.8517996</v>
      </c>
      <c r="D20" s="386">
        <v>950.23111302999996</v>
      </c>
      <c r="E20" s="386">
        <v>821.03968841999995</v>
      </c>
      <c r="F20" s="386">
        <v>480.60303506999998</v>
      </c>
      <c r="G20" s="386">
        <v>177.99865191000001</v>
      </c>
      <c r="H20" s="386">
        <v>22.628609931</v>
      </c>
      <c r="I20" s="386">
        <v>2.1337264976000001</v>
      </c>
      <c r="J20" s="386">
        <v>8.5380017764999998</v>
      </c>
      <c r="K20" s="386">
        <v>59.466105382000002</v>
      </c>
      <c r="L20" s="386">
        <v>306.32982980999998</v>
      </c>
      <c r="M20" s="386">
        <v>689.62922945000003</v>
      </c>
      <c r="N20" s="386">
        <v>907.64355765000005</v>
      </c>
      <c r="O20" s="386">
        <v>1133.4027960999999</v>
      </c>
      <c r="P20" s="386">
        <v>962.10738603000004</v>
      </c>
      <c r="Q20" s="386">
        <v>843.23930685000005</v>
      </c>
      <c r="R20" s="386">
        <v>484.41415493</v>
      </c>
      <c r="S20" s="386">
        <v>181.72273085</v>
      </c>
      <c r="T20" s="386">
        <v>22.900905186999999</v>
      </c>
      <c r="U20" s="386">
        <v>2.257796194</v>
      </c>
      <c r="V20" s="386">
        <v>8.2524398437999995</v>
      </c>
      <c r="W20" s="386">
        <v>58.417285452999998</v>
      </c>
      <c r="X20" s="386">
        <v>313.28742770999997</v>
      </c>
      <c r="Y20" s="386">
        <v>672.92448820000004</v>
      </c>
      <c r="Z20" s="386">
        <v>920.67588419000003</v>
      </c>
      <c r="AA20" s="386">
        <v>1111.5176922000001</v>
      </c>
      <c r="AB20" s="386">
        <v>944.63269868999998</v>
      </c>
      <c r="AC20" s="386">
        <v>833.17372278000005</v>
      </c>
      <c r="AD20" s="386">
        <v>473.18909241</v>
      </c>
      <c r="AE20" s="386">
        <v>186.76596233000001</v>
      </c>
      <c r="AF20" s="386">
        <v>25.132708559000001</v>
      </c>
      <c r="AG20" s="386">
        <v>2.3039642819999999</v>
      </c>
      <c r="AH20" s="386">
        <v>7.8733941906</v>
      </c>
      <c r="AI20" s="386">
        <v>53.157926402999998</v>
      </c>
      <c r="AJ20" s="386">
        <v>309.09635364000002</v>
      </c>
      <c r="AK20" s="386">
        <v>669.73942081999996</v>
      </c>
      <c r="AL20" s="386">
        <v>899.50776599999995</v>
      </c>
      <c r="AM20" s="386">
        <v>1083.4047337</v>
      </c>
      <c r="AN20" s="386">
        <v>917.60272947999999</v>
      </c>
      <c r="AO20" s="386">
        <v>797.80924578999998</v>
      </c>
      <c r="AP20" s="386">
        <v>465.87104815999999</v>
      </c>
      <c r="AQ20" s="386">
        <v>181.76114437000001</v>
      </c>
      <c r="AR20" s="386">
        <v>24.097149192</v>
      </c>
      <c r="AS20" s="386">
        <v>1.7703874847000001</v>
      </c>
      <c r="AT20" s="386">
        <v>6.7361372916000004</v>
      </c>
      <c r="AU20" s="386">
        <v>52.091196828000001</v>
      </c>
      <c r="AV20" s="386">
        <v>308.69575765000002</v>
      </c>
      <c r="AW20" s="386">
        <v>649.33401421999997</v>
      </c>
      <c r="AX20" s="386">
        <v>909.95037765999996</v>
      </c>
      <c r="AY20" s="386">
        <v>1079.4133827999999</v>
      </c>
      <c r="AZ20" s="898">
        <v>883.25212076000003</v>
      </c>
      <c r="BA20" s="898">
        <v>765.11266009999997</v>
      </c>
      <c r="BB20" s="358">
        <v>460.11919999999998</v>
      </c>
      <c r="BC20" s="358">
        <v>190.92699999999999</v>
      </c>
      <c r="BD20" s="358">
        <v>22.181280000000001</v>
      </c>
      <c r="BE20" s="358">
        <v>1.3305849999999999</v>
      </c>
      <c r="BF20" s="358">
        <v>7.5921110000000001</v>
      </c>
      <c r="BG20" s="358">
        <v>54.935380000000002</v>
      </c>
      <c r="BH20" s="358">
        <v>303.49599999999998</v>
      </c>
      <c r="BI20" s="358">
        <v>665.03279999999995</v>
      </c>
      <c r="BJ20" s="358">
        <v>958.21349999999995</v>
      </c>
      <c r="BK20" s="358">
        <v>1091.366</v>
      </c>
      <c r="BL20" s="358">
        <v>900.1114</v>
      </c>
      <c r="BM20" s="358">
        <v>769.54859999999996</v>
      </c>
      <c r="BN20" s="358">
        <v>454.84829999999999</v>
      </c>
      <c r="BO20" s="358">
        <v>188.6079</v>
      </c>
      <c r="BP20" s="358">
        <v>22.435359999999999</v>
      </c>
      <c r="BQ20" s="358">
        <v>1.6787190000000001</v>
      </c>
      <c r="BR20" s="358">
        <v>8.4410260000000008</v>
      </c>
      <c r="BS20" s="358">
        <v>58.436639999999997</v>
      </c>
      <c r="BT20" s="358">
        <v>306.26240000000001</v>
      </c>
      <c r="BU20" s="358">
        <v>666.29639999999995</v>
      </c>
      <c r="BV20" s="358">
        <v>951.01819999999998</v>
      </c>
    </row>
    <row r="21" spans="1:74" ht="11.1" customHeight="1" x14ac:dyDescent="0.2">
      <c r="A21" s="6" t="s">
        <v>72</v>
      </c>
      <c r="B21" s="758" t="s">
        <v>1006</v>
      </c>
      <c r="C21" s="386">
        <v>1226.5932849999999</v>
      </c>
      <c r="D21" s="386">
        <v>1074.3520771999999</v>
      </c>
      <c r="E21" s="386">
        <v>832.01365018000001</v>
      </c>
      <c r="F21" s="386">
        <v>500.88692949</v>
      </c>
      <c r="G21" s="386">
        <v>196.50901339999999</v>
      </c>
      <c r="H21" s="386">
        <v>29.484588034000001</v>
      </c>
      <c r="I21" s="386">
        <v>7.1584232710000002</v>
      </c>
      <c r="J21" s="386">
        <v>16.894506790000001</v>
      </c>
      <c r="K21" s="386">
        <v>73.050172701999998</v>
      </c>
      <c r="L21" s="386">
        <v>369.81485041000002</v>
      </c>
      <c r="M21" s="386">
        <v>772.06323524000004</v>
      </c>
      <c r="N21" s="386">
        <v>1020.1090118</v>
      </c>
      <c r="O21" s="386">
        <v>1255.3535412000001</v>
      </c>
      <c r="P21" s="386">
        <v>1092.7024544999999</v>
      </c>
      <c r="Q21" s="386">
        <v>866.81334143000004</v>
      </c>
      <c r="R21" s="386">
        <v>510.87153925000001</v>
      </c>
      <c r="S21" s="386">
        <v>200.23050330999999</v>
      </c>
      <c r="T21" s="386">
        <v>29.860149718999999</v>
      </c>
      <c r="U21" s="386">
        <v>7.4675774745999997</v>
      </c>
      <c r="V21" s="386">
        <v>16.454478290000001</v>
      </c>
      <c r="W21" s="386">
        <v>69.259235468</v>
      </c>
      <c r="X21" s="386">
        <v>367.87958321000002</v>
      </c>
      <c r="Y21" s="386">
        <v>763.30946944000004</v>
      </c>
      <c r="Z21" s="386">
        <v>1037.5193982999999</v>
      </c>
      <c r="AA21" s="386">
        <v>1237.405941</v>
      </c>
      <c r="AB21" s="386">
        <v>1071.8087201999999</v>
      </c>
      <c r="AC21" s="386">
        <v>849.54653007000002</v>
      </c>
      <c r="AD21" s="386">
        <v>500.70267329000001</v>
      </c>
      <c r="AE21" s="386">
        <v>204.39490336</v>
      </c>
      <c r="AF21" s="386">
        <v>30.197952875999999</v>
      </c>
      <c r="AG21" s="386">
        <v>7.2149537792</v>
      </c>
      <c r="AH21" s="386">
        <v>16.380750107000001</v>
      </c>
      <c r="AI21" s="386">
        <v>67.152165052000001</v>
      </c>
      <c r="AJ21" s="386">
        <v>362.34810965999998</v>
      </c>
      <c r="AK21" s="386">
        <v>753.17177747999995</v>
      </c>
      <c r="AL21" s="386">
        <v>997.28168932000005</v>
      </c>
      <c r="AM21" s="386">
        <v>1204.7610150999999</v>
      </c>
      <c r="AN21" s="386">
        <v>1017.0522228999999</v>
      </c>
      <c r="AO21" s="386">
        <v>809.11682617999998</v>
      </c>
      <c r="AP21" s="386">
        <v>490.37213522000002</v>
      </c>
      <c r="AQ21" s="386">
        <v>197.34031787000001</v>
      </c>
      <c r="AR21" s="386">
        <v>29.484182813</v>
      </c>
      <c r="AS21" s="386">
        <v>4.9868870161999999</v>
      </c>
      <c r="AT21" s="386">
        <v>15.770225055999999</v>
      </c>
      <c r="AU21" s="386">
        <v>59.938221755000001</v>
      </c>
      <c r="AV21" s="386">
        <v>349.82999689000002</v>
      </c>
      <c r="AW21" s="386">
        <v>718.89429813000004</v>
      </c>
      <c r="AX21" s="386">
        <v>999.33496421999996</v>
      </c>
      <c r="AY21" s="386">
        <v>1207.0889741999999</v>
      </c>
      <c r="AZ21" s="898">
        <v>984.17094408000003</v>
      </c>
      <c r="BA21" s="898">
        <v>781.60881582000002</v>
      </c>
      <c r="BB21" s="358">
        <v>490.51229999999998</v>
      </c>
      <c r="BC21" s="358">
        <v>206.2123</v>
      </c>
      <c r="BD21" s="358">
        <v>26.736630000000002</v>
      </c>
      <c r="BE21" s="358">
        <v>4.0018929999999999</v>
      </c>
      <c r="BF21" s="358">
        <v>15.460240000000001</v>
      </c>
      <c r="BG21" s="358">
        <v>62.430019999999999</v>
      </c>
      <c r="BH21" s="358">
        <v>343.64640000000003</v>
      </c>
      <c r="BI21" s="358">
        <v>732.86109999999996</v>
      </c>
      <c r="BJ21" s="358">
        <v>1040.635</v>
      </c>
      <c r="BK21" s="358">
        <v>1219.894</v>
      </c>
      <c r="BL21" s="358">
        <v>987.20780000000002</v>
      </c>
      <c r="BM21" s="358">
        <v>782.71460000000002</v>
      </c>
      <c r="BN21" s="358">
        <v>485.23169999999999</v>
      </c>
      <c r="BO21" s="358">
        <v>204.47470000000001</v>
      </c>
      <c r="BP21" s="358">
        <v>27.60341</v>
      </c>
      <c r="BQ21" s="358">
        <v>4.5877819999999998</v>
      </c>
      <c r="BR21" s="358">
        <v>16.869530000000001</v>
      </c>
      <c r="BS21" s="358">
        <v>67.5762</v>
      </c>
      <c r="BT21" s="358">
        <v>352.8766</v>
      </c>
      <c r="BU21" s="358">
        <v>745.12189999999998</v>
      </c>
      <c r="BV21" s="358">
        <v>1026.874</v>
      </c>
    </row>
    <row r="22" spans="1:74" ht="11.1" customHeight="1" x14ac:dyDescent="0.2">
      <c r="A22" s="6" t="s">
        <v>73</v>
      </c>
      <c r="B22" s="758" t="s">
        <v>1007</v>
      </c>
      <c r="C22" s="386">
        <v>1279.8607972</v>
      </c>
      <c r="D22" s="386">
        <v>1134.9770366</v>
      </c>
      <c r="E22" s="386">
        <v>806.43724039000006</v>
      </c>
      <c r="F22" s="386">
        <v>490.79570171</v>
      </c>
      <c r="G22" s="386">
        <v>203.04673707000001</v>
      </c>
      <c r="H22" s="386">
        <v>32.033918665000002</v>
      </c>
      <c r="I22" s="386">
        <v>11.110044268999999</v>
      </c>
      <c r="J22" s="386">
        <v>24.278957063</v>
      </c>
      <c r="K22" s="386">
        <v>89.330784910000006</v>
      </c>
      <c r="L22" s="386">
        <v>420.46322072999999</v>
      </c>
      <c r="M22" s="386">
        <v>801.55687642999999</v>
      </c>
      <c r="N22" s="386">
        <v>1136.1248535</v>
      </c>
      <c r="O22" s="386">
        <v>1311.7675827</v>
      </c>
      <c r="P22" s="386">
        <v>1161.5652797</v>
      </c>
      <c r="Q22" s="386">
        <v>845.86583031999999</v>
      </c>
      <c r="R22" s="386">
        <v>512.70202577999999</v>
      </c>
      <c r="S22" s="386">
        <v>209.07914912999999</v>
      </c>
      <c r="T22" s="386">
        <v>32.509590955</v>
      </c>
      <c r="U22" s="386">
        <v>11.954122624</v>
      </c>
      <c r="V22" s="386">
        <v>23.881957022999998</v>
      </c>
      <c r="W22" s="386">
        <v>84.864549714000006</v>
      </c>
      <c r="X22" s="386">
        <v>412.92275408</v>
      </c>
      <c r="Y22" s="386">
        <v>808.37405701</v>
      </c>
      <c r="Z22" s="386">
        <v>1153.155299</v>
      </c>
      <c r="AA22" s="386">
        <v>1303.6222327</v>
      </c>
      <c r="AB22" s="386">
        <v>1154.9254335000001</v>
      </c>
      <c r="AC22" s="386">
        <v>836.54382962</v>
      </c>
      <c r="AD22" s="386">
        <v>498.49175531999998</v>
      </c>
      <c r="AE22" s="386">
        <v>200.86091163</v>
      </c>
      <c r="AF22" s="386">
        <v>29.970666653999999</v>
      </c>
      <c r="AG22" s="386">
        <v>12.190444944999999</v>
      </c>
      <c r="AH22" s="386">
        <v>23.663024866000001</v>
      </c>
      <c r="AI22" s="386">
        <v>83.916841078999994</v>
      </c>
      <c r="AJ22" s="386">
        <v>405.02530612999999</v>
      </c>
      <c r="AK22" s="386">
        <v>794.82821758</v>
      </c>
      <c r="AL22" s="386">
        <v>1102.9563453000001</v>
      </c>
      <c r="AM22" s="386">
        <v>1289.2185409000001</v>
      </c>
      <c r="AN22" s="386">
        <v>1096.1130467999999</v>
      </c>
      <c r="AO22" s="386">
        <v>807.14403636999998</v>
      </c>
      <c r="AP22" s="386">
        <v>487.04006464000003</v>
      </c>
      <c r="AQ22" s="386">
        <v>197.29711501</v>
      </c>
      <c r="AR22" s="386">
        <v>29.448203753000001</v>
      </c>
      <c r="AS22" s="386">
        <v>10.455504118</v>
      </c>
      <c r="AT22" s="386">
        <v>23.721667085</v>
      </c>
      <c r="AU22" s="386">
        <v>76.707177711</v>
      </c>
      <c r="AV22" s="386">
        <v>392.91246957999999</v>
      </c>
      <c r="AW22" s="386">
        <v>762.54993329000001</v>
      </c>
      <c r="AX22" s="386">
        <v>1100.9106803</v>
      </c>
      <c r="AY22" s="386">
        <v>1303.1647164000001</v>
      </c>
      <c r="AZ22" s="898">
        <v>1085.2352114</v>
      </c>
      <c r="BA22" s="898">
        <v>793.76495793000004</v>
      </c>
      <c r="BB22" s="358">
        <v>490.86040000000003</v>
      </c>
      <c r="BC22" s="358">
        <v>195.8938</v>
      </c>
      <c r="BD22" s="358">
        <v>28.968630000000001</v>
      </c>
      <c r="BE22" s="358">
        <v>10.088340000000001</v>
      </c>
      <c r="BF22" s="358">
        <v>22.777529999999999</v>
      </c>
      <c r="BG22" s="358">
        <v>78.388040000000004</v>
      </c>
      <c r="BH22" s="358">
        <v>384.52589999999998</v>
      </c>
      <c r="BI22" s="358">
        <v>768.08550000000002</v>
      </c>
      <c r="BJ22" s="358">
        <v>1122.7550000000001</v>
      </c>
      <c r="BK22" s="358">
        <v>1308.433</v>
      </c>
      <c r="BL22" s="358">
        <v>1078.278</v>
      </c>
      <c r="BM22" s="358">
        <v>797.50360000000001</v>
      </c>
      <c r="BN22" s="358">
        <v>492.68299999999999</v>
      </c>
      <c r="BO22" s="358">
        <v>195.07230000000001</v>
      </c>
      <c r="BP22" s="358">
        <v>30.381460000000001</v>
      </c>
      <c r="BQ22" s="358">
        <v>10.4063</v>
      </c>
      <c r="BR22" s="358">
        <v>23.5898</v>
      </c>
      <c r="BS22" s="358">
        <v>82.098579999999998</v>
      </c>
      <c r="BT22" s="358">
        <v>394.4898</v>
      </c>
      <c r="BU22" s="358">
        <v>788.39120000000003</v>
      </c>
      <c r="BV22" s="358">
        <v>1110.48</v>
      </c>
    </row>
    <row r="23" spans="1:74" ht="11.1" customHeight="1" x14ac:dyDescent="0.2">
      <c r="A23" s="6" t="s">
        <v>74</v>
      </c>
      <c r="B23" s="758" t="s">
        <v>1063</v>
      </c>
      <c r="C23" s="386">
        <v>593.65580651000005</v>
      </c>
      <c r="D23" s="386">
        <v>445.20502826000001</v>
      </c>
      <c r="E23" s="386">
        <v>342.71794084999999</v>
      </c>
      <c r="F23" s="386">
        <v>145.64162031000001</v>
      </c>
      <c r="G23" s="386">
        <v>40.257952345</v>
      </c>
      <c r="H23" s="386">
        <v>1.4974853008</v>
      </c>
      <c r="I23" s="386">
        <v>9.2833469387999995E-2</v>
      </c>
      <c r="J23" s="386">
        <v>0.38998000018000001</v>
      </c>
      <c r="K23" s="386">
        <v>10.139460859</v>
      </c>
      <c r="L23" s="386">
        <v>105.1083878</v>
      </c>
      <c r="M23" s="386">
        <v>347.54983042999999</v>
      </c>
      <c r="N23" s="386">
        <v>453.95773223999998</v>
      </c>
      <c r="O23" s="386">
        <v>604.18798746000004</v>
      </c>
      <c r="P23" s="386">
        <v>445.66931454000002</v>
      </c>
      <c r="Q23" s="386">
        <v>352.80390096000002</v>
      </c>
      <c r="R23" s="386">
        <v>147.16673195999999</v>
      </c>
      <c r="S23" s="386">
        <v>41.407851635</v>
      </c>
      <c r="T23" s="386">
        <v>1.2767181997999999</v>
      </c>
      <c r="U23" s="386">
        <v>9.5446550807E-2</v>
      </c>
      <c r="V23" s="386">
        <v>0.37699709078999999</v>
      </c>
      <c r="W23" s="386">
        <v>9.8891342833000007</v>
      </c>
      <c r="X23" s="386">
        <v>108.63122783</v>
      </c>
      <c r="Y23" s="386">
        <v>332.46017870999998</v>
      </c>
      <c r="Z23" s="386">
        <v>463.68457747000002</v>
      </c>
      <c r="AA23" s="386">
        <v>598.43142044000001</v>
      </c>
      <c r="AB23" s="386">
        <v>425.72726177999999</v>
      </c>
      <c r="AC23" s="386">
        <v>332.32064251999998</v>
      </c>
      <c r="AD23" s="386">
        <v>143.73544881000001</v>
      </c>
      <c r="AE23" s="386">
        <v>41.882620301999999</v>
      </c>
      <c r="AF23" s="386">
        <v>2.0062113762</v>
      </c>
      <c r="AG23" s="386">
        <v>9.2009980581000003E-2</v>
      </c>
      <c r="AH23" s="386">
        <v>0.28465739025999998</v>
      </c>
      <c r="AI23" s="386">
        <v>8.9117345357000008</v>
      </c>
      <c r="AJ23" s="386">
        <v>107.18966460999999</v>
      </c>
      <c r="AK23" s="386">
        <v>326.42332549999998</v>
      </c>
      <c r="AL23" s="386">
        <v>461.22468705</v>
      </c>
      <c r="AM23" s="386">
        <v>579.69346704999998</v>
      </c>
      <c r="AN23" s="386">
        <v>416.76411466000002</v>
      </c>
      <c r="AO23" s="386">
        <v>313.12051123999998</v>
      </c>
      <c r="AP23" s="386">
        <v>139.09951429</v>
      </c>
      <c r="AQ23" s="386">
        <v>40.618406751000002</v>
      </c>
      <c r="AR23" s="386">
        <v>1.9999347566000001</v>
      </c>
      <c r="AS23" s="386">
        <v>3.5685091175000003E-2</v>
      </c>
      <c r="AT23" s="386">
        <v>0.14342546971</v>
      </c>
      <c r="AU23" s="386">
        <v>8.7656485877999994</v>
      </c>
      <c r="AV23" s="386">
        <v>106.29626355000001</v>
      </c>
      <c r="AW23" s="386">
        <v>304.62505907000002</v>
      </c>
      <c r="AX23" s="386">
        <v>464.54023339000003</v>
      </c>
      <c r="AY23" s="386">
        <v>587.52223529000003</v>
      </c>
      <c r="AZ23" s="898">
        <v>390.37951113999998</v>
      </c>
      <c r="BA23" s="898">
        <v>304.37835865</v>
      </c>
      <c r="BB23" s="358">
        <v>135.12960000000001</v>
      </c>
      <c r="BC23" s="358">
        <v>42.200180000000003</v>
      </c>
      <c r="BD23" s="358">
        <v>1.9772529999999999</v>
      </c>
      <c r="BE23" s="358">
        <v>2.9845300000000002E-2</v>
      </c>
      <c r="BF23" s="358">
        <v>0.20714959999999999</v>
      </c>
      <c r="BG23" s="358">
        <v>8.9963820000000005</v>
      </c>
      <c r="BH23" s="358">
        <v>105.01349999999999</v>
      </c>
      <c r="BI23" s="358">
        <v>311.19839999999999</v>
      </c>
      <c r="BJ23" s="358">
        <v>489.62580000000003</v>
      </c>
      <c r="BK23" s="358">
        <v>584.97770000000003</v>
      </c>
      <c r="BL23" s="358">
        <v>392.20139999999998</v>
      </c>
      <c r="BM23" s="358">
        <v>302.51029999999997</v>
      </c>
      <c r="BN23" s="358">
        <v>133.47</v>
      </c>
      <c r="BO23" s="358">
        <v>40.541409999999999</v>
      </c>
      <c r="BP23" s="358">
        <v>2.0888810000000002</v>
      </c>
      <c r="BQ23" s="358">
        <v>3.6311299999999998E-2</v>
      </c>
      <c r="BR23" s="358">
        <v>0.24329500000000001</v>
      </c>
      <c r="BS23" s="358">
        <v>9.9441550000000003</v>
      </c>
      <c r="BT23" s="358">
        <v>107.6621</v>
      </c>
      <c r="BU23" s="358">
        <v>311.58789999999999</v>
      </c>
      <c r="BV23" s="358">
        <v>487.59859999999998</v>
      </c>
    </row>
    <row r="24" spans="1:74" ht="11.1" customHeight="1" x14ac:dyDescent="0.2">
      <c r="A24" s="6" t="s">
        <v>75</v>
      </c>
      <c r="B24" s="758" t="s">
        <v>1009</v>
      </c>
      <c r="C24" s="386">
        <v>766.05017344999999</v>
      </c>
      <c r="D24" s="386">
        <v>581.78459913999995</v>
      </c>
      <c r="E24" s="386">
        <v>416.24986496000002</v>
      </c>
      <c r="F24" s="386">
        <v>190.96967587</v>
      </c>
      <c r="G24" s="386">
        <v>51.265570824999998</v>
      </c>
      <c r="H24" s="386">
        <v>1.5562878490000001</v>
      </c>
      <c r="I24" s="386">
        <v>7.0419343085999994E-2</v>
      </c>
      <c r="J24" s="386">
        <v>0.18725295136</v>
      </c>
      <c r="K24" s="386">
        <v>14.489260843</v>
      </c>
      <c r="L24" s="386">
        <v>148.67708669000001</v>
      </c>
      <c r="M24" s="386">
        <v>476.43895457999997</v>
      </c>
      <c r="N24" s="386">
        <v>603.61309294</v>
      </c>
      <c r="O24" s="386">
        <v>786.52868126999999</v>
      </c>
      <c r="P24" s="386">
        <v>589.09285034000004</v>
      </c>
      <c r="Q24" s="386">
        <v>434.99486352999998</v>
      </c>
      <c r="R24" s="386">
        <v>197.51300429</v>
      </c>
      <c r="S24" s="386">
        <v>52.250046470000001</v>
      </c>
      <c r="T24" s="386">
        <v>1.3915935036</v>
      </c>
      <c r="U24" s="386">
        <v>7.0419343085999994E-2</v>
      </c>
      <c r="V24" s="386">
        <v>0.18725295136</v>
      </c>
      <c r="W24" s="386">
        <v>14.119315541000001</v>
      </c>
      <c r="X24" s="386">
        <v>149.66592473</v>
      </c>
      <c r="Y24" s="386">
        <v>466.55644397999998</v>
      </c>
      <c r="Z24" s="386">
        <v>614.79943168</v>
      </c>
      <c r="AA24" s="386">
        <v>776.15958745</v>
      </c>
      <c r="AB24" s="386">
        <v>568.08503957999994</v>
      </c>
      <c r="AC24" s="386">
        <v>412.0282125</v>
      </c>
      <c r="AD24" s="386">
        <v>194.61519292</v>
      </c>
      <c r="AE24" s="386">
        <v>51.461487966999997</v>
      </c>
      <c r="AF24" s="386">
        <v>1.9446443339999999</v>
      </c>
      <c r="AG24" s="386">
        <v>7.0419343085999994E-2</v>
      </c>
      <c r="AH24" s="386">
        <v>0.18725295136</v>
      </c>
      <c r="AI24" s="386">
        <v>13.94072869</v>
      </c>
      <c r="AJ24" s="386">
        <v>147.23747427000001</v>
      </c>
      <c r="AK24" s="386">
        <v>453.61834838999999</v>
      </c>
      <c r="AL24" s="386">
        <v>604.49245105</v>
      </c>
      <c r="AM24" s="386">
        <v>759.92379151</v>
      </c>
      <c r="AN24" s="386">
        <v>544.04489497999998</v>
      </c>
      <c r="AO24" s="386">
        <v>391.28612442999997</v>
      </c>
      <c r="AP24" s="386">
        <v>190.33307285000001</v>
      </c>
      <c r="AQ24" s="386">
        <v>49.417835392000001</v>
      </c>
      <c r="AR24" s="386">
        <v>1.8971954313999999</v>
      </c>
      <c r="AS24" s="386">
        <v>1E-10</v>
      </c>
      <c r="AT24" s="386">
        <v>0.18725295136</v>
      </c>
      <c r="AU24" s="386">
        <v>13.299928851000001</v>
      </c>
      <c r="AV24" s="386">
        <v>144.26249774999999</v>
      </c>
      <c r="AW24" s="386">
        <v>418.37385469999998</v>
      </c>
      <c r="AX24" s="386">
        <v>605.00249573999997</v>
      </c>
      <c r="AY24" s="386">
        <v>770.20368322000002</v>
      </c>
      <c r="AZ24" s="898">
        <v>512.34146745999999</v>
      </c>
      <c r="BA24" s="898">
        <v>381.47563043999997</v>
      </c>
      <c r="BB24" s="358">
        <v>187.45740000000001</v>
      </c>
      <c r="BC24" s="358">
        <v>51.418210000000002</v>
      </c>
      <c r="BD24" s="358">
        <v>1.8268610000000001</v>
      </c>
      <c r="BE24" s="358">
        <v>0</v>
      </c>
      <c r="BF24" s="358">
        <v>7.0067900000000002E-2</v>
      </c>
      <c r="BG24" s="358">
        <v>13.23217</v>
      </c>
      <c r="BH24" s="358">
        <v>142.0333</v>
      </c>
      <c r="BI24" s="358">
        <v>426.26690000000002</v>
      </c>
      <c r="BJ24" s="358">
        <v>632.17999999999995</v>
      </c>
      <c r="BK24" s="358">
        <v>766.74379999999996</v>
      </c>
      <c r="BL24" s="358">
        <v>510.07310000000001</v>
      </c>
      <c r="BM24" s="358">
        <v>373.52289999999999</v>
      </c>
      <c r="BN24" s="358">
        <v>188.0617</v>
      </c>
      <c r="BO24" s="358">
        <v>49.627600000000001</v>
      </c>
      <c r="BP24" s="358">
        <v>2.0197050000000001</v>
      </c>
      <c r="BQ24" s="358">
        <v>0</v>
      </c>
      <c r="BR24" s="358">
        <v>9.1356800000000002E-2</v>
      </c>
      <c r="BS24" s="358">
        <v>14.606870000000001</v>
      </c>
      <c r="BT24" s="358">
        <v>149.5711</v>
      </c>
      <c r="BU24" s="358">
        <v>433.76920000000001</v>
      </c>
      <c r="BV24" s="358">
        <v>627.82169999999996</v>
      </c>
    </row>
    <row r="25" spans="1:74" ht="11.1" customHeight="1" x14ac:dyDescent="0.2">
      <c r="A25" s="6" t="s">
        <v>76</v>
      </c>
      <c r="B25" s="758" t="s">
        <v>1010</v>
      </c>
      <c r="C25" s="386">
        <v>533.04623019999997</v>
      </c>
      <c r="D25" s="386">
        <v>389.24680520999999</v>
      </c>
      <c r="E25" s="386">
        <v>221.77184897000001</v>
      </c>
      <c r="F25" s="386">
        <v>81.334586896000005</v>
      </c>
      <c r="G25" s="386">
        <v>11.494111035</v>
      </c>
      <c r="H25" s="386">
        <v>7.7531431807999998E-2</v>
      </c>
      <c r="I25" s="386">
        <v>1.5399425159E-2</v>
      </c>
      <c r="J25" s="386">
        <v>0.17011543953</v>
      </c>
      <c r="K25" s="386">
        <v>2.5156961664000002</v>
      </c>
      <c r="L25" s="386">
        <v>57.79853585</v>
      </c>
      <c r="M25" s="386">
        <v>266.76399670000001</v>
      </c>
      <c r="N25" s="386">
        <v>428.62433127000003</v>
      </c>
      <c r="O25" s="386">
        <v>547.80188497999995</v>
      </c>
      <c r="P25" s="386">
        <v>404.68975320999999</v>
      </c>
      <c r="Q25" s="386">
        <v>235.75159095000001</v>
      </c>
      <c r="R25" s="386">
        <v>83.285945053999995</v>
      </c>
      <c r="S25" s="386">
        <v>11.638497045999999</v>
      </c>
      <c r="T25" s="386">
        <v>7.7531431807999998E-2</v>
      </c>
      <c r="U25" s="386">
        <v>1.5399425159E-2</v>
      </c>
      <c r="V25" s="386">
        <v>0.17739293937</v>
      </c>
      <c r="W25" s="386">
        <v>2.3960549199000001</v>
      </c>
      <c r="X25" s="386">
        <v>56.059491545</v>
      </c>
      <c r="Y25" s="386">
        <v>273.52939448000001</v>
      </c>
      <c r="Z25" s="386">
        <v>432.52624735000001</v>
      </c>
      <c r="AA25" s="386">
        <v>538.30039520000003</v>
      </c>
      <c r="AB25" s="386">
        <v>400.88093548000001</v>
      </c>
      <c r="AC25" s="386">
        <v>224.58281495</v>
      </c>
      <c r="AD25" s="386">
        <v>79.559568076999994</v>
      </c>
      <c r="AE25" s="386">
        <v>10.750488415</v>
      </c>
      <c r="AF25" s="386">
        <v>7.6962270971000002E-2</v>
      </c>
      <c r="AG25" s="386">
        <v>1.5399425159E-2</v>
      </c>
      <c r="AH25" s="386">
        <v>0.16183185856000001</v>
      </c>
      <c r="AI25" s="386">
        <v>2.3778772041999998</v>
      </c>
      <c r="AJ25" s="386">
        <v>54.139601382999999</v>
      </c>
      <c r="AK25" s="386">
        <v>264.36090562999999</v>
      </c>
      <c r="AL25" s="386">
        <v>411.94905399999999</v>
      </c>
      <c r="AM25" s="386">
        <v>536.75386126000001</v>
      </c>
      <c r="AN25" s="386">
        <v>378.60223867000002</v>
      </c>
      <c r="AO25" s="386">
        <v>208.02658851000001</v>
      </c>
      <c r="AP25" s="386">
        <v>76.040016088000002</v>
      </c>
      <c r="AQ25" s="386">
        <v>10.003610116000001</v>
      </c>
      <c r="AR25" s="386">
        <v>6.1548425905000002E-2</v>
      </c>
      <c r="AS25" s="386">
        <v>1E-10</v>
      </c>
      <c r="AT25" s="386">
        <v>0.15413935666</v>
      </c>
      <c r="AU25" s="386">
        <v>2.2153825468999999</v>
      </c>
      <c r="AV25" s="386">
        <v>52.223306069000003</v>
      </c>
      <c r="AW25" s="386">
        <v>240.76020108</v>
      </c>
      <c r="AX25" s="386">
        <v>403.78424401000001</v>
      </c>
      <c r="AY25" s="386">
        <v>540.29752062</v>
      </c>
      <c r="AZ25" s="898">
        <v>366.62294660999999</v>
      </c>
      <c r="BA25" s="898">
        <v>195.12373585</v>
      </c>
      <c r="BB25" s="358">
        <v>74.762690000000006</v>
      </c>
      <c r="BC25" s="358">
        <v>9.6297069999999998</v>
      </c>
      <c r="BD25" s="358">
        <v>6.1548400000000003E-2</v>
      </c>
      <c r="BE25" s="358">
        <v>0</v>
      </c>
      <c r="BF25" s="358">
        <v>0.1184524</v>
      </c>
      <c r="BG25" s="358">
        <v>2.27183</v>
      </c>
      <c r="BH25" s="358">
        <v>50.323270000000001</v>
      </c>
      <c r="BI25" s="358">
        <v>233.7217</v>
      </c>
      <c r="BJ25" s="358">
        <v>404.8141</v>
      </c>
      <c r="BK25" s="358">
        <v>537.20500000000004</v>
      </c>
      <c r="BL25" s="358">
        <v>358.65679999999998</v>
      </c>
      <c r="BM25" s="358">
        <v>188.7414</v>
      </c>
      <c r="BN25" s="358">
        <v>74.650090000000006</v>
      </c>
      <c r="BO25" s="358">
        <v>8.9504009999999994</v>
      </c>
      <c r="BP25" s="358">
        <v>8.3590499999999998E-2</v>
      </c>
      <c r="BQ25" s="358">
        <v>0</v>
      </c>
      <c r="BR25" s="358">
        <v>0.13293269999999999</v>
      </c>
      <c r="BS25" s="358">
        <v>2.5863079999999998</v>
      </c>
      <c r="BT25" s="358">
        <v>53.968679999999999</v>
      </c>
      <c r="BU25" s="358">
        <v>242.48220000000001</v>
      </c>
      <c r="BV25" s="358">
        <v>403.85660000000001</v>
      </c>
    </row>
    <row r="26" spans="1:74" ht="11.1" customHeight="1" x14ac:dyDescent="0.2">
      <c r="A26" s="6" t="s">
        <v>77</v>
      </c>
      <c r="B26" s="758" t="s">
        <v>1011</v>
      </c>
      <c r="C26" s="386">
        <v>875.18926463000003</v>
      </c>
      <c r="D26" s="386">
        <v>726.59198918000004</v>
      </c>
      <c r="E26" s="386">
        <v>571.17129691000002</v>
      </c>
      <c r="F26" s="386">
        <v>394.25895204</v>
      </c>
      <c r="G26" s="386">
        <v>227.01991179000001</v>
      </c>
      <c r="H26" s="386">
        <v>59.946840846000001</v>
      </c>
      <c r="I26" s="386">
        <v>11.637225056</v>
      </c>
      <c r="J26" s="386">
        <v>21.796805574</v>
      </c>
      <c r="K26" s="386">
        <v>97.557359941000001</v>
      </c>
      <c r="L26" s="386">
        <v>343.30585337000002</v>
      </c>
      <c r="M26" s="386">
        <v>584.08052924000003</v>
      </c>
      <c r="N26" s="386">
        <v>882.65925101000005</v>
      </c>
      <c r="O26" s="386">
        <v>882.55439044000002</v>
      </c>
      <c r="P26" s="386">
        <v>732.39676598000005</v>
      </c>
      <c r="Q26" s="386">
        <v>578.85192112000004</v>
      </c>
      <c r="R26" s="386">
        <v>403.68738497999999</v>
      </c>
      <c r="S26" s="386">
        <v>231.28536758999999</v>
      </c>
      <c r="T26" s="386">
        <v>61.542090541999997</v>
      </c>
      <c r="U26" s="386">
        <v>11.584071515</v>
      </c>
      <c r="V26" s="386">
        <v>21.570186748000001</v>
      </c>
      <c r="W26" s="386">
        <v>94.685682087000004</v>
      </c>
      <c r="X26" s="386">
        <v>340.04593326999998</v>
      </c>
      <c r="Y26" s="386">
        <v>607.72066982000001</v>
      </c>
      <c r="Z26" s="386">
        <v>885.78665779999994</v>
      </c>
      <c r="AA26" s="386">
        <v>877.70501249999995</v>
      </c>
      <c r="AB26" s="386">
        <v>734.82064858000001</v>
      </c>
      <c r="AC26" s="386">
        <v>597.66157639000005</v>
      </c>
      <c r="AD26" s="386">
        <v>403.10857774999999</v>
      </c>
      <c r="AE26" s="386">
        <v>228.04412904</v>
      </c>
      <c r="AF26" s="386">
        <v>66.097077940999995</v>
      </c>
      <c r="AG26" s="386">
        <v>11.615053286</v>
      </c>
      <c r="AH26" s="386">
        <v>21.806349773000001</v>
      </c>
      <c r="AI26" s="386">
        <v>94.790542853999995</v>
      </c>
      <c r="AJ26" s="386">
        <v>330.77836502999997</v>
      </c>
      <c r="AK26" s="386">
        <v>604.39517034000005</v>
      </c>
      <c r="AL26" s="386">
        <v>866.41003305000004</v>
      </c>
      <c r="AM26" s="386">
        <v>886.90727716000004</v>
      </c>
      <c r="AN26" s="386">
        <v>732.12949805999995</v>
      </c>
      <c r="AO26" s="386">
        <v>603.73920105000002</v>
      </c>
      <c r="AP26" s="386">
        <v>402.02799599999997</v>
      </c>
      <c r="AQ26" s="386">
        <v>232.00825997999999</v>
      </c>
      <c r="AR26" s="386">
        <v>62.080534868000001</v>
      </c>
      <c r="AS26" s="386">
        <v>11.521367435</v>
      </c>
      <c r="AT26" s="386">
        <v>19.804186152</v>
      </c>
      <c r="AU26" s="386">
        <v>92.028505217000003</v>
      </c>
      <c r="AV26" s="386">
        <v>326.42199779999999</v>
      </c>
      <c r="AW26" s="386">
        <v>607.13099961</v>
      </c>
      <c r="AX26" s="386">
        <v>855.80464382000002</v>
      </c>
      <c r="AY26" s="386">
        <v>905.54215648000002</v>
      </c>
      <c r="AZ26" s="898">
        <v>739.93780085000003</v>
      </c>
      <c r="BA26" s="898">
        <v>610.89041695000003</v>
      </c>
      <c r="BB26" s="358">
        <v>401.71719999999999</v>
      </c>
      <c r="BC26" s="358">
        <v>225.71700000000001</v>
      </c>
      <c r="BD26" s="358">
        <v>63.430120000000002</v>
      </c>
      <c r="BE26" s="358">
        <v>10.21414</v>
      </c>
      <c r="BF26" s="358">
        <v>19.424600000000002</v>
      </c>
      <c r="BG26" s="358">
        <v>93.040649999999999</v>
      </c>
      <c r="BH26" s="358">
        <v>332.6927</v>
      </c>
      <c r="BI26" s="358">
        <v>586.87239999999997</v>
      </c>
      <c r="BJ26" s="358">
        <v>826.49189999999999</v>
      </c>
      <c r="BK26" s="358">
        <v>893.77909999999997</v>
      </c>
      <c r="BL26" s="358">
        <v>733.15890000000002</v>
      </c>
      <c r="BM26" s="358">
        <v>594.28909999999996</v>
      </c>
      <c r="BN26" s="358">
        <v>399.21080000000001</v>
      </c>
      <c r="BO26" s="358">
        <v>222.26089999999999</v>
      </c>
      <c r="BP26" s="358">
        <v>67.052530000000004</v>
      </c>
      <c r="BQ26" s="358">
        <v>10.29593</v>
      </c>
      <c r="BR26" s="358">
        <v>18.728919999999999</v>
      </c>
      <c r="BS26" s="358">
        <v>92.730789999999999</v>
      </c>
      <c r="BT26" s="358">
        <v>339.6311</v>
      </c>
      <c r="BU26" s="358">
        <v>596.23760000000004</v>
      </c>
      <c r="BV26" s="358">
        <v>820.34220000000005</v>
      </c>
    </row>
    <row r="27" spans="1:74" ht="11.1" customHeight="1" x14ac:dyDescent="0.2">
      <c r="A27" s="6" t="s">
        <v>78</v>
      </c>
      <c r="B27" s="758" t="s">
        <v>1014</v>
      </c>
      <c r="C27" s="386">
        <v>545.46824437999999</v>
      </c>
      <c r="D27" s="386">
        <v>473.05348466999999</v>
      </c>
      <c r="E27" s="386">
        <v>438.32179617999998</v>
      </c>
      <c r="F27" s="386">
        <v>290.24704342000001</v>
      </c>
      <c r="G27" s="386">
        <v>177.45321798000001</v>
      </c>
      <c r="H27" s="386">
        <v>55.494080572000001</v>
      </c>
      <c r="I27" s="386">
        <v>14.650734038</v>
      </c>
      <c r="J27" s="386">
        <v>12.805546965</v>
      </c>
      <c r="K27" s="386">
        <v>51.330636228000003</v>
      </c>
      <c r="L27" s="386">
        <v>183.75089975</v>
      </c>
      <c r="M27" s="386">
        <v>373.52132404000002</v>
      </c>
      <c r="N27" s="386">
        <v>580.30200392999996</v>
      </c>
      <c r="O27" s="386">
        <v>545.79431903</v>
      </c>
      <c r="P27" s="386">
        <v>471.25972430000002</v>
      </c>
      <c r="Q27" s="386">
        <v>427.10288223999999</v>
      </c>
      <c r="R27" s="386">
        <v>291.89824141000003</v>
      </c>
      <c r="S27" s="386">
        <v>180.10586022999999</v>
      </c>
      <c r="T27" s="386">
        <v>51.21195273</v>
      </c>
      <c r="U27" s="386">
        <v>13.147808683999999</v>
      </c>
      <c r="V27" s="386">
        <v>12.125841866</v>
      </c>
      <c r="W27" s="386">
        <v>50.101133152999999</v>
      </c>
      <c r="X27" s="386">
        <v>179.63975274000001</v>
      </c>
      <c r="Y27" s="386">
        <v>387.86659309999999</v>
      </c>
      <c r="Z27" s="386">
        <v>580.8076575</v>
      </c>
      <c r="AA27" s="386">
        <v>544.09612489000006</v>
      </c>
      <c r="AB27" s="386">
        <v>478.31232162999999</v>
      </c>
      <c r="AC27" s="386">
        <v>448.45201446999999</v>
      </c>
      <c r="AD27" s="386">
        <v>298.45769130999997</v>
      </c>
      <c r="AE27" s="386">
        <v>183.39318652</v>
      </c>
      <c r="AF27" s="386">
        <v>56.652247825000003</v>
      </c>
      <c r="AG27" s="386">
        <v>13.015881579</v>
      </c>
      <c r="AH27" s="386">
        <v>11.648071669</v>
      </c>
      <c r="AI27" s="386">
        <v>52.021050330000001</v>
      </c>
      <c r="AJ27" s="386">
        <v>172.96029602999999</v>
      </c>
      <c r="AK27" s="386">
        <v>387.11134119000002</v>
      </c>
      <c r="AL27" s="386">
        <v>568.93830638999998</v>
      </c>
      <c r="AM27" s="386">
        <v>557.83338903000003</v>
      </c>
      <c r="AN27" s="386">
        <v>483.34117529999997</v>
      </c>
      <c r="AO27" s="386">
        <v>460.13648598999998</v>
      </c>
      <c r="AP27" s="386">
        <v>305.64993752999999</v>
      </c>
      <c r="AQ27" s="386">
        <v>191.117953</v>
      </c>
      <c r="AR27" s="386">
        <v>56.218617694000002</v>
      </c>
      <c r="AS27" s="386">
        <v>12.862698623</v>
      </c>
      <c r="AT27" s="386">
        <v>12.372920818000001</v>
      </c>
      <c r="AU27" s="386">
        <v>52.535606948000002</v>
      </c>
      <c r="AV27" s="386">
        <v>175.18874224999999</v>
      </c>
      <c r="AW27" s="386">
        <v>397.32412208</v>
      </c>
      <c r="AX27" s="386">
        <v>566.16571469999997</v>
      </c>
      <c r="AY27" s="386">
        <v>569.84183535</v>
      </c>
      <c r="AZ27" s="898">
        <v>496.52846987999999</v>
      </c>
      <c r="BA27" s="898">
        <v>479.12656927</v>
      </c>
      <c r="BB27" s="358">
        <v>307.9393</v>
      </c>
      <c r="BC27" s="358">
        <v>187.04920000000001</v>
      </c>
      <c r="BD27" s="358">
        <v>58.978149999999999</v>
      </c>
      <c r="BE27" s="358">
        <v>13.697100000000001</v>
      </c>
      <c r="BF27" s="358">
        <v>12.02474</v>
      </c>
      <c r="BG27" s="358">
        <v>50.350189999999998</v>
      </c>
      <c r="BH27" s="358">
        <v>185.50479999999999</v>
      </c>
      <c r="BI27" s="358">
        <v>384.25130000000001</v>
      </c>
      <c r="BJ27" s="358">
        <v>548.82180000000005</v>
      </c>
      <c r="BK27" s="358">
        <v>560.76729999999998</v>
      </c>
      <c r="BL27" s="358">
        <v>502.86180000000002</v>
      </c>
      <c r="BM27" s="358">
        <v>463.47449999999998</v>
      </c>
      <c r="BN27" s="358">
        <v>312.87959999999998</v>
      </c>
      <c r="BO27" s="358">
        <v>187.53360000000001</v>
      </c>
      <c r="BP27" s="358">
        <v>62.075980000000001</v>
      </c>
      <c r="BQ27" s="358">
        <v>13.65053</v>
      </c>
      <c r="BR27" s="358">
        <v>12.699479999999999</v>
      </c>
      <c r="BS27" s="358">
        <v>49.312640000000002</v>
      </c>
      <c r="BT27" s="358">
        <v>184.8631</v>
      </c>
      <c r="BU27" s="358">
        <v>390.10199999999998</v>
      </c>
      <c r="BV27" s="358">
        <v>542.26070000000004</v>
      </c>
    </row>
    <row r="28" spans="1:74" ht="11.1" customHeight="1" x14ac:dyDescent="0.2">
      <c r="A28" s="6"/>
      <c r="B28" s="758"/>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386"/>
      <c r="AZ28" s="898"/>
      <c r="BA28" s="898"/>
      <c r="BB28" s="358"/>
      <c r="BC28" s="358"/>
      <c r="BD28" s="358"/>
      <c r="BE28" s="358"/>
      <c r="BF28" s="358"/>
      <c r="BG28" s="358"/>
      <c r="BH28" s="358"/>
      <c r="BI28" s="358"/>
      <c r="BJ28" s="358"/>
      <c r="BK28" s="358"/>
      <c r="BL28" s="358"/>
      <c r="BM28" s="358"/>
      <c r="BN28" s="358"/>
      <c r="BO28" s="358"/>
      <c r="BP28" s="358"/>
      <c r="BQ28" s="358"/>
      <c r="BR28" s="358"/>
      <c r="BS28" s="358"/>
      <c r="BT28" s="358"/>
      <c r="BU28" s="358"/>
      <c r="BV28" s="358"/>
    </row>
    <row r="29" spans="1:74" ht="11.1" customHeight="1" x14ac:dyDescent="0.2">
      <c r="A29" s="6"/>
      <c r="B29" s="97" t="s">
        <v>91</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532"/>
      <c r="AZ29" s="964"/>
      <c r="BA29" s="964"/>
      <c r="BB29" s="535"/>
      <c r="BC29" s="535"/>
      <c r="BD29" s="535"/>
      <c r="BE29" s="535"/>
      <c r="BF29" s="535"/>
      <c r="BG29" s="535"/>
      <c r="BH29" s="535"/>
      <c r="BI29" s="535"/>
      <c r="BJ29" s="535"/>
      <c r="BK29" s="535"/>
      <c r="BL29" s="535"/>
      <c r="BM29" s="535"/>
      <c r="BN29" s="535"/>
      <c r="BO29" s="535"/>
      <c r="BP29" s="535"/>
      <c r="BQ29" s="535"/>
      <c r="BR29" s="535"/>
      <c r="BS29" s="535"/>
      <c r="BT29" s="535"/>
      <c r="BU29" s="535"/>
      <c r="BV29" s="535"/>
    </row>
    <row r="30" spans="1:74" ht="11.1" customHeight="1" x14ac:dyDescent="0.2">
      <c r="A30" s="6" t="s">
        <v>286</v>
      </c>
      <c r="B30" s="536" t="s">
        <v>1150</v>
      </c>
      <c r="C30" s="386">
        <v>8.4413980985000006</v>
      </c>
      <c r="D30" s="386">
        <v>11.292663558999999</v>
      </c>
      <c r="E30" s="386">
        <v>26.950889259</v>
      </c>
      <c r="F30" s="386">
        <v>48.840757412000002</v>
      </c>
      <c r="G30" s="386">
        <v>147.39661741</v>
      </c>
      <c r="H30" s="386">
        <v>269.90116042</v>
      </c>
      <c r="I30" s="386">
        <v>393.84815209999999</v>
      </c>
      <c r="J30" s="386">
        <v>358.94775189000001</v>
      </c>
      <c r="K30" s="386">
        <v>202.01563107000001</v>
      </c>
      <c r="L30" s="386">
        <v>55.213452666000002</v>
      </c>
      <c r="M30" s="386">
        <v>23.317420358</v>
      </c>
      <c r="N30" s="386">
        <v>10.873029600000001</v>
      </c>
      <c r="O30" s="386">
        <v>16.80555141</v>
      </c>
      <c r="P30" s="386">
        <v>19.863774762999999</v>
      </c>
      <c r="Q30" s="386">
        <v>31.594499441</v>
      </c>
      <c r="R30" s="386">
        <v>43.903217484999999</v>
      </c>
      <c r="S30" s="386">
        <v>109.45931378</v>
      </c>
      <c r="T30" s="386">
        <v>210.01572121999999</v>
      </c>
      <c r="U30" s="386">
        <v>390.28397287000001</v>
      </c>
      <c r="V30" s="386">
        <v>349.77433844000001</v>
      </c>
      <c r="W30" s="386">
        <v>203.64571389</v>
      </c>
      <c r="X30" s="386">
        <v>72.754646140000006</v>
      </c>
      <c r="Y30" s="386">
        <v>20.405635275000002</v>
      </c>
      <c r="Z30" s="386">
        <v>11.069526889</v>
      </c>
      <c r="AA30" s="386">
        <v>9.3704689843000004</v>
      </c>
      <c r="AB30" s="386">
        <v>12.76357239</v>
      </c>
      <c r="AC30" s="386">
        <v>31.19405617</v>
      </c>
      <c r="AD30" s="386">
        <v>46.423957842999997</v>
      </c>
      <c r="AE30" s="386">
        <v>157.16058131</v>
      </c>
      <c r="AF30" s="386">
        <v>292.01074775000001</v>
      </c>
      <c r="AG30" s="386">
        <v>390.51056918</v>
      </c>
      <c r="AH30" s="386">
        <v>341.88819240999999</v>
      </c>
      <c r="AI30" s="386">
        <v>210.07812496</v>
      </c>
      <c r="AJ30" s="386">
        <v>96.452197869000003</v>
      </c>
      <c r="AK30" s="386">
        <v>32.294829016000001</v>
      </c>
      <c r="AL30" s="386">
        <v>12.568334497</v>
      </c>
      <c r="AM30" s="386">
        <v>5.3657325562000002</v>
      </c>
      <c r="AN30" s="386">
        <v>17.065032989999999</v>
      </c>
      <c r="AO30" s="386">
        <v>31.472464769999998</v>
      </c>
      <c r="AP30" s="386">
        <v>58.151173473999997</v>
      </c>
      <c r="AQ30" s="386">
        <v>127.11472544999999</v>
      </c>
      <c r="AR30" s="386">
        <v>278.48769850999997</v>
      </c>
      <c r="AS30" s="386">
        <v>391.54092358000003</v>
      </c>
      <c r="AT30" s="386">
        <v>309.00856400999999</v>
      </c>
      <c r="AU30" s="386">
        <v>202.99717822</v>
      </c>
      <c r="AV30" s="386">
        <v>80.454936583000006</v>
      </c>
      <c r="AW30" s="386">
        <v>25.928930255000001</v>
      </c>
      <c r="AX30" s="386">
        <v>14.513694449999999</v>
      </c>
      <c r="AY30" s="386">
        <v>10.164604822999999</v>
      </c>
      <c r="AZ30" s="898">
        <v>13.641649896000001</v>
      </c>
      <c r="BA30" s="898">
        <v>48.160025376999997</v>
      </c>
      <c r="BB30" s="358">
        <v>47.318671995999999</v>
      </c>
      <c r="BC30" s="358">
        <v>134.33782994000001</v>
      </c>
      <c r="BD30" s="358">
        <v>271.47040384000002</v>
      </c>
      <c r="BE30" s="358">
        <v>400.72032687000001</v>
      </c>
      <c r="BF30" s="358">
        <v>369.08596347999998</v>
      </c>
      <c r="BG30" s="358">
        <v>208.16204131000001</v>
      </c>
      <c r="BH30" s="358">
        <v>72.862824083999996</v>
      </c>
      <c r="BI30" s="358">
        <v>21.948365464999998</v>
      </c>
      <c r="BJ30" s="358">
        <v>11.864484874</v>
      </c>
      <c r="BK30" s="358">
        <v>11.440349271000001</v>
      </c>
      <c r="BL30" s="358">
        <v>13.015046715</v>
      </c>
      <c r="BM30" s="358">
        <v>27.066359090999999</v>
      </c>
      <c r="BN30" s="358">
        <v>45.361431647000003</v>
      </c>
      <c r="BO30" s="358">
        <v>135.36018195</v>
      </c>
      <c r="BP30" s="358">
        <v>273.45551774</v>
      </c>
      <c r="BQ30" s="358">
        <v>403.60155406000001</v>
      </c>
      <c r="BR30" s="358">
        <v>371.76059579999998</v>
      </c>
      <c r="BS30" s="358">
        <v>209.71076360000001</v>
      </c>
      <c r="BT30" s="358">
        <v>73.436909772000007</v>
      </c>
      <c r="BU30" s="358">
        <v>22.120391035000001</v>
      </c>
      <c r="BV30" s="358">
        <v>11.95177299</v>
      </c>
    </row>
    <row r="31" spans="1:74" ht="11.1" customHeight="1" x14ac:dyDescent="0.2">
      <c r="A31" s="6" t="s">
        <v>26</v>
      </c>
      <c r="B31" s="758" t="s">
        <v>1004</v>
      </c>
      <c r="C31" s="386">
        <v>1E-10</v>
      </c>
      <c r="D31" s="386">
        <v>1E-10</v>
      </c>
      <c r="E31" s="386">
        <v>1E-10</v>
      </c>
      <c r="F31" s="386">
        <v>1E-10</v>
      </c>
      <c r="G31" s="386">
        <v>18.034032933999999</v>
      </c>
      <c r="H31" s="386">
        <v>62.911539972</v>
      </c>
      <c r="I31" s="386">
        <v>260.23764612999997</v>
      </c>
      <c r="J31" s="386">
        <v>273.10254292000002</v>
      </c>
      <c r="K31" s="386">
        <v>32.917810119999999</v>
      </c>
      <c r="L31" s="386">
        <v>1E-10</v>
      </c>
      <c r="M31" s="386">
        <v>1E-10</v>
      </c>
      <c r="N31" s="386">
        <v>1E-10</v>
      </c>
      <c r="O31" s="386">
        <v>1E-10</v>
      </c>
      <c r="P31" s="386">
        <v>1E-10</v>
      </c>
      <c r="Q31" s="386">
        <v>1E-10</v>
      </c>
      <c r="R31" s="386">
        <v>1E-10</v>
      </c>
      <c r="S31" s="386">
        <v>3.522798366</v>
      </c>
      <c r="T31" s="386">
        <v>47.159795355</v>
      </c>
      <c r="U31" s="386">
        <v>273.32424692000001</v>
      </c>
      <c r="V31" s="386">
        <v>133.99674171999999</v>
      </c>
      <c r="W31" s="386">
        <v>57.416224927000002</v>
      </c>
      <c r="X31" s="386">
        <v>5.4203586628</v>
      </c>
      <c r="Y31" s="386">
        <v>1E-10</v>
      </c>
      <c r="Z31" s="386">
        <v>1E-10</v>
      </c>
      <c r="AA31" s="386">
        <v>1E-10</v>
      </c>
      <c r="AB31" s="386">
        <v>1E-10</v>
      </c>
      <c r="AC31" s="386">
        <v>1E-10</v>
      </c>
      <c r="AD31" s="386">
        <v>1E-10</v>
      </c>
      <c r="AE31" s="386">
        <v>17.757669167</v>
      </c>
      <c r="AF31" s="386">
        <v>128.52304724000001</v>
      </c>
      <c r="AG31" s="386">
        <v>283.18382580999997</v>
      </c>
      <c r="AH31" s="386">
        <v>155.44571246000001</v>
      </c>
      <c r="AI31" s="386">
        <v>35.127829814000002</v>
      </c>
      <c r="AJ31" s="386">
        <v>1E-10</v>
      </c>
      <c r="AK31" s="386">
        <v>1E-10</v>
      </c>
      <c r="AL31" s="386">
        <v>1E-10</v>
      </c>
      <c r="AM31" s="386">
        <v>1E-10</v>
      </c>
      <c r="AN31" s="386">
        <v>1E-10</v>
      </c>
      <c r="AO31" s="386">
        <v>1E-10</v>
      </c>
      <c r="AP31" s="386">
        <v>1E-10</v>
      </c>
      <c r="AQ31" s="386">
        <v>10.196561232000001</v>
      </c>
      <c r="AR31" s="386">
        <v>109.08969667</v>
      </c>
      <c r="AS31" s="386">
        <v>272.46649858000001</v>
      </c>
      <c r="AT31" s="386">
        <v>115.50224122</v>
      </c>
      <c r="AU31" s="386">
        <v>40.297954687999997</v>
      </c>
      <c r="AV31" s="386">
        <v>1E-10</v>
      </c>
      <c r="AW31" s="386">
        <v>1E-10</v>
      </c>
      <c r="AX31" s="386">
        <v>1E-10</v>
      </c>
      <c r="AY31" s="386">
        <v>1E-10</v>
      </c>
      <c r="AZ31" s="898">
        <v>1E-10</v>
      </c>
      <c r="BA31" s="898">
        <v>0</v>
      </c>
      <c r="BB31" s="358">
        <v>0</v>
      </c>
      <c r="BC31" s="358">
        <v>10.800060537</v>
      </c>
      <c r="BD31" s="358">
        <v>90.150454816999996</v>
      </c>
      <c r="BE31" s="358">
        <v>262.01451836000001</v>
      </c>
      <c r="BF31" s="358">
        <v>212.44264687</v>
      </c>
      <c r="BG31" s="358">
        <v>44.590894814999999</v>
      </c>
      <c r="BH31" s="358">
        <v>0.98909344401999999</v>
      </c>
      <c r="BI31" s="358">
        <v>0</v>
      </c>
      <c r="BJ31" s="358">
        <v>0</v>
      </c>
      <c r="BK31" s="358">
        <v>0</v>
      </c>
      <c r="BL31" s="358">
        <v>0</v>
      </c>
      <c r="BM31" s="358">
        <v>0</v>
      </c>
      <c r="BN31" s="358">
        <v>0</v>
      </c>
      <c r="BO31" s="358">
        <v>10.919777837</v>
      </c>
      <c r="BP31" s="358">
        <v>91.154741061999999</v>
      </c>
      <c r="BQ31" s="358">
        <v>264.98842665000001</v>
      </c>
      <c r="BR31" s="358">
        <v>214.84969579</v>
      </c>
      <c r="BS31" s="358">
        <v>45.081718971000001</v>
      </c>
      <c r="BT31" s="358">
        <v>0.99968873475999998</v>
      </c>
      <c r="BU31" s="358">
        <v>0</v>
      </c>
      <c r="BV31" s="358">
        <v>0</v>
      </c>
    </row>
    <row r="32" spans="1:74" ht="11.1" customHeight="1" x14ac:dyDescent="0.2">
      <c r="A32" s="6" t="s">
        <v>27</v>
      </c>
      <c r="B32" s="758" t="s">
        <v>1005</v>
      </c>
      <c r="C32" s="386">
        <v>1E-10</v>
      </c>
      <c r="D32" s="386">
        <v>1E-10</v>
      </c>
      <c r="E32" s="386">
        <v>1E-10</v>
      </c>
      <c r="F32" s="386">
        <v>1E-10</v>
      </c>
      <c r="G32" s="386">
        <v>39.921172888999997</v>
      </c>
      <c r="H32" s="386">
        <v>113.6227404</v>
      </c>
      <c r="I32" s="386">
        <v>310.87346015999998</v>
      </c>
      <c r="J32" s="386">
        <v>301.83138536000001</v>
      </c>
      <c r="K32" s="386">
        <v>71.579982134000005</v>
      </c>
      <c r="L32" s="386">
        <v>0.6659632311</v>
      </c>
      <c r="M32" s="386">
        <v>1E-10</v>
      </c>
      <c r="N32" s="386">
        <v>1E-10</v>
      </c>
      <c r="O32" s="386">
        <v>1E-10</v>
      </c>
      <c r="P32" s="386">
        <v>1E-10</v>
      </c>
      <c r="Q32" s="386">
        <v>1E-10</v>
      </c>
      <c r="R32" s="386">
        <v>0.44520417063000001</v>
      </c>
      <c r="S32" s="386">
        <v>12.271855187</v>
      </c>
      <c r="T32" s="386">
        <v>78.394870678000004</v>
      </c>
      <c r="U32" s="386">
        <v>308.37967593000002</v>
      </c>
      <c r="V32" s="386">
        <v>192.43863701000001</v>
      </c>
      <c r="W32" s="386">
        <v>82.580497962999999</v>
      </c>
      <c r="X32" s="386">
        <v>10.253474279000001</v>
      </c>
      <c r="Y32" s="386">
        <v>1E-10</v>
      </c>
      <c r="Z32" s="386">
        <v>1E-10</v>
      </c>
      <c r="AA32" s="386">
        <v>1E-10</v>
      </c>
      <c r="AB32" s="386">
        <v>1E-10</v>
      </c>
      <c r="AC32" s="386">
        <v>1E-10</v>
      </c>
      <c r="AD32" s="386">
        <v>1E-10</v>
      </c>
      <c r="AE32" s="386">
        <v>49.664861653999999</v>
      </c>
      <c r="AF32" s="386">
        <v>190.25790627999999</v>
      </c>
      <c r="AG32" s="386">
        <v>328.41171922000001</v>
      </c>
      <c r="AH32" s="386">
        <v>213.93796008000001</v>
      </c>
      <c r="AI32" s="386">
        <v>70.185070134</v>
      </c>
      <c r="AJ32" s="386">
        <v>6.8721871791</v>
      </c>
      <c r="AK32" s="386">
        <v>1E-10</v>
      </c>
      <c r="AL32" s="386">
        <v>1E-10</v>
      </c>
      <c r="AM32" s="386">
        <v>1E-10</v>
      </c>
      <c r="AN32" s="386">
        <v>1E-10</v>
      </c>
      <c r="AO32" s="386">
        <v>1E-10</v>
      </c>
      <c r="AP32" s="386">
        <v>1E-10</v>
      </c>
      <c r="AQ32" s="386">
        <v>24.630800642000001</v>
      </c>
      <c r="AR32" s="386">
        <v>168.81013286999999</v>
      </c>
      <c r="AS32" s="386">
        <v>348.49546823999998</v>
      </c>
      <c r="AT32" s="386">
        <v>156.39508361</v>
      </c>
      <c r="AU32" s="386">
        <v>86.059300191999995</v>
      </c>
      <c r="AV32" s="386">
        <v>3.4485712850999999</v>
      </c>
      <c r="AW32" s="386">
        <v>1E-10</v>
      </c>
      <c r="AX32" s="386">
        <v>1E-10</v>
      </c>
      <c r="AY32" s="386">
        <v>1E-10</v>
      </c>
      <c r="AZ32" s="898">
        <v>1E-10</v>
      </c>
      <c r="BA32" s="898">
        <v>0.85007367570000003</v>
      </c>
      <c r="BB32" s="358">
        <v>1.1336030042</v>
      </c>
      <c r="BC32" s="358">
        <v>33.861541226</v>
      </c>
      <c r="BD32" s="358">
        <v>151.44861331000001</v>
      </c>
      <c r="BE32" s="358">
        <v>319.75383697000001</v>
      </c>
      <c r="BF32" s="358">
        <v>263.31534298000003</v>
      </c>
      <c r="BG32" s="358">
        <v>83.435124365999997</v>
      </c>
      <c r="BH32" s="358">
        <v>5.1489421535000002</v>
      </c>
      <c r="BI32" s="358">
        <v>0</v>
      </c>
      <c r="BJ32" s="358">
        <v>0</v>
      </c>
      <c r="BK32" s="358">
        <v>0</v>
      </c>
      <c r="BL32" s="358">
        <v>0</v>
      </c>
      <c r="BM32" s="358">
        <v>0</v>
      </c>
      <c r="BN32" s="358">
        <v>0</v>
      </c>
      <c r="BO32" s="358">
        <v>34.206123331000001</v>
      </c>
      <c r="BP32" s="358">
        <v>152.95849225000001</v>
      </c>
      <c r="BQ32" s="358">
        <v>322.89685197</v>
      </c>
      <c r="BR32" s="358">
        <v>265.90150154999998</v>
      </c>
      <c r="BS32" s="358">
        <v>84.263905476000005</v>
      </c>
      <c r="BT32" s="358">
        <v>5.2011683953999999</v>
      </c>
      <c r="BU32" s="358">
        <v>0</v>
      </c>
      <c r="BV32" s="358">
        <v>0</v>
      </c>
    </row>
    <row r="33" spans="1:74" ht="11.1" customHeight="1" x14ac:dyDescent="0.2">
      <c r="A33" s="6" t="s">
        <v>28</v>
      </c>
      <c r="B33" s="758" t="s">
        <v>1006</v>
      </c>
      <c r="C33" s="386">
        <v>1E-10</v>
      </c>
      <c r="D33" s="386">
        <v>1E-10</v>
      </c>
      <c r="E33" s="386">
        <v>1.0563231567</v>
      </c>
      <c r="F33" s="386">
        <v>1E-10</v>
      </c>
      <c r="G33" s="386">
        <v>79.480375096000003</v>
      </c>
      <c r="H33" s="386">
        <v>177.33171056</v>
      </c>
      <c r="I33" s="386">
        <v>263.62436822000001</v>
      </c>
      <c r="J33" s="386">
        <v>218.87222983999999</v>
      </c>
      <c r="K33" s="386">
        <v>74.242193431999993</v>
      </c>
      <c r="L33" s="386">
        <v>1.6140561878999999</v>
      </c>
      <c r="M33" s="386">
        <v>1E-10</v>
      </c>
      <c r="N33" s="386">
        <v>1E-10</v>
      </c>
      <c r="O33" s="386">
        <v>1E-10</v>
      </c>
      <c r="P33" s="386">
        <v>1E-10</v>
      </c>
      <c r="Q33" s="386">
        <v>0.14538561323999999</v>
      </c>
      <c r="R33" s="386">
        <v>0.67938001329999997</v>
      </c>
      <c r="S33" s="386">
        <v>48.571345458000003</v>
      </c>
      <c r="T33" s="386">
        <v>129.89307375000001</v>
      </c>
      <c r="U33" s="386">
        <v>246.37210976</v>
      </c>
      <c r="V33" s="386">
        <v>188.28319766999999</v>
      </c>
      <c r="W33" s="386">
        <v>88.635432469999998</v>
      </c>
      <c r="X33" s="386">
        <v>9.9095824801999992</v>
      </c>
      <c r="Y33" s="386">
        <v>1E-10</v>
      </c>
      <c r="Z33" s="386">
        <v>1E-10</v>
      </c>
      <c r="AA33" s="386">
        <v>1E-10</v>
      </c>
      <c r="AB33" s="386">
        <v>1E-10</v>
      </c>
      <c r="AC33" s="386">
        <v>2.6736362797000002</v>
      </c>
      <c r="AD33" s="386">
        <v>3.4220192868999999</v>
      </c>
      <c r="AE33" s="386">
        <v>101.79393591</v>
      </c>
      <c r="AF33" s="386">
        <v>205.77951178999999</v>
      </c>
      <c r="AG33" s="386">
        <v>233.61421922</v>
      </c>
      <c r="AH33" s="386">
        <v>222.89458368000001</v>
      </c>
      <c r="AI33" s="386">
        <v>113.3190249</v>
      </c>
      <c r="AJ33" s="386">
        <v>15.487090715000001</v>
      </c>
      <c r="AK33" s="386">
        <v>1E-10</v>
      </c>
      <c r="AL33" s="386">
        <v>1E-10</v>
      </c>
      <c r="AM33" s="386">
        <v>1E-10</v>
      </c>
      <c r="AN33" s="386">
        <v>1E-10</v>
      </c>
      <c r="AO33" s="386">
        <v>3.0880464893999999</v>
      </c>
      <c r="AP33" s="386">
        <v>0.82580934734</v>
      </c>
      <c r="AQ33" s="386">
        <v>35.849663810000003</v>
      </c>
      <c r="AR33" s="386">
        <v>214.23967253000001</v>
      </c>
      <c r="AS33" s="386">
        <v>327.27790125000001</v>
      </c>
      <c r="AT33" s="386">
        <v>183.16069114999999</v>
      </c>
      <c r="AU33" s="386">
        <v>94.491830037</v>
      </c>
      <c r="AV33" s="386">
        <v>14.638929446000001</v>
      </c>
      <c r="AW33" s="386">
        <v>1E-10</v>
      </c>
      <c r="AX33" s="386">
        <v>1E-10</v>
      </c>
      <c r="AY33" s="386">
        <v>1E-10</v>
      </c>
      <c r="AZ33" s="898">
        <v>1E-10</v>
      </c>
      <c r="BA33" s="898">
        <v>1.0099170481999999</v>
      </c>
      <c r="BB33" s="358">
        <v>2.9936381432000001</v>
      </c>
      <c r="BC33" s="358">
        <v>65.917627702000004</v>
      </c>
      <c r="BD33" s="358">
        <v>183.63707862000001</v>
      </c>
      <c r="BE33" s="358">
        <v>289.46042118000003</v>
      </c>
      <c r="BF33" s="358">
        <v>241.26671164000001</v>
      </c>
      <c r="BG33" s="358">
        <v>82.498425815000004</v>
      </c>
      <c r="BH33" s="358">
        <v>7.1601157364999999</v>
      </c>
      <c r="BI33" s="358">
        <v>0</v>
      </c>
      <c r="BJ33" s="358">
        <v>0</v>
      </c>
      <c r="BK33" s="358">
        <v>0</v>
      </c>
      <c r="BL33" s="358">
        <v>0</v>
      </c>
      <c r="BM33" s="358">
        <v>1.2305342411</v>
      </c>
      <c r="BN33" s="358">
        <v>1.3957640224000001</v>
      </c>
      <c r="BO33" s="358">
        <v>66.365964915999996</v>
      </c>
      <c r="BP33" s="358">
        <v>184.89497270999999</v>
      </c>
      <c r="BQ33" s="358">
        <v>291.45704491999999</v>
      </c>
      <c r="BR33" s="358">
        <v>242.92897959000001</v>
      </c>
      <c r="BS33" s="358">
        <v>83.060527592</v>
      </c>
      <c r="BT33" s="358">
        <v>7.2084071720000003</v>
      </c>
      <c r="BU33" s="358">
        <v>0</v>
      </c>
      <c r="BV33" s="358">
        <v>0</v>
      </c>
    </row>
    <row r="34" spans="1:74" ht="11.1" customHeight="1" x14ac:dyDescent="0.2">
      <c r="A34" s="6" t="s">
        <v>29</v>
      </c>
      <c r="B34" s="758" t="s">
        <v>1007</v>
      </c>
      <c r="C34" s="386">
        <v>1E-10</v>
      </c>
      <c r="D34" s="386">
        <v>1E-10</v>
      </c>
      <c r="E34" s="386">
        <v>2.8051201292000001</v>
      </c>
      <c r="F34" s="386">
        <v>2.2075669478000002</v>
      </c>
      <c r="G34" s="386">
        <v>71.481205971999998</v>
      </c>
      <c r="H34" s="386">
        <v>232.12365657000001</v>
      </c>
      <c r="I34" s="386">
        <v>337.74328652999998</v>
      </c>
      <c r="J34" s="386">
        <v>275.53435932000002</v>
      </c>
      <c r="K34" s="386">
        <v>120.88403637</v>
      </c>
      <c r="L34" s="386">
        <v>7.4233679701000002</v>
      </c>
      <c r="M34" s="386">
        <v>1E-10</v>
      </c>
      <c r="N34" s="386">
        <v>1E-10</v>
      </c>
      <c r="O34" s="386">
        <v>1E-10</v>
      </c>
      <c r="P34" s="386">
        <v>1E-10</v>
      </c>
      <c r="Q34" s="386">
        <v>0.98871566063000005</v>
      </c>
      <c r="R34" s="386">
        <v>5.2515575789</v>
      </c>
      <c r="S34" s="386">
        <v>89.342211231999997</v>
      </c>
      <c r="T34" s="386">
        <v>226.05946947000001</v>
      </c>
      <c r="U34" s="386">
        <v>283.1206727</v>
      </c>
      <c r="V34" s="386">
        <v>280.40090599000001</v>
      </c>
      <c r="W34" s="386">
        <v>147.52843449</v>
      </c>
      <c r="X34" s="386">
        <v>13.914194127</v>
      </c>
      <c r="Y34" s="386">
        <v>1E-10</v>
      </c>
      <c r="Z34" s="386">
        <v>1E-10</v>
      </c>
      <c r="AA34" s="386">
        <v>1E-10</v>
      </c>
      <c r="AB34" s="386">
        <v>4.1253143258999998</v>
      </c>
      <c r="AC34" s="386">
        <v>6.9081455708000004</v>
      </c>
      <c r="AD34" s="386">
        <v>10.040755973</v>
      </c>
      <c r="AE34" s="386">
        <v>87.096114002999997</v>
      </c>
      <c r="AF34" s="386">
        <v>234.21380747000001</v>
      </c>
      <c r="AG34" s="386">
        <v>279.12587710999998</v>
      </c>
      <c r="AH34" s="386">
        <v>251.72908752999999</v>
      </c>
      <c r="AI34" s="386">
        <v>143.31616034999999</v>
      </c>
      <c r="AJ34" s="386">
        <v>31.272485572000001</v>
      </c>
      <c r="AK34" s="386">
        <v>1E-10</v>
      </c>
      <c r="AL34" s="386">
        <v>1E-10</v>
      </c>
      <c r="AM34" s="386">
        <v>1E-10</v>
      </c>
      <c r="AN34" s="386">
        <v>1E-10</v>
      </c>
      <c r="AO34" s="386">
        <v>11.09557987</v>
      </c>
      <c r="AP34" s="386">
        <v>7.1595491824000002</v>
      </c>
      <c r="AQ34" s="386">
        <v>52.388445464999997</v>
      </c>
      <c r="AR34" s="386">
        <v>220.19232170000001</v>
      </c>
      <c r="AS34" s="386">
        <v>336.25053048000001</v>
      </c>
      <c r="AT34" s="386">
        <v>234.47279183000001</v>
      </c>
      <c r="AU34" s="386">
        <v>135.78761040000001</v>
      </c>
      <c r="AV34" s="386">
        <v>31.527070471999998</v>
      </c>
      <c r="AW34" s="386">
        <v>0.28409835814000001</v>
      </c>
      <c r="AX34" s="386">
        <v>1E-10</v>
      </c>
      <c r="AY34" s="386">
        <v>1E-10</v>
      </c>
      <c r="AZ34" s="898">
        <v>0.98618606001999998</v>
      </c>
      <c r="BA34" s="898">
        <v>8.9468594574000004</v>
      </c>
      <c r="BB34" s="358">
        <v>11.122084144</v>
      </c>
      <c r="BC34" s="358">
        <v>71.997013516999999</v>
      </c>
      <c r="BD34" s="358">
        <v>219.4287812</v>
      </c>
      <c r="BE34" s="358">
        <v>341.97569308999999</v>
      </c>
      <c r="BF34" s="358">
        <v>283.57843071999997</v>
      </c>
      <c r="BG34" s="358">
        <v>108.84621925</v>
      </c>
      <c r="BH34" s="358">
        <v>10.438473764999999</v>
      </c>
      <c r="BI34" s="358">
        <v>0.31581067155999998</v>
      </c>
      <c r="BJ34" s="358">
        <v>0</v>
      </c>
      <c r="BK34" s="358">
        <v>0</v>
      </c>
      <c r="BL34" s="358">
        <v>0.14719573614000001</v>
      </c>
      <c r="BM34" s="358">
        <v>4.5585612998</v>
      </c>
      <c r="BN34" s="358">
        <v>6.4593274367999998</v>
      </c>
      <c r="BO34" s="358">
        <v>72.314466448000005</v>
      </c>
      <c r="BP34" s="358">
        <v>220.43448561</v>
      </c>
      <c r="BQ34" s="358">
        <v>343.58796554000003</v>
      </c>
      <c r="BR34" s="358">
        <v>284.87892769000001</v>
      </c>
      <c r="BS34" s="358">
        <v>109.30889821</v>
      </c>
      <c r="BT34" s="358">
        <v>10.476847267</v>
      </c>
      <c r="BU34" s="358">
        <v>0.31714739330000002</v>
      </c>
      <c r="BV34" s="358">
        <v>0</v>
      </c>
    </row>
    <row r="35" spans="1:74" ht="11.1" customHeight="1" x14ac:dyDescent="0.2">
      <c r="A35" s="6" t="s">
        <v>191</v>
      </c>
      <c r="B35" s="758" t="s">
        <v>1063</v>
      </c>
      <c r="C35" s="386">
        <v>27.918711513000002</v>
      </c>
      <c r="D35" s="386">
        <v>45.252052540999998</v>
      </c>
      <c r="E35" s="386">
        <v>83.883328546000001</v>
      </c>
      <c r="F35" s="386">
        <v>97.863647177999994</v>
      </c>
      <c r="G35" s="386">
        <v>240.81011279000001</v>
      </c>
      <c r="H35" s="386">
        <v>375.88014973000003</v>
      </c>
      <c r="I35" s="386">
        <v>482.33308686999999</v>
      </c>
      <c r="J35" s="386">
        <v>440.51273128999998</v>
      </c>
      <c r="K35" s="386">
        <v>278.52792997</v>
      </c>
      <c r="L35" s="386">
        <v>107.00892904</v>
      </c>
      <c r="M35" s="386">
        <v>88.661584687000001</v>
      </c>
      <c r="N35" s="386">
        <v>37.609823878</v>
      </c>
      <c r="O35" s="386">
        <v>49.650821616999998</v>
      </c>
      <c r="P35" s="386">
        <v>69.356271093999993</v>
      </c>
      <c r="Q35" s="386">
        <v>83.853355915999998</v>
      </c>
      <c r="R35" s="386">
        <v>117.94518125</v>
      </c>
      <c r="S35" s="386">
        <v>175.86235271000001</v>
      </c>
      <c r="T35" s="386">
        <v>294.65618843999999</v>
      </c>
      <c r="U35" s="386">
        <v>488.43797522</v>
      </c>
      <c r="V35" s="386">
        <v>461.82319798999998</v>
      </c>
      <c r="W35" s="386">
        <v>291.06958641</v>
      </c>
      <c r="X35" s="386">
        <v>137.71791304000001</v>
      </c>
      <c r="Y35" s="386">
        <v>65.102885588999996</v>
      </c>
      <c r="Z35" s="386">
        <v>37.694214531999997</v>
      </c>
      <c r="AA35" s="386">
        <v>35.418146327000002</v>
      </c>
      <c r="AB35" s="386">
        <v>29.342630793000001</v>
      </c>
      <c r="AC35" s="386">
        <v>82.381549351999993</v>
      </c>
      <c r="AD35" s="386">
        <v>90.033814569</v>
      </c>
      <c r="AE35" s="386">
        <v>272.00241043</v>
      </c>
      <c r="AF35" s="386">
        <v>399.73895281</v>
      </c>
      <c r="AG35" s="386">
        <v>503.40340894000002</v>
      </c>
      <c r="AH35" s="386">
        <v>437.10901285</v>
      </c>
      <c r="AI35" s="386">
        <v>307.59522729999998</v>
      </c>
      <c r="AJ35" s="386">
        <v>147.28675473999999</v>
      </c>
      <c r="AK35" s="386">
        <v>84.671077530000005</v>
      </c>
      <c r="AL35" s="386">
        <v>35.89961194</v>
      </c>
      <c r="AM35" s="386">
        <v>17.368009816000001</v>
      </c>
      <c r="AN35" s="386">
        <v>58.480044360999997</v>
      </c>
      <c r="AO35" s="386">
        <v>59.232967678999998</v>
      </c>
      <c r="AP35" s="386">
        <v>125.46422191000001</v>
      </c>
      <c r="AQ35" s="386">
        <v>242.18331947999999</v>
      </c>
      <c r="AR35" s="386">
        <v>399.18233801999997</v>
      </c>
      <c r="AS35" s="386">
        <v>518.66364700999998</v>
      </c>
      <c r="AT35" s="386">
        <v>380.27709953999999</v>
      </c>
      <c r="AU35" s="386">
        <v>283.82409991999998</v>
      </c>
      <c r="AV35" s="386">
        <v>135.18518771999999</v>
      </c>
      <c r="AW35" s="386">
        <v>50.647220891000003</v>
      </c>
      <c r="AX35" s="386">
        <v>46.392027075000001</v>
      </c>
      <c r="AY35" s="386">
        <v>28.824674499</v>
      </c>
      <c r="AZ35" s="898">
        <v>20.422384034</v>
      </c>
      <c r="BA35" s="898">
        <v>86.396561555000005</v>
      </c>
      <c r="BB35" s="358">
        <v>91.857017615999993</v>
      </c>
      <c r="BC35" s="358">
        <v>230.62207703999999</v>
      </c>
      <c r="BD35" s="358">
        <v>390.84032774999997</v>
      </c>
      <c r="BE35" s="358">
        <v>504.01903876</v>
      </c>
      <c r="BF35" s="358">
        <v>471.91572944000001</v>
      </c>
      <c r="BG35" s="358">
        <v>318.87520165000001</v>
      </c>
      <c r="BH35" s="358">
        <v>153.51782487</v>
      </c>
      <c r="BI35" s="358">
        <v>63.954306226</v>
      </c>
      <c r="BJ35" s="358">
        <v>43.184339530000003</v>
      </c>
      <c r="BK35" s="358">
        <v>36.340971766000003</v>
      </c>
      <c r="BL35" s="358">
        <v>40.531103275</v>
      </c>
      <c r="BM35" s="358">
        <v>64.42162725</v>
      </c>
      <c r="BN35" s="358">
        <v>97.853112353</v>
      </c>
      <c r="BO35" s="358">
        <v>231.9443498</v>
      </c>
      <c r="BP35" s="358">
        <v>393.10976231000001</v>
      </c>
      <c r="BQ35" s="358">
        <v>506.93583097999999</v>
      </c>
      <c r="BR35" s="358">
        <v>474.65242962000002</v>
      </c>
      <c r="BS35" s="358">
        <v>320.74029446999998</v>
      </c>
      <c r="BT35" s="358">
        <v>154.41716381000001</v>
      </c>
      <c r="BU35" s="358">
        <v>64.328584977999995</v>
      </c>
      <c r="BV35" s="358">
        <v>43.440827802000001</v>
      </c>
    </row>
    <row r="36" spans="1:74" ht="11.1" customHeight="1" x14ac:dyDescent="0.2">
      <c r="A36" s="6" t="s">
        <v>30</v>
      </c>
      <c r="B36" s="758" t="s">
        <v>1009</v>
      </c>
      <c r="C36" s="386">
        <v>2.758515305</v>
      </c>
      <c r="D36" s="386">
        <v>3.0164542766000002</v>
      </c>
      <c r="E36" s="386">
        <v>22.307170759000002</v>
      </c>
      <c r="F36" s="386">
        <v>24.661728750000002</v>
      </c>
      <c r="G36" s="386">
        <v>205.92696813000001</v>
      </c>
      <c r="H36" s="386">
        <v>367.02875903</v>
      </c>
      <c r="I36" s="386">
        <v>480.04079359000002</v>
      </c>
      <c r="J36" s="386">
        <v>384.75225455999998</v>
      </c>
      <c r="K36" s="386">
        <v>200.11248004999999</v>
      </c>
      <c r="L36" s="386">
        <v>29.165897724000001</v>
      </c>
      <c r="M36" s="386">
        <v>4.6414113820000003</v>
      </c>
      <c r="N36" s="386">
        <v>3.0468888815000001</v>
      </c>
      <c r="O36" s="386">
        <v>19.114880028999998</v>
      </c>
      <c r="P36" s="386">
        <v>16.947053873000002</v>
      </c>
      <c r="Q36" s="386">
        <v>27.002121891000002</v>
      </c>
      <c r="R36" s="386">
        <v>29.796486966</v>
      </c>
      <c r="S36" s="386">
        <v>141.64824919</v>
      </c>
      <c r="T36" s="386">
        <v>270.45590213999998</v>
      </c>
      <c r="U36" s="386">
        <v>430.95735418999999</v>
      </c>
      <c r="V36" s="386">
        <v>418.68296642000001</v>
      </c>
      <c r="W36" s="386">
        <v>247.26278275999999</v>
      </c>
      <c r="X36" s="386">
        <v>65.482515934999995</v>
      </c>
      <c r="Y36" s="386">
        <v>4.4071555182999997</v>
      </c>
      <c r="Z36" s="386">
        <v>2.7771975485999998</v>
      </c>
      <c r="AA36" s="386">
        <v>2.3317879225999998</v>
      </c>
      <c r="AB36" s="386">
        <v>10.262429137</v>
      </c>
      <c r="AC36" s="386">
        <v>27.545380203000001</v>
      </c>
      <c r="AD36" s="386">
        <v>45.832959705999997</v>
      </c>
      <c r="AE36" s="386">
        <v>218.92686162999999</v>
      </c>
      <c r="AF36" s="386">
        <v>356.36659114000003</v>
      </c>
      <c r="AG36" s="386">
        <v>444.43426765999999</v>
      </c>
      <c r="AH36" s="386">
        <v>411.14312405999999</v>
      </c>
      <c r="AI36" s="386">
        <v>250.46036107</v>
      </c>
      <c r="AJ36" s="386">
        <v>78.633594091000006</v>
      </c>
      <c r="AK36" s="386">
        <v>27.114476807999999</v>
      </c>
      <c r="AL36" s="386">
        <v>2.916154379</v>
      </c>
      <c r="AM36" s="386">
        <v>1.1072468931999999</v>
      </c>
      <c r="AN36" s="386">
        <v>6.5701884683999996</v>
      </c>
      <c r="AO36" s="386">
        <v>31.032150435999998</v>
      </c>
      <c r="AP36" s="386">
        <v>65.747055075999995</v>
      </c>
      <c r="AQ36" s="386">
        <v>152.06211132000001</v>
      </c>
      <c r="AR36" s="386">
        <v>357.36240127999997</v>
      </c>
      <c r="AS36" s="386">
        <v>496.91621977</v>
      </c>
      <c r="AT36" s="386">
        <v>359.12526817999998</v>
      </c>
      <c r="AU36" s="386">
        <v>253.65613797</v>
      </c>
      <c r="AV36" s="386">
        <v>72.424921060000003</v>
      </c>
      <c r="AW36" s="386">
        <v>8.0595169794999997</v>
      </c>
      <c r="AX36" s="386">
        <v>2.3564522490000002</v>
      </c>
      <c r="AY36" s="386">
        <v>4.3836434558999997</v>
      </c>
      <c r="AZ36" s="898">
        <v>6.844893238</v>
      </c>
      <c r="BA36" s="898">
        <v>39.113998037000002</v>
      </c>
      <c r="BB36" s="358">
        <v>44.018128372</v>
      </c>
      <c r="BC36" s="358">
        <v>169.15304470999999</v>
      </c>
      <c r="BD36" s="358">
        <v>344.79750713999999</v>
      </c>
      <c r="BE36" s="358">
        <v>460.55857988999998</v>
      </c>
      <c r="BF36" s="358">
        <v>429.78948313000001</v>
      </c>
      <c r="BG36" s="358">
        <v>248.32753528999999</v>
      </c>
      <c r="BH36" s="358">
        <v>59.573473757000002</v>
      </c>
      <c r="BI36" s="358">
        <v>5.5304900254999998</v>
      </c>
      <c r="BJ36" s="358">
        <v>3.2499811490999999</v>
      </c>
      <c r="BK36" s="358">
        <v>6.3349814835</v>
      </c>
      <c r="BL36" s="358">
        <v>4.9399640510999996</v>
      </c>
      <c r="BM36" s="358">
        <v>22.962047302999999</v>
      </c>
      <c r="BN36" s="358">
        <v>36.570180209999997</v>
      </c>
      <c r="BO36" s="358">
        <v>169.86119642</v>
      </c>
      <c r="BP36" s="358">
        <v>346.29674891000002</v>
      </c>
      <c r="BQ36" s="358">
        <v>462.60358960999997</v>
      </c>
      <c r="BR36" s="358">
        <v>431.68121151000003</v>
      </c>
      <c r="BS36" s="358">
        <v>249.37719157000001</v>
      </c>
      <c r="BT36" s="358">
        <v>59.801841279000001</v>
      </c>
      <c r="BU36" s="358">
        <v>5.5466673091000001</v>
      </c>
      <c r="BV36" s="358">
        <v>3.2605786209000001</v>
      </c>
    </row>
    <row r="37" spans="1:74" ht="11.1" customHeight="1" x14ac:dyDescent="0.2">
      <c r="A37" s="6" t="s">
        <v>31</v>
      </c>
      <c r="B37" s="758" t="s">
        <v>1010</v>
      </c>
      <c r="C37" s="386">
        <v>9.0794877484000001</v>
      </c>
      <c r="D37" s="386">
        <v>5.1480200946999997</v>
      </c>
      <c r="E37" s="386">
        <v>40.995141535000002</v>
      </c>
      <c r="F37" s="386">
        <v>157.59740418999999</v>
      </c>
      <c r="G37" s="386">
        <v>386.46001748999998</v>
      </c>
      <c r="H37" s="386">
        <v>554.31594187999997</v>
      </c>
      <c r="I37" s="386">
        <v>681.56487162999997</v>
      </c>
      <c r="J37" s="386">
        <v>582.89834588999997</v>
      </c>
      <c r="K37" s="386">
        <v>404.43696807999999</v>
      </c>
      <c r="L37" s="386">
        <v>130.81650309</v>
      </c>
      <c r="M37" s="386">
        <v>25.595620241999999</v>
      </c>
      <c r="N37" s="386">
        <v>13.234828731</v>
      </c>
      <c r="O37" s="386">
        <v>34.537755976</v>
      </c>
      <c r="P37" s="386">
        <v>27.294065841999998</v>
      </c>
      <c r="Q37" s="386">
        <v>87.848576184999999</v>
      </c>
      <c r="R37" s="386">
        <v>93.492179735999997</v>
      </c>
      <c r="S37" s="386">
        <v>290.57348832000002</v>
      </c>
      <c r="T37" s="386">
        <v>514.00031953999996</v>
      </c>
      <c r="U37" s="386">
        <v>647.94329354000001</v>
      </c>
      <c r="V37" s="386">
        <v>709.83597214999998</v>
      </c>
      <c r="W37" s="386">
        <v>509.40695550999999</v>
      </c>
      <c r="X37" s="386">
        <v>171.19890717999999</v>
      </c>
      <c r="Y37" s="386">
        <v>28.368037898000001</v>
      </c>
      <c r="Z37" s="386">
        <v>15.570714769</v>
      </c>
      <c r="AA37" s="386">
        <v>7.5216958110999999</v>
      </c>
      <c r="AB37" s="386">
        <v>37.426127845000003</v>
      </c>
      <c r="AC37" s="386">
        <v>80.702334668999995</v>
      </c>
      <c r="AD37" s="386">
        <v>151.79286501000001</v>
      </c>
      <c r="AE37" s="386">
        <v>372.89169075000001</v>
      </c>
      <c r="AF37" s="386">
        <v>527.04108836</v>
      </c>
      <c r="AG37" s="386">
        <v>553.38586886999997</v>
      </c>
      <c r="AH37" s="386">
        <v>631.14566984999999</v>
      </c>
      <c r="AI37" s="386">
        <v>401.88029031999997</v>
      </c>
      <c r="AJ37" s="386">
        <v>264.21458207000001</v>
      </c>
      <c r="AK37" s="386">
        <v>91.013338628</v>
      </c>
      <c r="AL37" s="386">
        <v>28.911102405000001</v>
      </c>
      <c r="AM37" s="386">
        <v>5.5335953881000002</v>
      </c>
      <c r="AN37" s="386">
        <v>19.314140433999999</v>
      </c>
      <c r="AO37" s="386">
        <v>106.71374367999999</v>
      </c>
      <c r="AP37" s="386">
        <v>168.50161256000001</v>
      </c>
      <c r="AQ37" s="386">
        <v>300.95549276999998</v>
      </c>
      <c r="AR37" s="386">
        <v>489.82442570000001</v>
      </c>
      <c r="AS37" s="386">
        <v>567.53926077999995</v>
      </c>
      <c r="AT37" s="386">
        <v>567.39870829999995</v>
      </c>
      <c r="AU37" s="386">
        <v>415.21431366000002</v>
      </c>
      <c r="AV37" s="386">
        <v>248.68628267</v>
      </c>
      <c r="AW37" s="386">
        <v>86.763033035999996</v>
      </c>
      <c r="AX37" s="386">
        <v>20.324450538000001</v>
      </c>
      <c r="AY37" s="386">
        <v>14.400184131</v>
      </c>
      <c r="AZ37" s="898">
        <v>49.584726154000002</v>
      </c>
      <c r="BA37" s="898">
        <v>140.14213135</v>
      </c>
      <c r="BB37" s="358">
        <v>139.02116423999999</v>
      </c>
      <c r="BC37" s="358">
        <v>313.47899436</v>
      </c>
      <c r="BD37" s="358">
        <v>515.43414693</v>
      </c>
      <c r="BE37" s="358">
        <v>630.42037421999999</v>
      </c>
      <c r="BF37" s="358">
        <v>626.65539761000002</v>
      </c>
      <c r="BG37" s="358">
        <v>415.57371081999997</v>
      </c>
      <c r="BH37" s="358">
        <v>164.81024780000001</v>
      </c>
      <c r="BI37" s="358">
        <v>41.232690615000003</v>
      </c>
      <c r="BJ37" s="358">
        <v>10.869031852000001</v>
      </c>
      <c r="BK37" s="358">
        <v>17.218296292000002</v>
      </c>
      <c r="BL37" s="358">
        <v>22.250937394000001</v>
      </c>
      <c r="BM37" s="358">
        <v>68.247548370000004</v>
      </c>
      <c r="BN37" s="358">
        <v>121.99105761</v>
      </c>
      <c r="BO37" s="358">
        <v>315.01548861999999</v>
      </c>
      <c r="BP37" s="358">
        <v>517.86408624000001</v>
      </c>
      <c r="BQ37" s="358">
        <v>633.35054235999996</v>
      </c>
      <c r="BR37" s="358">
        <v>629.59885927000005</v>
      </c>
      <c r="BS37" s="358">
        <v>417.55553049999997</v>
      </c>
      <c r="BT37" s="358">
        <v>165.6528648</v>
      </c>
      <c r="BU37" s="358">
        <v>41.456759697999999</v>
      </c>
      <c r="BV37" s="358">
        <v>10.923083425</v>
      </c>
    </row>
    <row r="38" spans="1:74" ht="11.1" customHeight="1" x14ac:dyDescent="0.2">
      <c r="A38" s="6" t="s">
        <v>33</v>
      </c>
      <c r="B38" s="758" t="s">
        <v>1011</v>
      </c>
      <c r="C38" s="386">
        <v>1E-10</v>
      </c>
      <c r="D38" s="386">
        <v>1.7295549685</v>
      </c>
      <c r="E38" s="386">
        <v>13.398171677000001</v>
      </c>
      <c r="F38" s="386">
        <v>52.177683793</v>
      </c>
      <c r="G38" s="386">
        <v>126.77292457</v>
      </c>
      <c r="H38" s="386">
        <v>290.06261991000002</v>
      </c>
      <c r="I38" s="386">
        <v>430.70218018999998</v>
      </c>
      <c r="J38" s="386">
        <v>357.77242122000001</v>
      </c>
      <c r="K38" s="386">
        <v>244.43551081000001</v>
      </c>
      <c r="L38" s="386">
        <v>66.590628869</v>
      </c>
      <c r="M38" s="386">
        <v>1.4425060911000001</v>
      </c>
      <c r="N38" s="386">
        <v>1E-10</v>
      </c>
      <c r="O38" s="386">
        <v>1E-10</v>
      </c>
      <c r="P38" s="386">
        <v>1E-10</v>
      </c>
      <c r="Q38" s="386">
        <v>3.1735668974000002</v>
      </c>
      <c r="R38" s="386">
        <v>40.267746209000002</v>
      </c>
      <c r="S38" s="386">
        <v>116.92820309</v>
      </c>
      <c r="T38" s="386">
        <v>193.87858324000001</v>
      </c>
      <c r="U38" s="386">
        <v>460.50238250000001</v>
      </c>
      <c r="V38" s="386">
        <v>362.58520553</v>
      </c>
      <c r="W38" s="386">
        <v>203.16575773</v>
      </c>
      <c r="X38" s="386">
        <v>85.681944267000006</v>
      </c>
      <c r="Y38" s="386">
        <v>13.034038398</v>
      </c>
      <c r="Z38" s="386">
        <v>1E-10</v>
      </c>
      <c r="AA38" s="386">
        <v>1E-10</v>
      </c>
      <c r="AB38" s="386">
        <v>2.3102239562000002</v>
      </c>
      <c r="AC38" s="386">
        <v>6.358304296</v>
      </c>
      <c r="AD38" s="386">
        <v>35.234711226000002</v>
      </c>
      <c r="AE38" s="386">
        <v>113.47747071000001</v>
      </c>
      <c r="AF38" s="386">
        <v>339.15309264000001</v>
      </c>
      <c r="AG38" s="386">
        <v>445.96685386000001</v>
      </c>
      <c r="AH38" s="386">
        <v>381.81576357</v>
      </c>
      <c r="AI38" s="386">
        <v>252.73663877999999</v>
      </c>
      <c r="AJ38" s="386">
        <v>123.10620934000001</v>
      </c>
      <c r="AK38" s="386">
        <v>2.8915498489</v>
      </c>
      <c r="AL38" s="386">
        <v>1.7351608287</v>
      </c>
      <c r="AM38" s="386">
        <v>1E-10</v>
      </c>
      <c r="AN38" s="386">
        <v>9.3852358290000009</v>
      </c>
      <c r="AO38" s="386">
        <v>13.850916441000001</v>
      </c>
      <c r="AP38" s="386">
        <v>44.059216517999999</v>
      </c>
      <c r="AQ38" s="386">
        <v>125.32847128</v>
      </c>
      <c r="AR38" s="386">
        <v>293.74274152999999</v>
      </c>
      <c r="AS38" s="386">
        <v>394.43056322000001</v>
      </c>
      <c r="AT38" s="386">
        <v>387.08790999000001</v>
      </c>
      <c r="AU38" s="386">
        <v>217.13408935999999</v>
      </c>
      <c r="AV38" s="386">
        <v>76.11358808</v>
      </c>
      <c r="AW38" s="386">
        <v>17.995655382999999</v>
      </c>
      <c r="AX38" s="386">
        <v>2.8949435025999999</v>
      </c>
      <c r="AY38" s="386">
        <v>2.9450332869000002</v>
      </c>
      <c r="AZ38" s="898">
        <v>13.739697167999999</v>
      </c>
      <c r="BA38" s="898">
        <v>53.508237121000001</v>
      </c>
      <c r="BB38" s="358">
        <v>49.631335475999997</v>
      </c>
      <c r="BC38" s="358">
        <v>127.6224694</v>
      </c>
      <c r="BD38" s="358">
        <v>286.53227900000002</v>
      </c>
      <c r="BE38" s="358">
        <v>431.02205642000001</v>
      </c>
      <c r="BF38" s="358">
        <v>381.06971465999999</v>
      </c>
      <c r="BG38" s="358">
        <v>221.06287126999999</v>
      </c>
      <c r="BH38" s="358">
        <v>73.941313069000003</v>
      </c>
      <c r="BI38" s="358">
        <v>10.384873663</v>
      </c>
      <c r="BJ38" s="358">
        <v>0</v>
      </c>
      <c r="BK38" s="358">
        <v>1.0798153314000001</v>
      </c>
      <c r="BL38" s="358">
        <v>3.867763397</v>
      </c>
      <c r="BM38" s="358">
        <v>15.848802392</v>
      </c>
      <c r="BN38" s="358">
        <v>44.506797411000001</v>
      </c>
      <c r="BO38" s="358">
        <v>128.21450841999999</v>
      </c>
      <c r="BP38" s="358">
        <v>287.91903633999999</v>
      </c>
      <c r="BQ38" s="358">
        <v>433.32795764999997</v>
      </c>
      <c r="BR38" s="358">
        <v>383.10080728000003</v>
      </c>
      <c r="BS38" s="358">
        <v>222.16309219999999</v>
      </c>
      <c r="BT38" s="358">
        <v>74.301888357999999</v>
      </c>
      <c r="BU38" s="358">
        <v>10.437108458000001</v>
      </c>
      <c r="BV38" s="358">
        <v>0</v>
      </c>
    </row>
    <row r="39" spans="1:74" ht="11.1" customHeight="1" x14ac:dyDescent="0.2">
      <c r="A39" s="6" t="s">
        <v>34</v>
      </c>
      <c r="B39" s="758" t="s">
        <v>1014</v>
      </c>
      <c r="C39" s="386">
        <v>9.4186507338999998</v>
      </c>
      <c r="D39" s="386">
        <v>7.4560937166999999</v>
      </c>
      <c r="E39" s="386">
        <v>13.716242098</v>
      </c>
      <c r="F39" s="386">
        <v>23.403243335999999</v>
      </c>
      <c r="G39" s="386">
        <v>42.304212853999999</v>
      </c>
      <c r="H39" s="386">
        <v>145.94900845000001</v>
      </c>
      <c r="I39" s="386">
        <v>247.27525524000001</v>
      </c>
      <c r="J39" s="386">
        <v>297.30556101000002</v>
      </c>
      <c r="K39" s="386">
        <v>222.37303098000001</v>
      </c>
      <c r="L39" s="386">
        <v>59.229579303999998</v>
      </c>
      <c r="M39" s="386">
        <v>10.595938535</v>
      </c>
      <c r="N39" s="386">
        <v>8.6570466721999999</v>
      </c>
      <c r="O39" s="386">
        <v>7.7412549653999996</v>
      </c>
      <c r="P39" s="386">
        <v>8.2229300383999995</v>
      </c>
      <c r="Q39" s="386">
        <v>9.6446502767000002</v>
      </c>
      <c r="R39" s="386">
        <v>17.324297911999999</v>
      </c>
      <c r="S39" s="386">
        <v>33.851500088000002</v>
      </c>
      <c r="T39" s="386">
        <v>59.767260051999997</v>
      </c>
      <c r="U39" s="386">
        <v>279.16826685000001</v>
      </c>
      <c r="V39" s="386">
        <v>244.25432678000001</v>
      </c>
      <c r="W39" s="386">
        <v>93.523311827000001</v>
      </c>
      <c r="X39" s="386">
        <v>55.197303310000002</v>
      </c>
      <c r="Y39" s="386">
        <v>14.252652248</v>
      </c>
      <c r="Z39" s="386">
        <v>7.7889375383999999</v>
      </c>
      <c r="AA39" s="386">
        <v>6.5808320857</v>
      </c>
      <c r="AB39" s="386">
        <v>6.1766774066999997</v>
      </c>
      <c r="AC39" s="386">
        <v>7.5370854604000002</v>
      </c>
      <c r="AD39" s="386">
        <v>14.117195172000001</v>
      </c>
      <c r="AE39" s="386">
        <v>36.297543443999999</v>
      </c>
      <c r="AF39" s="386">
        <v>144.11917865999999</v>
      </c>
      <c r="AG39" s="386">
        <v>330.49787154000001</v>
      </c>
      <c r="AH39" s="386">
        <v>237.41379438999999</v>
      </c>
      <c r="AI39" s="386">
        <v>167.15713149999999</v>
      </c>
      <c r="AJ39" s="386">
        <v>85.848028358999997</v>
      </c>
      <c r="AK39" s="386">
        <v>9.8129863291999992</v>
      </c>
      <c r="AL39" s="386">
        <v>7.7580046568999999</v>
      </c>
      <c r="AM39" s="386">
        <v>6.5566365255000001</v>
      </c>
      <c r="AN39" s="386">
        <v>9.4967878871</v>
      </c>
      <c r="AO39" s="386">
        <v>10.695778837000001</v>
      </c>
      <c r="AP39" s="386">
        <v>19.594149514000001</v>
      </c>
      <c r="AQ39" s="386">
        <v>54.030867588</v>
      </c>
      <c r="AR39" s="386">
        <v>129.09708929000001</v>
      </c>
      <c r="AS39" s="386">
        <v>189.96368305999999</v>
      </c>
      <c r="AT39" s="386">
        <v>267.79922195</v>
      </c>
      <c r="AU39" s="386">
        <v>162.28469989999999</v>
      </c>
      <c r="AV39" s="386">
        <v>39.873337044000003</v>
      </c>
      <c r="AW39" s="386">
        <v>16.221116795</v>
      </c>
      <c r="AX39" s="386">
        <v>12.802138816999999</v>
      </c>
      <c r="AY39" s="386">
        <v>12.148069420000001</v>
      </c>
      <c r="AZ39" s="898">
        <v>10.006344923</v>
      </c>
      <c r="BA39" s="898">
        <v>33.071630112999998</v>
      </c>
      <c r="BB39" s="358">
        <v>18.585201756</v>
      </c>
      <c r="BC39" s="358">
        <v>53.412445308000002</v>
      </c>
      <c r="BD39" s="358">
        <v>127.01217583</v>
      </c>
      <c r="BE39" s="358">
        <v>266.81692494999999</v>
      </c>
      <c r="BF39" s="358">
        <v>272.05640873999999</v>
      </c>
      <c r="BG39" s="358">
        <v>169.59902237</v>
      </c>
      <c r="BH39" s="358">
        <v>54.214123272999998</v>
      </c>
      <c r="BI39" s="358">
        <v>14.811894692999999</v>
      </c>
      <c r="BJ39" s="358">
        <v>8.7512996332000004</v>
      </c>
      <c r="BK39" s="358">
        <v>8.1476842764999997</v>
      </c>
      <c r="BL39" s="358">
        <v>7.6236810497</v>
      </c>
      <c r="BM39" s="358">
        <v>12.500101523</v>
      </c>
      <c r="BN39" s="358">
        <v>20.878942942999998</v>
      </c>
      <c r="BO39" s="358">
        <v>53.736020193000002</v>
      </c>
      <c r="BP39" s="358">
        <v>127.9242558</v>
      </c>
      <c r="BQ39" s="358">
        <v>269.02171619000001</v>
      </c>
      <c r="BR39" s="358">
        <v>274.29113876000002</v>
      </c>
      <c r="BS39" s="358">
        <v>170.84359194999999</v>
      </c>
      <c r="BT39" s="358">
        <v>54.518175507000002</v>
      </c>
      <c r="BU39" s="358">
        <v>14.839405747000001</v>
      </c>
      <c r="BV39" s="358">
        <v>8.7464366316</v>
      </c>
    </row>
    <row r="40" spans="1:74" ht="11.1" customHeight="1" x14ac:dyDescent="0.2">
      <c r="A40" s="6"/>
      <c r="B40" s="758"/>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898"/>
      <c r="BA40" s="898"/>
      <c r="BB40" s="358"/>
      <c r="BC40" s="358"/>
      <c r="BD40" s="358"/>
      <c r="BE40" s="358"/>
      <c r="BF40" s="358"/>
      <c r="BG40" s="358"/>
      <c r="BH40" s="358"/>
      <c r="BI40" s="358"/>
      <c r="BJ40" s="358"/>
      <c r="BK40" s="358"/>
      <c r="BL40" s="358"/>
      <c r="BM40" s="358"/>
      <c r="BN40" s="358"/>
      <c r="BO40" s="358"/>
      <c r="BP40" s="358"/>
      <c r="BQ40" s="358"/>
      <c r="BR40" s="358"/>
      <c r="BS40" s="358"/>
      <c r="BT40" s="358"/>
      <c r="BU40" s="358"/>
      <c r="BV40" s="358"/>
    </row>
    <row r="41" spans="1:74" ht="11.1" customHeight="1" x14ac:dyDescent="0.2">
      <c r="A41" s="6"/>
      <c r="B41" s="97" t="s">
        <v>1404</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531"/>
      <c r="AZ41" s="963"/>
      <c r="BA41" s="963"/>
      <c r="BB41" s="534"/>
      <c r="BC41" s="534"/>
      <c r="BD41" s="534"/>
      <c r="BE41" s="534"/>
      <c r="BF41" s="534"/>
      <c r="BG41" s="534"/>
      <c r="BH41" s="534"/>
      <c r="BI41" s="534"/>
      <c r="BJ41" s="534"/>
      <c r="BK41" s="534"/>
      <c r="BL41" s="534"/>
      <c r="BM41" s="534"/>
      <c r="BN41" s="534"/>
      <c r="BO41" s="534"/>
      <c r="BP41" s="534"/>
      <c r="BQ41" s="534"/>
      <c r="BR41" s="534"/>
      <c r="BS41" s="534"/>
      <c r="BT41" s="534"/>
      <c r="BU41" s="534"/>
      <c r="BV41" s="534"/>
    </row>
    <row r="42" spans="1:74" ht="11.1" customHeight="1" x14ac:dyDescent="0.2">
      <c r="A42" s="6" t="s">
        <v>89</v>
      </c>
      <c r="B42" s="536" t="s">
        <v>1150</v>
      </c>
      <c r="C42" s="386">
        <v>10.797887802</v>
      </c>
      <c r="D42" s="386">
        <v>14.057178061</v>
      </c>
      <c r="E42" s="386">
        <v>27.996764338999999</v>
      </c>
      <c r="F42" s="386">
        <v>42.241300907000003</v>
      </c>
      <c r="G42" s="386">
        <v>120.23121006</v>
      </c>
      <c r="H42" s="386">
        <v>250.01684890999999</v>
      </c>
      <c r="I42" s="386">
        <v>361.53651029000002</v>
      </c>
      <c r="J42" s="386">
        <v>327.57094603000002</v>
      </c>
      <c r="K42" s="386">
        <v>201.05689856000001</v>
      </c>
      <c r="L42" s="386">
        <v>73.413631245000005</v>
      </c>
      <c r="M42" s="386">
        <v>20.757246649999999</v>
      </c>
      <c r="N42" s="386">
        <v>14.396910297</v>
      </c>
      <c r="O42" s="386">
        <v>10.447712612</v>
      </c>
      <c r="P42" s="386">
        <v>13.863610113</v>
      </c>
      <c r="Q42" s="386">
        <v>25.823437401</v>
      </c>
      <c r="R42" s="386">
        <v>42.271441060999997</v>
      </c>
      <c r="S42" s="386">
        <v>119.49225336000001</v>
      </c>
      <c r="T42" s="386">
        <v>253.70457847</v>
      </c>
      <c r="U42" s="386">
        <v>360.76367778999997</v>
      </c>
      <c r="V42" s="386">
        <v>330.63891238999997</v>
      </c>
      <c r="W42" s="386">
        <v>203.89457218000001</v>
      </c>
      <c r="X42" s="386">
        <v>73.417946049999998</v>
      </c>
      <c r="Y42" s="386">
        <v>21.705415120000001</v>
      </c>
      <c r="Z42" s="386">
        <v>14.345838819000001</v>
      </c>
      <c r="AA42" s="386">
        <v>10.645174322000001</v>
      </c>
      <c r="AB42" s="386">
        <v>14.775201791000001</v>
      </c>
      <c r="AC42" s="386">
        <v>27.886915739999999</v>
      </c>
      <c r="AD42" s="386">
        <v>43.257075622999999</v>
      </c>
      <c r="AE42" s="386">
        <v>120.49460188</v>
      </c>
      <c r="AF42" s="386">
        <v>250.28626015</v>
      </c>
      <c r="AG42" s="386">
        <v>365.94531002000002</v>
      </c>
      <c r="AH42" s="386">
        <v>336.79156257</v>
      </c>
      <c r="AI42" s="386">
        <v>206.56112912</v>
      </c>
      <c r="AJ42" s="386">
        <v>75.115691033000004</v>
      </c>
      <c r="AK42" s="386">
        <v>21.993247014000001</v>
      </c>
      <c r="AL42" s="386">
        <v>14.128791433</v>
      </c>
      <c r="AM42" s="386">
        <v>10.881915864</v>
      </c>
      <c r="AN42" s="386">
        <v>14.870880302</v>
      </c>
      <c r="AO42" s="386">
        <v>29.501437495000001</v>
      </c>
      <c r="AP42" s="386">
        <v>44.191090060000001</v>
      </c>
      <c r="AQ42" s="386">
        <v>124.93016267</v>
      </c>
      <c r="AR42" s="386">
        <v>255.26474623999999</v>
      </c>
      <c r="AS42" s="386">
        <v>374.92895993000002</v>
      </c>
      <c r="AT42" s="386">
        <v>341.82667964000001</v>
      </c>
      <c r="AU42" s="386">
        <v>209.35851070000001</v>
      </c>
      <c r="AV42" s="386">
        <v>77.377591887999998</v>
      </c>
      <c r="AW42" s="386">
        <v>24.125812494000002</v>
      </c>
      <c r="AX42" s="386">
        <v>14.366638821</v>
      </c>
      <c r="AY42" s="386">
        <v>10.507479843</v>
      </c>
      <c r="AZ42" s="898">
        <v>15.858845314</v>
      </c>
      <c r="BA42" s="898">
        <v>29.722506468999999</v>
      </c>
      <c r="BB42" s="358">
        <v>44.7119</v>
      </c>
      <c r="BC42" s="358">
        <v>125.08369999999999</v>
      </c>
      <c r="BD42" s="358">
        <v>257.66910000000001</v>
      </c>
      <c r="BE42" s="358">
        <v>380.48489999999998</v>
      </c>
      <c r="BF42" s="358">
        <v>341.23590000000002</v>
      </c>
      <c r="BG42" s="358">
        <v>207.3732</v>
      </c>
      <c r="BH42" s="358">
        <v>77.779880000000006</v>
      </c>
      <c r="BI42" s="358">
        <v>23.766970000000001</v>
      </c>
      <c r="BJ42" s="358">
        <v>13.20594</v>
      </c>
      <c r="BK42" s="358">
        <v>10.790480000000001</v>
      </c>
      <c r="BL42" s="358">
        <v>16.11711</v>
      </c>
      <c r="BM42" s="358">
        <v>31.04674</v>
      </c>
      <c r="BN42" s="358">
        <v>45.234769999999997</v>
      </c>
      <c r="BO42" s="358">
        <v>128.82329999999999</v>
      </c>
      <c r="BP42" s="358">
        <v>257.79750000000001</v>
      </c>
      <c r="BQ42" s="358">
        <v>382.22649999999999</v>
      </c>
      <c r="BR42" s="358">
        <v>341.98430000000002</v>
      </c>
      <c r="BS42" s="358">
        <v>206.3065</v>
      </c>
      <c r="BT42" s="358">
        <v>76.481129999999993</v>
      </c>
      <c r="BU42" s="358">
        <v>23.430630000000001</v>
      </c>
      <c r="BV42" s="358">
        <v>12.753920000000001</v>
      </c>
    </row>
    <row r="43" spans="1:74" ht="11.1" customHeight="1" x14ac:dyDescent="0.2">
      <c r="A43" s="6" t="s">
        <v>80</v>
      </c>
      <c r="B43" s="758" t="s">
        <v>1004</v>
      </c>
      <c r="C43" s="386">
        <v>1E-10</v>
      </c>
      <c r="D43" s="386">
        <v>1E-10</v>
      </c>
      <c r="E43" s="386">
        <v>1E-10</v>
      </c>
      <c r="F43" s="386">
        <v>1E-10</v>
      </c>
      <c r="G43" s="386">
        <v>11.697101093000001</v>
      </c>
      <c r="H43" s="386">
        <v>75.377583544000004</v>
      </c>
      <c r="I43" s="386">
        <v>233.62961136000001</v>
      </c>
      <c r="J43" s="386">
        <v>190.30803053</v>
      </c>
      <c r="K43" s="386">
        <v>47.917252326000003</v>
      </c>
      <c r="L43" s="386">
        <v>1.8993362249000001</v>
      </c>
      <c r="M43" s="386">
        <v>1E-10</v>
      </c>
      <c r="N43" s="386">
        <v>1E-10</v>
      </c>
      <c r="O43" s="386">
        <v>1E-10</v>
      </c>
      <c r="P43" s="386">
        <v>1E-10</v>
      </c>
      <c r="Q43" s="386">
        <v>1E-10</v>
      </c>
      <c r="R43" s="386">
        <v>1E-10</v>
      </c>
      <c r="S43" s="386">
        <v>11.404958932</v>
      </c>
      <c r="T43" s="386">
        <v>75.872176629999998</v>
      </c>
      <c r="U43" s="386">
        <v>235.09856980999999</v>
      </c>
      <c r="V43" s="386">
        <v>196.51605198999999</v>
      </c>
      <c r="W43" s="386">
        <v>48.49859043</v>
      </c>
      <c r="X43" s="386">
        <v>1.8502097333</v>
      </c>
      <c r="Y43" s="386">
        <v>1E-10</v>
      </c>
      <c r="Z43" s="386">
        <v>1E-10</v>
      </c>
      <c r="AA43" s="386">
        <v>1E-10</v>
      </c>
      <c r="AB43" s="386">
        <v>1E-10</v>
      </c>
      <c r="AC43" s="386">
        <v>1E-10</v>
      </c>
      <c r="AD43" s="386">
        <v>1E-10</v>
      </c>
      <c r="AE43" s="386">
        <v>10.921037465</v>
      </c>
      <c r="AF43" s="386">
        <v>71.817475931999994</v>
      </c>
      <c r="AG43" s="386">
        <v>232.09098413000001</v>
      </c>
      <c r="AH43" s="386">
        <v>197.60457858000001</v>
      </c>
      <c r="AI43" s="386">
        <v>52.519892693000003</v>
      </c>
      <c r="AJ43" s="386">
        <v>2.3922455994999998</v>
      </c>
      <c r="AK43" s="386">
        <v>1E-10</v>
      </c>
      <c r="AL43" s="386">
        <v>1E-10</v>
      </c>
      <c r="AM43" s="386">
        <v>1E-10</v>
      </c>
      <c r="AN43" s="386">
        <v>1E-10</v>
      </c>
      <c r="AO43" s="386">
        <v>1E-10</v>
      </c>
      <c r="AP43" s="386">
        <v>1E-10</v>
      </c>
      <c r="AQ43" s="386">
        <v>11.940697112000001</v>
      </c>
      <c r="AR43" s="386">
        <v>77.798850377999997</v>
      </c>
      <c r="AS43" s="386">
        <v>240.25149235000001</v>
      </c>
      <c r="AT43" s="386">
        <v>202.20660802</v>
      </c>
      <c r="AU43" s="386">
        <v>52.783040302000003</v>
      </c>
      <c r="AV43" s="386">
        <v>2.3435486199</v>
      </c>
      <c r="AW43" s="386">
        <v>1E-10</v>
      </c>
      <c r="AX43" s="386">
        <v>1E-10</v>
      </c>
      <c r="AY43" s="386">
        <v>1E-10</v>
      </c>
      <c r="AZ43" s="898">
        <v>1E-10</v>
      </c>
      <c r="BA43" s="898">
        <v>1E-10</v>
      </c>
      <c r="BB43" s="358">
        <v>0</v>
      </c>
      <c r="BC43" s="358">
        <v>9.8762779999999992</v>
      </c>
      <c r="BD43" s="358">
        <v>84.748859999999993</v>
      </c>
      <c r="BE43" s="358">
        <v>248.1097</v>
      </c>
      <c r="BF43" s="358">
        <v>193.2149</v>
      </c>
      <c r="BG43" s="358">
        <v>48.147039999999997</v>
      </c>
      <c r="BH43" s="358">
        <v>2.3435489999999999</v>
      </c>
      <c r="BI43" s="358">
        <v>0</v>
      </c>
      <c r="BJ43" s="358">
        <v>0</v>
      </c>
      <c r="BK43" s="358">
        <v>0</v>
      </c>
      <c r="BL43" s="358">
        <v>0</v>
      </c>
      <c r="BM43" s="358">
        <v>0</v>
      </c>
      <c r="BN43" s="358">
        <v>0</v>
      </c>
      <c r="BO43" s="358">
        <v>10.308450000000001</v>
      </c>
      <c r="BP43" s="358">
        <v>86.290670000000006</v>
      </c>
      <c r="BQ43" s="358">
        <v>250.1754</v>
      </c>
      <c r="BR43" s="358">
        <v>190.32589999999999</v>
      </c>
      <c r="BS43" s="358">
        <v>46.447740000000003</v>
      </c>
      <c r="BT43" s="358">
        <v>2.4424579999999998</v>
      </c>
      <c r="BU43" s="358">
        <v>0</v>
      </c>
      <c r="BV43" s="358">
        <v>0</v>
      </c>
    </row>
    <row r="44" spans="1:74" ht="11.1" customHeight="1" x14ac:dyDescent="0.2">
      <c r="A44" s="6" t="s">
        <v>81</v>
      </c>
      <c r="B44" s="758" t="s">
        <v>1005</v>
      </c>
      <c r="C44" s="386">
        <v>1E-10</v>
      </c>
      <c r="D44" s="386">
        <v>1E-10</v>
      </c>
      <c r="E44" s="386">
        <v>0.19749571231999999</v>
      </c>
      <c r="F44" s="386">
        <v>0.26163668070000001</v>
      </c>
      <c r="G44" s="386">
        <v>34.171520915999999</v>
      </c>
      <c r="H44" s="386">
        <v>128.38315986999999</v>
      </c>
      <c r="I44" s="386">
        <v>292.71687939999998</v>
      </c>
      <c r="J44" s="386">
        <v>232.40031877000001</v>
      </c>
      <c r="K44" s="386">
        <v>86.638072680999997</v>
      </c>
      <c r="L44" s="386">
        <v>8.3723950328000001</v>
      </c>
      <c r="M44" s="386">
        <v>1E-10</v>
      </c>
      <c r="N44" s="386">
        <v>8.6425264347E-2</v>
      </c>
      <c r="O44" s="386">
        <v>1E-10</v>
      </c>
      <c r="P44" s="386">
        <v>1E-10</v>
      </c>
      <c r="Q44" s="386">
        <v>1E-10</v>
      </c>
      <c r="R44" s="386">
        <v>0.26163668070000001</v>
      </c>
      <c r="S44" s="386">
        <v>31.706990775000001</v>
      </c>
      <c r="T44" s="386">
        <v>128.16850844000001</v>
      </c>
      <c r="U44" s="386">
        <v>290.54951383999997</v>
      </c>
      <c r="V44" s="386">
        <v>238.73111818000001</v>
      </c>
      <c r="W44" s="386">
        <v>87.733026444999993</v>
      </c>
      <c r="X44" s="386">
        <v>7.9406453083999997</v>
      </c>
      <c r="Y44" s="386">
        <v>1E-10</v>
      </c>
      <c r="Z44" s="386">
        <v>8.6425264347E-2</v>
      </c>
      <c r="AA44" s="386">
        <v>1E-10</v>
      </c>
      <c r="AB44" s="386">
        <v>1E-10</v>
      </c>
      <c r="AC44" s="386">
        <v>1E-10</v>
      </c>
      <c r="AD44" s="386">
        <v>0.30615709776</v>
      </c>
      <c r="AE44" s="386">
        <v>30.683158878</v>
      </c>
      <c r="AF44" s="386">
        <v>122.66887948999999</v>
      </c>
      <c r="AG44" s="386">
        <v>288.67205501000001</v>
      </c>
      <c r="AH44" s="386">
        <v>242.01482136999999</v>
      </c>
      <c r="AI44" s="386">
        <v>92.321733707000007</v>
      </c>
      <c r="AJ44" s="386">
        <v>8.4228802254000001</v>
      </c>
      <c r="AK44" s="386">
        <v>1E-10</v>
      </c>
      <c r="AL44" s="386">
        <v>8.6425264347E-2</v>
      </c>
      <c r="AM44" s="386">
        <v>1E-10</v>
      </c>
      <c r="AN44" s="386">
        <v>1E-10</v>
      </c>
      <c r="AO44" s="386">
        <v>1E-10</v>
      </c>
      <c r="AP44" s="386">
        <v>0.30615709776</v>
      </c>
      <c r="AQ44" s="386">
        <v>33.043808018999997</v>
      </c>
      <c r="AR44" s="386">
        <v>128.52578671000001</v>
      </c>
      <c r="AS44" s="386">
        <v>299.46532092000001</v>
      </c>
      <c r="AT44" s="386">
        <v>248.33485227</v>
      </c>
      <c r="AU44" s="386">
        <v>92.779577208999996</v>
      </c>
      <c r="AV44" s="386">
        <v>8.5591222761000001</v>
      </c>
      <c r="AW44" s="386">
        <v>1E-10</v>
      </c>
      <c r="AX44" s="386">
        <v>8.6425264347E-2</v>
      </c>
      <c r="AY44" s="386">
        <v>1E-10</v>
      </c>
      <c r="AZ44" s="898">
        <v>1E-10</v>
      </c>
      <c r="BA44" s="898">
        <v>1E-10</v>
      </c>
      <c r="BB44" s="358">
        <v>0.30615710000000002</v>
      </c>
      <c r="BC44" s="358">
        <v>28.26014</v>
      </c>
      <c r="BD44" s="358">
        <v>133.9607</v>
      </c>
      <c r="BE44" s="358">
        <v>309.08190000000002</v>
      </c>
      <c r="BF44" s="358">
        <v>240.80170000000001</v>
      </c>
      <c r="BG44" s="358">
        <v>87.692999999999998</v>
      </c>
      <c r="BH44" s="358">
        <v>8.8391800000000007</v>
      </c>
      <c r="BI44" s="358">
        <v>0</v>
      </c>
      <c r="BJ44" s="358">
        <v>0</v>
      </c>
      <c r="BK44" s="358">
        <v>0</v>
      </c>
      <c r="BL44" s="358">
        <v>0</v>
      </c>
      <c r="BM44" s="358">
        <v>8.5007399999999997E-2</v>
      </c>
      <c r="BN44" s="358">
        <v>0.41951739999999998</v>
      </c>
      <c r="BO44" s="358">
        <v>29.94998</v>
      </c>
      <c r="BP44" s="358">
        <v>136.10939999999999</v>
      </c>
      <c r="BQ44" s="358">
        <v>309.92610000000002</v>
      </c>
      <c r="BR44" s="358">
        <v>235.85400000000001</v>
      </c>
      <c r="BS44" s="358">
        <v>84.554689999999994</v>
      </c>
      <c r="BT44" s="358">
        <v>8.7972900000000003</v>
      </c>
      <c r="BU44" s="358">
        <v>0</v>
      </c>
      <c r="BV44" s="358">
        <v>0</v>
      </c>
    </row>
    <row r="45" spans="1:74" ht="11.1" customHeight="1" x14ac:dyDescent="0.2">
      <c r="A45" s="6" t="s">
        <v>82</v>
      </c>
      <c r="B45" s="758" t="s">
        <v>1006</v>
      </c>
      <c r="C45" s="386">
        <v>1E-10</v>
      </c>
      <c r="D45" s="386">
        <v>1E-10</v>
      </c>
      <c r="E45" s="386">
        <v>3.0261753555999999</v>
      </c>
      <c r="F45" s="386">
        <v>1.0704122768</v>
      </c>
      <c r="G45" s="386">
        <v>65.181406225000003</v>
      </c>
      <c r="H45" s="386">
        <v>171.40318948000001</v>
      </c>
      <c r="I45" s="386">
        <v>263.14923485999998</v>
      </c>
      <c r="J45" s="386">
        <v>214.72395366000001</v>
      </c>
      <c r="K45" s="386">
        <v>93.237146175999996</v>
      </c>
      <c r="L45" s="386">
        <v>9.2465997456999993</v>
      </c>
      <c r="M45" s="386">
        <v>1E-10</v>
      </c>
      <c r="N45" s="386">
        <v>0.19629946748999999</v>
      </c>
      <c r="O45" s="386">
        <v>1E-10</v>
      </c>
      <c r="P45" s="386">
        <v>1E-10</v>
      </c>
      <c r="Q45" s="386">
        <v>0.91176730270999995</v>
      </c>
      <c r="R45" s="386">
        <v>0.95933831605999997</v>
      </c>
      <c r="S45" s="386">
        <v>61.925347659000003</v>
      </c>
      <c r="T45" s="386">
        <v>171.00905287</v>
      </c>
      <c r="U45" s="386">
        <v>248.46275901999999</v>
      </c>
      <c r="V45" s="386">
        <v>216.57298269</v>
      </c>
      <c r="W45" s="386">
        <v>96.080602377000005</v>
      </c>
      <c r="X45" s="386">
        <v>9.3138538211000004</v>
      </c>
      <c r="Y45" s="386">
        <v>1E-10</v>
      </c>
      <c r="Z45" s="386">
        <v>0.19629946748999999</v>
      </c>
      <c r="AA45" s="386">
        <v>1E-10</v>
      </c>
      <c r="AB45" s="386">
        <v>1E-10</v>
      </c>
      <c r="AC45" s="386">
        <v>0.92630586403000004</v>
      </c>
      <c r="AD45" s="386">
        <v>1.0272763173999999</v>
      </c>
      <c r="AE45" s="386">
        <v>59.695369272000001</v>
      </c>
      <c r="AF45" s="386">
        <v>169.78792511</v>
      </c>
      <c r="AG45" s="386">
        <v>251.37829382999999</v>
      </c>
      <c r="AH45" s="386">
        <v>217.29587129999999</v>
      </c>
      <c r="AI45" s="386">
        <v>97.705443490999997</v>
      </c>
      <c r="AJ45" s="386">
        <v>9.7617245894</v>
      </c>
      <c r="AK45" s="386">
        <v>1E-10</v>
      </c>
      <c r="AL45" s="386">
        <v>0.19629946748999999</v>
      </c>
      <c r="AM45" s="386">
        <v>1E-10</v>
      </c>
      <c r="AN45" s="386">
        <v>1E-10</v>
      </c>
      <c r="AO45" s="386">
        <v>1.1936694919999999</v>
      </c>
      <c r="AP45" s="386">
        <v>1.3137340818000001</v>
      </c>
      <c r="AQ45" s="386">
        <v>64.516728419000003</v>
      </c>
      <c r="AR45" s="386">
        <v>172.79263709</v>
      </c>
      <c r="AS45" s="386">
        <v>261.45631859000002</v>
      </c>
      <c r="AT45" s="386">
        <v>219.87856819000001</v>
      </c>
      <c r="AU45" s="386">
        <v>104.43061139</v>
      </c>
      <c r="AV45" s="386">
        <v>11.044007375</v>
      </c>
      <c r="AW45" s="386">
        <v>1E-10</v>
      </c>
      <c r="AX45" s="386">
        <v>0.19629946748999999</v>
      </c>
      <c r="AY45" s="386">
        <v>1E-10</v>
      </c>
      <c r="AZ45" s="898">
        <v>1E-10</v>
      </c>
      <c r="BA45" s="898">
        <v>1.5024741409</v>
      </c>
      <c r="BB45" s="358">
        <v>1.313024</v>
      </c>
      <c r="BC45" s="358">
        <v>59.910809999999998</v>
      </c>
      <c r="BD45" s="358">
        <v>180.36250000000001</v>
      </c>
      <c r="BE45" s="358">
        <v>273.98809999999997</v>
      </c>
      <c r="BF45" s="358">
        <v>221.239</v>
      </c>
      <c r="BG45" s="358">
        <v>101.1382</v>
      </c>
      <c r="BH45" s="358">
        <v>11.786379999999999</v>
      </c>
      <c r="BI45" s="358">
        <v>0</v>
      </c>
      <c r="BJ45" s="358">
        <v>4.12912E-2</v>
      </c>
      <c r="BK45" s="358">
        <v>0</v>
      </c>
      <c r="BL45" s="358">
        <v>0</v>
      </c>
      <c r="BM45" s="358">
        <v>1.2564679999999999</v>
      </c>
      <c r="BN45" s="358">
        <v>1.5433220000000001</v>
      </c>
      <c r="BO45" s="358">
        <v>62.287590000000002</v>
      </c>
      <c r="BP45" s="358">
        <v>179.92339999999999</v>
      </c>
      <c r="BQ45" s="358">
        <v>275.25470000000001</v>
      </c>
      <c r="BR45" s="358">
        <v>215.69040000000001</v>
      </c>
      <c r="BS45" s="358">
        <v>96.288700000000006</v>
      </c>
      <c r="BT45" s="358">
        <v>10.627140000000001</v>
      </c>
      <c r="BU45" s="358">
        <v>0</v>
      </c>
      <c r="BV45" s="358">
        <v>4.12912E-2</v>
      </c>
    </row>
    <row r="46" spans="1:74" ht="11.1" customHeight="1" x14ac:dyDescent="0.2">
      <c r="A46" s="6" t="s">
        <v>83</v>
      </c>
      <c r="B46" s="758" t="s">
        <v>1007</v>
      </c>
      <c r="C46" s="386">
        <v>1E-10</v>
      </c>
      <c r="D46" s="386">
        <v>0.30383601869999999</v>
      </c>
      <c r="E46" s="386">
        <v>7.1751368374000002</v>
      </c>
      <c r="F46" s="386">
        <v>5.3804569749000004</v>
      </c>
      <c r="G46" s="386">
        <v>68.098042445000004</v>
      </c>
      <c r="H46" s="386">
        <v>225.23611514000001</v>
      </c>
      <c r="I46" s="386">
        <v>313.17205078000001</v>
      </c>
      <c r="J46" s="386">
        <v>242.70675582999999</v>
      </c>
      <c r="K46" s="386">
        <v>125.62457714</v>
      </c>
      <c r="L46" s="386">
        <v>10.968267511000001</v>
      </c>
      <c r="M46" s="386">
        <v>0.22646660334999999</v>
      </c>
      <c r="N46" s="386">
        <v>0.12746277345000001</v>
      </c>
      <c r="O46" s="386">
        <v>1E-10</v>
      </c>
      <c r="P46" s="386">
        <v>0.30383601869999999</v>
      </c>
      <c r="Q46" s="386">
        <v>3.7193751223999998</v>
      </c>
      <c r="R46" s="386">
        <v>4.1683071687000002</v>
      </c>
      <c r="S46" s="386">
        <v>62.958666545</v>
      </c>
      <c r="T46" s="386">
        <v>224.70131992</v>
      </c>
      <c r="U46" s="386">
        <v>299.44706488999998</v>
      </c>
      <c r="V46" s="386">
        <v>245.17656524</v>
      </c>
      <c r="W46" s="386">
        <v>129.77610340999999</v>
      </c>
      <c r="X46" s="386">
        <v>11.311364623999999</v>
      </c>
      <c r="Y46" s="386">
        <v>0.22646660334999999</v>
      </c>
      <c r="Z46" s="386">
        <v>0.12746277345000001</v>
      </c>
      <c r="AA46" s="386">
        <v>1E-10</v>
      </c>
      <c r="AB46" s="386">
        <v>0.30383601869999999</v>
      </c>
      <c r="AC46" s="386">
        <v>3.8182466884999999</v>
      </c>
      <c r="AD46" s="386">
        <v>4.6356689372000002</v>
      </c>
      <c r="AE46" s="386">
        <v>66.978973029000002</v>
      </c>
      <c r="AF46" s="386">
        <v>229.23363343</v>
      </c>
      <c r="AG46" s="386">
        <v>301.51849206000003</v>
      </c>
      <c r="AH46" s="386">
        <v>248.07792291000001</v>
      </c>
      <c r="AI46" s="386">
        <v>130.43275138999999</v>
      </c>
      <c r="AJ46" s="386">
        <v>12.038638432000001</v>
      </c>
      <c r="AK46" s="386">
        <v>0.22646660334999999</v>
      </c>
      <c r="AL46" s="386">
        <v>0.12746277345000001</v>
      </c>
      <c r="AM46" s="386">
        <v>1E-10</v>
      </c>
      <c r="AN46" s="386">
        <v>0.71636745128000001</v>
      </c>
      <c r="AO46" s="386">
        <v>4.5090612455999999</v>
      </c>
      <c r="AP46" s="386">
        <v>5.2848569932</v>
      </c>
      <c r="AQ46" s="386">
        <v>69.192599373999997</v>
      </c>
      <c r="AR46" s="386">
        <v>233.26709063999999</v>
      </c>
      <c r="AS46" s="386">
        <v>309.50925845</v>
      </c>
      <c r="AT46" s="386">
        <v>247.13870408</v>
      </c>
      <c r="AU46" s="386">
        <v>136.97130849999999</v>
      </c>
      <c r="AV46" s="386">
        <v>13.994437712</v>
      </c>
      <c r="AW46" s="386">
        <v>0.22646660334999999</v>
      </c>
      <c r="AX46" s="386">
        <v>0.12746277345000001</v>
      </c>
      <c r="AY46" s="386">
        <v>1E-10</v>
      </c>
      <c r="AZ46" s="898">
        <v>0.71636745128000001</v>
      </c>
      <c r="BA46" s="898">
        <v>5.3304085475000003</v>
      </c>
      <c r="BB46" s="358">
        <v>5.1545129999999997</v>
      </c>
      <c r="BC46" s="358">
        <v>68.890940000000001</v>
      </c>
      <c r="BD46" s="358">
        <v>235.03620000000001</v>
      </c>
      <c r="BE46" s="358">
        <v>314.23480000000001</v>
      </c>
      <c r="BF46" s="358">
        <v>250.39009999999999</v>
      </c>
      <c r="BG46" s="358">
        <v>133.732</v>
      </c>
      <c r="BH46" s="358">
        <v>15.884600000000001</v>
      </c>
      <c r="BI46" s="358">
        <v>0.2548764</v>
      </c>
      <c r="BJ46" s="358">
        <v>0.12746279999999999</v>
      </c>
      <c r="BK46" s="358">
        <v>0</v>
      </c>
      <c r="BL46" s="358">
        <v>0.80734870000000003</v>
      </c>
      <c r="BM46" s="358">
        <v>5.2703720000000001</v>
      </c>
      <c r="BN46" s="358">
        <v>5.4880060000000004</v>
      </c>
      <c r="BO46" s="358">
        <v>71.211820000000003</v>
      </c>
      <c r="BP46" s="358">
        <v>230.64070000000001</v>
      </c>
      <c r="BQ46" s="358">
        <v>317.84280000000001</v>
      </c>
      <c r="BR46" s="358">
        <v>251.90950000000001</v>
      </c>
      <c r="BS46" s="358">
        <v>130.80779999999999</v>
      </c>
      <c r="BT46" s="358">
        <v>14.099019999999999</v>
      </c>
      <c r="BU46" s="358">
        <v>8.8467000000000004E-2</v>
      </c>
      <c r="BV46" s="358">
        <v>0.12746279999999999</v>
      </c>
    </row>
    <row r="47" spans="1:74" ht="11.1" customHeight="1" x14ac:dyDescent="0.2">
      <c r="A47" s="6" t="s">
        <v>84</v>
      </c>
      <c r="B47" s="758" t="s">
        <v>1063</v>
      </c>
      <c r="C47" s="386">
        <v>34.138511115999997</v>
      </c>
      <c r="D47" s="386">
        <v>46.390703039999998</v>
      </c>
      <c r="E47" s="386">
        <v>65.591726270999999</v>
      </c>
      <c r="F47" s="386">
        <v>96.780488949000002</v>
      </c>
      <c r="G47" s="386">
        <v>215.82680790000001</v>
      </c>
      <c r="H47" s="386">
        <v>354.14103496000001</v>
      </c>
      <c r="I47" s="386">
        <v>460.44504001000001</v>
      </c>
      <c r="J47" s="386">
        <v>423.93687886999999</v>
      </c>
      <c r="K47" s="386">
        <v>303.74434749</v>
      </c>
      <c r="L47" s="386">
        <v>156.74646849000001</v>
      </c>
      <c r="M47" s="386">
        <v>59.993160472</v>
      </c>
      <c r="N47" s="386">
        <v>51.136814958000002</v>
      </c>
      <c r="O47" s="386">
        <v>33.861614109000001</v>
      </c>
      <c r="P47" s="386">
        <v>46.305033883999997</v>
      </c>
      <c r="Q47" s="386">
        <v>63.397226531000001</v>
      </c>
      <c r="R47" s="386">
        <v>97.913666164999995</v>
      </c>
      <c r="S47" s="386">
        <v>215.18196047000001</v>
      </c>
      <c r="T47" s="386">
        <v>361.55126011999999</v>
      </c>
      <c r="U47" s="386">
        <v>458.93509925000001</v>
      </c>
      <c r="V47" s="386">
        <v>427.95775106999997</v>
      </c>
      <c r="W47" s="386">
        <v>305.67234235000001</v>
      </c>
      <c r="X47" s="386">
        <v>155.27491803000001</v>
      </c>
      <c r="Y47" s="386">
        <v>66.072315325999995</v>
      </c>
      <c r="Z47" s="386">
        <v>51.036060290000002</v>
      </c>
      <c r="AA47" s="386">
        <v>33.136158213999998</v>
      </c>
      <c r="AB47" s="386">
        <v>49.748938776999999</v>
      </c>
      <c r="AC47" s="386">
        <v>70.201669197000001</v>
      </c>
      <c r="AD47" s="386">
        <v>100.62403797</v>
      </c>
      <c r="AE47" s="386">
        <v>217.28669905999999</v>
      </c>
      <c r="AF47" s="386">
        <v>356.15702692999997</v>
      </c>
      <c r="AG47" s="386">
        <v>466.24929102999999</v>
      </c>
      <c r="AH47" s="386">
        <v>437.05141813</v>
      </c>
      <c r="AI47" s="386">
        <v>309.20110720000002</v>
      </c>
      <c r="AJ47" s="386">
        <v>155.68017871999999</v>
      </c>
      <c r="AK47" s="386">
        <v>66.021815754000002</v>
      </c>
      <c r="AL47" s="386">
        <v>49.036303793999998</v>
      </c>
      <c r="AM47" s="386">
        <v>34.680421883000001</v>
      </c>
      <c r="AN47" s="386">
        <v>48.273514055</v>
      </c>
      <c r="AO47" s="386">
        <v>74.242606213000002</v>
      </c>
      <c r="AP47" s="386">
        <v>101.43006908</v>
      </c>
      <c r="AQ47" s="386">
        <v>223.62157295</v>
      </c>
      <c r="AR47" s="386">
        <v>361.08545050999999</v>
      </c>
      <c r="AS47" s="386">
        <v>476.60692254000003</v>
      </c>
      <c r="AT47" s="386">
        <v>442.64579113999997</v>
      </c>
      <c r="AU47" s="386">
        <v>312.01348073999998</v>
      </c>
      <c r="AV47" s="386">
        <v>157.81310181000001</v>
      </c>
      <c r="AW47" s="386">
        <v>71.414966687000003</v>
      </c>
      <c r="AX47" s="386">
        <v>49.025546790999996</v>
      </c>
      <c r="AY47" s="386">
        <v>33.093812</v>
      </c>
      <c r="AZ47" s="898">
        <v>52.271320926999998</v>
      </c>
      <c r="BA47" s="898">
        <v>71.790683685000005</v>
      </c>
      <c r="BB47" s="358">
        <v>100.9806</v>
      </c>
      <c r="BC47" s="358">
        <v>223.70930000000001</v>
      </c>
      <c r="BD47" s="358">
        <v>361.62869999999998</v>
      </c>
      <c r="BE47" s="358">
        <v>482.92290000000003</v>
      </c>
      <c r="BF47" s="358">
        <v>439.66719999999998</v>
      </c>
      <c r="BG47" s="358">
        <v>310.93180000000001</v>
      </c>
      <c r="BH47" s="358">
        <v>157.9281</v>
      </c>
      <c r="BI47" s="358">
        <v>66.23612</v>
      </c>
      <c r="BJ47" s="358">
        <v>43.691569999999999</v>
      </c>
      <c r="BK47" s="358">
        <v>33.546109999999999</v>
      </c>
      <c r="BL47" s="358">
        <v>52.001460000000002</v>
      </c>
      <c r="BM47" s="358">
        <v>71.594359999999995</v>
      </c>
      <c r="BN47" s="358">
        <v>101.5248</v>
      </c>
      <c r="BO47" s="358">
        <v>228.33629999999999</v>
      </c>
      <c r="BP47" s="358">
        <v>362.86829999999998</v>
      </c>
      <c r="BQ47" s="358">
        <v>482.46170000000001</v>
      </c>
      <c r="BR47" s="358">
        <v>438.50830000000002</v>
      </c>
      <c r="BS47" s="358">
        <v>307.6619</v>
      </c>
      <c r="BT47" s="358">
        <v>157.72749999999999</v>
      </c>
      <c r="BU47" s="358">
        <v>67.088409999999996</v>
      </c>
      <c r="BV47" s="358">
        <v>41.52516</v>
      </c>
    </row>
    <row r="48" spans="1:74" ht="11.1" customHeight="1" x14ac:dyDescent="0.2">
      <c r="A48" s="6" t="s">
        <v>85</v>
      </c>
      <c r="B48" s="758" t="s">
        <v>1009</v>
      </c>
      <c r="C48" s="386">
        <v>7.1064224926000001</v>
      </c>
      <c r="D48" s="386">
        <v>7.2543443578</v>
      </c>
      <c r="E48" s="386">
        <v>29.257796328000001</v>
      </c>
      <c r="F48" s="386">
        <v>33.139582412999999</v>
      </c>
      <c r="G48" s="386">
        <v>161.82585648</v>
      </c>
      <c r="H48" s="386">
        <v>322.16240749999997</v>
      </c>
      <c r="I48" s="386">
        <v>420.45070634000001</v>
      </c>
      <c r="J48" s="386">
        <v>381.47351719</v>
      </c>
      <c r="K48" s="386">
        <v>254.54528235000001</v>
      </c>
      <c r="L48" s="386">
        <v>70.597607151999995</v>
      </c>
      <c r="M48" s="386">
        <v>5.3219556898000002</v>
      </c>
      <c r="N48" s="386">
        <v>7.4958698409000002</v>
      </c>
      <c r="O48" s="386">
        <v>6.1312158586000001</v>
      </c>
      <c r="P48" s="386">
        <v>6.8869421836000004</v>
      </c>
      <c r="Q48" s="386">
        <v>22.717923494000001</v>
      </c>
      <c r="R48" s="386">
        <v>31.075579464</v>
      </c>
      <c r="S48" s="386">
        <v>159.99783858000001</v>
      </c>
      <c r="T48" s="386">
        <v>328.83245957999998</v>
      </c>
      <c r="U48" s="386">
        <v>418.79573851999999</v>
      </c>
      <c r="V48" s="386">
        <v>383.99325095</v>
      </c>
      <c r="W48" s="386">
        <v>255.68258997000001</v>
      </c>
      <c r="X48" s="386">
        <v>70.455420580999998</v>
      </c>
      <c r="Y48" s="386">
        <v>5.6705318443000001</v>
      </c>
      <c r="Z48" s="386">
        <v>7.1539558760000004</v>
      </c>
      <c r="AA48" s="386">
        <v>7.1222861084</v>
      </c>
      <c r="AB48" s="386">
        <v>8.3506334253999999</v>
      </c>
      <c r="AC48" s="386">
        <v>25.187160077000001</v>
      </c>
      <c r="AD48" s="386">
        <v>32.050519373</v>
      </c>
      <c r="AE48" s="386">
        <v>162.88444082999999</v>
      </c>
      <c r="AF48" s="386">
        <v>324.03162311</v>
      </c>
      <c r="AG48" s="386">
        <v>428.06551390999999</v>
      </c>
      <c r="AH48" s="386">
        <v>391.71992233999998</v>
      </c>
      <c r="AI48" s="386">
        <v>256.91031117</v>
      </c>
      <c r="AJ48" s="386">
        <v>71.535017085999996</v>
      </c>
      <c r="AK48" s="386">
        <v>5.9700245497999997</v>
      </c>
      <c r="AL48" s="386">
        <v>7.2645644865000003</v>
      </c>
      <c r="AM48" s="386">
        <v>7.3295536834000004</v>
      </c>
      <c r="AN48" s="386">
        <v>9.2357224603999999</v>
      </c>
      <c r="AO48" s="386">
        <v>27.482332652</v>
      </c>
      <c r="AP48" s="386">
        <v>34.018980259000003</v>
      </c>
      <c r="AQ48" s="386">
        <v>170.05906415999999</v>
      </c>
      <c r="AR48" s="386">
        <v>326.81581274000001</v>
      </c>
      <c r="AS48" s="386">
        <v>441.81144657999999</v>
      </c>
      <c r="AT48" s="386">
        <v>395.31544597999999</v>
      </c>
      <c r="AU48" s="386">
        <v>258.34398668</v>
      </c>
      <c r="AV48" s="386">
        <v>73.345435836999997</v>
      </c>
      <c r="AW48" s="386">
        <v>8.6397706764999995</v>
      </c>
      <c r="AX48" s="386">
        <v>7.1752696192999998</v>
      </c>
      <c r="AY48" s="386">
        <v>7.1845102991000003</v>
      </c>
      <c r="AZ48" s="898">
        <v>9.8927413072999997</v>
      </c>
      <c r="BA48" s="898">
        <v>28.508645822999998</v>
      </c>
      <c r="BB48" s="358">
        <v>35.377899999999997</v>
      </c>
      <c r="BC48" s="358">
        <v>167.7989</v>
      </c>
      <c r="BD48" s="358">
        <v>327.29430000000002</v>
      </c>
      <c r="BE48" s="358">
        <v>447.25979999999998</v>
      </c>
      <c r="BF48" s="358">
        <v>397.36559999999997</v>
      </c>
      <c r="BG48" s="358">
        <v>260.2174</v>
      </c>
      <c r="BH48" s="358">
        <v>74.710939999999994</v>
      </c>
      <c r="BI48" s="358">
        <v>7.864776</v>
      </c>
      <c r="BJ48" s="358">
        <v>5.0412100000000004</v>
      </c>
      <c r="BK48" s="358">
        <v>7.4094199999999999</v>
      </c>
      <c r="BL48" s="358">
        <v>10.23359</v>
      </c>
      <c r="BM48" s="358">
        <v>28.81316</v>
      </c>
      <c r="BN48" s="358">
        <v>36.061410000000002</v>
      </c>
      <c r="BO48" s="358">
        <v>172.32769999999999</v>
      </c>
      <c r="BP48" s="358">
        <v>324.66910000000001</v>
      </c>
      <c r="BQ48" s="358">
        <v>446.08530000000002</v>
      </c>
      <c r="BR48" s="358">
        <v>394.3381</v>
      </c>
      <c r="BS48" s="358">
        <v>252.98</v>
      </c>
      <c r="BT48" s="358">
        <v>69.325100000000006</v>
      </c>
      <c r="BU48" s="358">
        <v>7.2277659999999999</v>
      </c>
      <c r="BV48" s="358">
        <v>4.9771879999999999</v>
      </c>
    </row>
    <row r="49" spans="1:74" ht="11.1" customHeight="1" x14ac:dyDescent="0.2">
      <c r="A49" s="6" t="s">
        <v>86</v>
      </c>
      <c r="B49" s="758" t="s">
        <v>1010</v>
      </c>
      <c r="C49" s="386">
        <v>16.175155213</v>
      </c>
      <c r="D49" s="386">
        <v>22.502454222000001</v>
      </c>
      <c r="E49" s="386">
        <v>74.133995851999998</v>
      </c>
      <c r="F49" s="386">
        <v>107.93704098000001</v>
      </c>
      <c r="G49" s="386">
        <v>272.80363401</v>
      </c>
      <c r="H49" s="386">
        <v>471.58180083000002</v>
      </c>
      <c r="I49" s="386">
        <v>567.19708097</v>
      </c>
      <c r="J49" s="386">
        <v>563.94757263999998</v>
      </c>
      <c r="K49" s="386">
        <v>405.84885502999998</v>
      </c>
      <c r="L49" s="386">
        <v>165.22638676</v>
      </c>
      <c r="M49" s="386">
        <v>39.560691384000002</v>
      </c>
      <c r="N49" s="386">
        <v>18.803965038000001</v>
      </c>
      <c r="O49" s="386">
        <v>14.253280873</v>
      </c>
      <c r="P49" s="386">
        <v>20.838837568999999</v>
      </c>
      <c r="Q49" s="386">
        <v>65.823582275000007</v>
      </c>
      <c r="R49" s="386">
        <v>105.89708147</v>
      </c>
      <c r="S49" s="386">
        <v>277.33372480000003</v>
      </c>
      <c r="T49" s="386">
        <v>477.51487206000002</v>
      </c>
      <c r="U49" s="386">
        <v>576.48764011000003</v>
      </c>
      <c r="V49" s="386">
        <v>564.37426579999999</v>
      </c>
      <c r="W49" s="386">
        <v>408.58541251999998</v>
      </c>
      <c r="X49" s="386">
        <v>166.20235081999999</v>
      </c>
      <c r="Y49" s="386">
        <v>37.952875562000003</v>
      </c>
      <c r="Z49" s="386">
        <v>18.361077486999999</v>
      </c>
      <c r="AA49" s="386">
        <v>15.928603719</v>
      </c>
      <c r="AB49" s="386">
        <v>21.333254112999999</v>
      </c>
      <c r="AC49" s="386">
        <v>71.243572263999994</v>
      </c>
      <c r="AD49" s="386">
        <v>108.86718027000001</v>
      </c>
      <c r="AE49" s="386">
        <v>283.53733262999998</v>
      </c>
      <c r="AF49" s="386">
        <v>479.97758883</v>
      </c>
      <c r="AG49" s="386">
        <v>589.37781407</v>
      </c>
      <c r="AH49" s="386">
        <v>579.05519107999999</v>
      </c>
      <c r="AI49" s="386">
        <v>416.12323107999998</v>
      </c>
      <c r="AJ49" s="386">
        <v>168.85676441000001</v>
      </c>
      <c r="AK49" s="386">
        <v>39.323723944999998</v>
      </c>
      <c r="AL49" s="386">
        <v>19.540992600999999</v>
      </c>
      <c r="AM49" s="386">
        <v>16.200049179000001</v>
      </c>
      <c r="AN49" s="386">
        <v>24.242137325000002</v>
      </c>
      <c r="AO49" s="386">
        <v>77.186481255999993</v>
      </c>
      <c r="AP49" s="386">
        <v>114.41456235</v>
      </c>
      <c r="AQ49" s="386">
        <v>298.22784367000003</v>
      </c>
      <c r="AR49" s="386">
        <v>487.00873313</v>
      </c>
      <c r="AS49" s="386">
        <v>594.47234763999995</v>
      </c>
      <c r="AT49" s="386">
        <v>586.45321949000004</v>
      </c>
      <c r="AU49" s="386">
        <v>418.23376502999997</v>
      </c>
      <c r="AV49" s="386">
        <v>175.65519180000001</v>
      </c>
      <c r="AW49" s="386">
        <v>47.403668185999997</v>
      </c>
      <c r="AX49" s="386">
        <v>21.031164693000001</v>
      </c>
      <c r="AY49" s="386">
        <v>16.221560597</v>
      </c>
      <c r="AZ49" s="898">
        <v>25.60936972</v>
      </c>
      <c r="BA49" s="898">
        <v>83.933056984000004</v>
      </c>
      <c r="BB49" s="358">
        <v>117.12730000000001</v>
      </c>
      <c r="BC49" s="358">
        <v>302.29309999999998</v>
      </c>
      <c r="BD49" s="358">
        <v>490.72539999999998</v>
      </c>
      <c r="BE49" s="358">
        <v>592.60619999999994</v>
      </c>
      <c r="BF49" s="358">
        <v>587.04690000000005</v>
      </c>
      <c r="BG49" s="358">
        <v>417.32279999999997</v>
      </c>
      <c r="BH49" s="358">
        <v>181.64869999999999</v>
      </c>
      <c r="BI49" s="358">
        <v>50.925190000000001</v>
      </c>
      <c r="BJ49" s="358">
        <v>20.527509999999999</v>
      </c>
      <c r="BK49" s="358">
        <v>16.717829999999999</v>
      </c>
      <c r="BL49" s="358">
        <v>28.019590000000001</v>
      </c>
      <c r="BM49" s="358">
        <v>89.33963</v>
      </c>
      <c r="BN49" s="358">
        <v>118.84139999999999</v>
      </c>
      <c r="BO49" s="358">
        <v>309.84219999999999</v>
      </c>
      <c r="BP49" s="358">
        <v>494.7645</v>
      </c>
      <c r="BQ49" s="358">
        <v>593.65700000000004</v>
      </c>
      <c r="BR49" s="358">
        <v>594.96789999999999</v>
      </c>
      <c r="BS49" s="358">
        <v>415.89589999999998</v>
      </c>
      <c r="BT49" s="358">
        <v>174.88059999999999</v>
      </c>
      <c r="BU49" s="358">
        <v>47.056820000000002</v>
      </c>
      <c r="BV49" s="358">
        <v>19.93919</v>
      </c>
    </row>
    <row r="50" spans="1:74" ht="11.1" customHeight="1" x14ac:dyDescent="0.2">
      <c r="A50" s="6" t="s">
        <v>87</v>
      </c>
      <c r="B50" s="758" t="s">
        <v>1011</v>
      </c>
      <c r="C50" s="386">
        <v>1.1028674257</v>
      </c>
      <c r="D50" s="386">
        <v>4.3546735532999996</v>
      </c>
      <c r="E50" s="386">
        <v>18.146399450000001</v>
      </c>
      <c r="F50" s="386">
        <v>50.485737514</v>
      </c>
      <c r="G50" s="386">
        <v>114.16841327</v>
      </c>
      <c r="H50" s="386">
        <v>298.52966406000002</v>
      </c>
      <c r="I50" s="386">
        <v>396.85878208999998</v>
      </c>
      <c r="J50" s="386">
        <v>348.72588266999998</v>
      </c>
      <c r="K50" s="386">
        <v>208.02547666000001</v>
      </c>
      <c r="L50" s="386">
        <v>71.780103580000002</v>
      </c>
      <c r="M50" s="386">
        <v>13.446080942</v>
      </c>
      <c r="N50" s="386">
        <v>0.11442005409</v>
      </c>
      <c r="O50" s="386">
        <v>0.95424799289999995</v>
      </c>
      <c r="P50" s="386">
        <v>4.2970054528999997</v>
      </c>
      <c r="Q50" s="386">
        <v>18.433242441000001</v>
      </c>
      <c r="R50" s="386">
        <v>50.471151921000001</v>
      </c>
      <c r="S50" s="386">
        <v>112.50280621</v>
      </c>
      <c r="T50" s="386">
        <v>296.87665487999999</v>
      </c>
      <c r="U50" s="386">
        <v>400.91163205999999</v>
      </c>
      <c r="V50" s="386">
        <v>347.02473751000002</v>
      </c>
      <c r="W50" s="386">
        <v>211.62393212000001</v>
      </c>
      <c r="X50" s="386">
        <v>70.876891293</v>
      </c>
      <c r="Y50" s="386">
        <v>12.058727263</v>
      </c>
      <c r="Z50" s="386">
        <v>0.11442005409</v>
      </c>
      <c r="AA50" s="386">
        <v>0.95424799289999995</v>
      </c>
      <c r="AB50" s="386">
        <v>4.2970054528999997</v>
      </c>
      <c r="AC50" s="386">
        <v>16.459823401000001</v>
      </c>
      <c r="AD50" s="386">
        <v>49.747554076</v>
      </c>
      <c r="AE50" s="386">
        <v>111.87418028</v>
      </c>
      <c r="AF50" s="386">
        <v>285.23750394000001</v>
      </c>
      <c r="AG50" s="386">
        <v>407.79995006000001</v>
      </c>
      <c r="AH50" s="386">
        <v>349.39100982000002</v>
      </c>
      <c r="AI50" s="386">
        <v>213.31204187</v>
      </c>
      <c r="AJ50" s="386">
        <v>75.479307921</v>
      </c>
      <c r="AK50" s="386">
        <v>12.393915331000001</v>
      </c>
      <c r="AL50" s="386">
        <v>0.11442005409</v>
      </c>
      <c r="AM50" s="386">
        <v>0.64694727175</v>
      </c>
      <c r="AN50" s="386">
        <v>3.7819824687999999</v>
      </c>
      <c r="AO50" s="386">
        <v>15.017759680999999</v>
      </c>
      <c r="AP50" s="386">
        <v>48.513637899999999</v>
      </c>
      <c r="AQ50" s="386">
        <v>111.23223425</v>
      </c>
      <c r="AR50" s="386">
        <v>291.95086803999999</v>
      </c>
      <c r="AS50" s="386">
        <v>413.10156179000001</v>
      </c>
      <c r="AT50" s="386">
        <v>360.26357565000001</v>
      </c>
      <c r="AU50" s="386">
        <v>217.96461156999999</v>
      </c>
      <c r="AV50" s="386">
        <v>79.201208843000003</v>
      </c>
      <c r="AW50" s="386">
        <v>11.793954756</v>
      </c>
      <c r="AX50" s="386">
        <v>0.28793613693999998</v>
      </c>
      <c r="AY50" s="386">
        <v>0.45465920746999999</v>
      </c>
      <c r="AZ50" s="898">
        <v>3.6314823410999999</v>
      </c>
      <c r="BA50" s="898">
        <v>13.176939862999999</v>
      </c>
      <c r="BB50" s="358">
        <v>48.862520000000004</v>
      </c>
      <c r="BC50" s="358">
        <v>116.1978</v>
      </c>
      <c r="BD50" s="358">
        <v>289.89980000000003</v>
      </c>
      <c r="BE50" s="358">
        <v>419.89800000000002</v>
      </c>
      <c r="BF50" s="358">
        <v>362.7099</v>
      </c>
      <c r="BG50" s="358">
        <v>216.48140000000001</v>
      </c>
      <c r="BH50" s="358">
        <v>78.398560000000003</v>
      </c>
      <c r="BI50" s="358">
        <v>13.306900000000001</v>
      </c>
      <c r="BJ50" s="358">
        <v>0.57743049999999996</v>
      </c>
      <c r="BK50" s="358">
        <v>0.74916249999999995</v>
      </c>
      <c r="BL50" s="358">
        <v>3.9817830000000001</v>
      </c>
      <c r="BM50" s="358">
        <v>16.117139999999999</v>
      </c>
      <c r="BN50" s="358">
        <v>49.585979999999999</v>
      </c>
      <c r="BO50" s="358">
        <v>119.8982</v>
      </c>
      <c r="BP50" s="358">
        <v>285.37029999999999</v>
      </c>
      <c r="BQ50" s="358">
        <v>422.14789999999999</v>
      </c>
      <c r="BR50" s="358">
        <v>370.17779999999999</v>
      </c>
      <c r="BS50" s="358">
        <v>221.19630000000001</v>
      </c>
      <c r="BT50" s="358">
        <v>75.876059999999995</v>
      </c>
      <c r="BU50" s="358">
        <v>12.963100000000001</v>
      </c>
      <c r="BV50" s="358">
        <v>0.57743049999999996</v>
      </c>
    </row>
    <row r="51" spans="1:74" ht="11.1" customHeight="1" x14ac:dyDescent="0.2">
      <c r="A51" s="6" t="s">
        <v>88</v>
      </c>
      <c r="B51" s="759" t="s">
        <v>1014</v>
      </c>
      <c r="C51" s="387">
        <v>9.9434921895000006</v>
      </c>
      <c r="D51" s="387">
        <v>8.6629651239999994</v>
      </c>
      <c r="E51" s="387">
        <v>12.657044941000001</v>
      </c>
      <c r="F51" s="387">
        <v>23.788783833</v>
      </c>
      <c r="G51" s="387">
        <v>47.133437719</v>
      </c>
      <c r="H51" s="387">
        <v>136.68787892</v>
      </c>
      <c r="I51" s="387">
        <v>248.36020479000001</v>
      </c>
      <c r="J51" s="387">
        <v>254.19791031</v>
      </c>
      <c r="K51" s="387">
        <v>161.63657304</v>
      </c>
      <c r="L51" s="387">
        <v>59.288153661999999</v>
      </c>
      <c r="M51" s="387">
        <v>16.933038343</v>
      </c>
      <c r="N51" s="387">
        <v>9.1832455581999994</v>
      </c>
      <c r="O51" s="387">
        <v>9.7935299061999999</v>
      </c>
      <c r="P51" s="387">
        <v>8.7194904046000001</v>
      </c>
      <c r="Q51" s="387">
        <v>13.192983668</v>
      </c>
      <c r="R51" s="387">
        <v>24.290433864000001</v>
      </c>
      <c r="S51" s="387">
        <v>46.296108988</v>
      </c>
      <c r="T51" s="387">
        <v>142.06571602</v>
      </c>
      <c r="U51" s="387">
        <v>254.87416458000001</v>
      </c>
      <c r="V51" s="387">
        <v>255.81799616999999</v>
      </c>
      <c r="W51" s="387">
        <v>164.88622615</v>
      </c>
      <c r="X51" s="387">
        <v>59.832116953000003</v>
      </c>
      <c r="Y51" s="387">
        <v>16.591048654000002</v>
      </c>
      <c r="Z51" s="387">
        <v>9.1995177803000008</v>
      </c>
      <c r="AA51" s="387">
        <v>9.8978373541</v>
      </c>
      <c r="AB51" s="387">
        <v>8.8357381806999999</v>
      </c>
      <c r="AC51" s="387">
        <v>12.876758924000001</v>
      </c>
      <c r="AD51" s="387">
        <v>23.501047367999998</v>
      </c>
      <c r="AE51" s="387">
        <v>43.933426543000003</v>
      </c>
      <c r="AF51" s="387">
        <v>134.51105113</v>
      </c>
      <c r="AG51" s="387">
        <v>257.77924335</v>
      </c>
      <c r="AH51" s="387">
        <v>259.38370510999999</v>
      </c>
      <c r="AI51" s="387">
        <v>160.57261510999999</v>
      </c>
      <c r="AJ51" s="387">
        <v>62.681008962999996</v>
      </c>
      <c r="AK51" s="387">
        <v>16.663304727</v>
      </c>
      <c r="AL51" s="387">
        <v>9.0924222573000009</v>
      </c>
      <c r="AM51" s="387">
        <v>9.1433591624999995</v>
      </c>
      <c r="AN51" s="387">
        <v>8.4797002257000003</v>
      </c>
      <c r="AO51" s="387">
        <v>12.071499553000001</v>
      </c>
      <c r="AP51" s="387">
        <v>22.318445636</v>
      </c>
      <c r="AQ51" s="387">
        <v>40.41862725</v>
      </c>
      <c r="AR51" s="387">
        <v>136.18930001000001</v>
      </c>
      <c r="AS51" s="387">
        <v>263.36056724000002</v>
      </c>
      <c r="AT51" s="387">
        <v>260.31705972999998</v>
      </c>
      <c r="AU51" s="387">
        <v>158.37275277000001</v>
      </c>
      <c r="AV51" s="387">
        <v>62.740818988000001</v>
      </c>
      <c r="AW51" s="387">
        <v>15.763667323</v>
      </c>
      <c r="AX51" s="387">
        <v>9.1107649343000006</v>
      </c>
      <c r="AY51" s="387">
        <v>8.7688414799000007</v>
      </c>
      <c r="AZ51" s="900">
        <v>8.1426096424000001</v>
      </c>
      <c r="BA51" s="900">
        <v>10.456522784000001</v>
      </c>
      <c r="BB51" s="360">
        <v>22.003879999999999</v>
      </c>
      <c r="BC51" s="360">
        <v>43.04692</v>
      </c>
      <c r="BD51" s="360">
        <v>131.55170000000001</v>
      </c>
      <c r="BE51" s="360">
        <v>260.52809999999999</v>
      </c>
      <c r="BF51" s="360">
        <v>261.03059999999999</v>
      </c>
      <c r="BG51" s="360">
        <v>155.2987</v>
      </c>
      <c r="BH51" s="360">
        <v>57.084380000000003</v>
      </c>
      <c r="BI51" s="360">
        <v>16.14649</v>
      </c>
      <c r="BJ51" s="360">
        <v>9.3312740000000005</v>
      </c>
      <c r="BK51" s="360">
        <v>9.1917620000000007</v>
      </c>
      <c r="BL51" s="360">
        <v>7.6279260000000004</v>
      </c>
      <c r="BM51" s="360">
        <v>12.485060000000001</v>
      </c>
      <c r="BN51" s="360">
        <v>21.164069999999999</v>
      </c>
      <c r="BO51" s="360">
        <v>44.690629999999999</v>
      </c>
      <c r="BP51" s="360">
        <v>127.6885</v>
      </c>
      <c r="BQ51" s="360">
        <v>263.65969999999999</v>
      </c>
      <c r="BR51" s="360">
        <v>264.93209999999999</v>
      </c>
      <c r="BS51" s="360">
        <v>160.0273</v>
      </c>
      <c r="BT51" s="360">
        <v>57.779400000000003</v>
      </c>
      <c r="BU51" s="360">
        <v>15.89659</v>
      </c>
      <c r="BV51" s="360">
        <v>9.3904979999999991</v>
      </c>
    </row>
    <row r="52" spans="1:74" s="291" customFormat="1" ht="12" customHeight="1" x14ac:dyDescent="0.25">
      <c r="A52" s="293"/>
      <c r="B52" s="773" t="s">
        <v>809</v>
      </c>
      <c r="C52" s="773"/>
      <c r="D52" s="773"/>
      <c r="E52" s="773"/>
      <c r="F52" s="773"/>
      <c r="G52" s="773"/>
      <c r="H52" s="774"/>
      <c r="I52" s="773"/>
      <c r="J52" s="773"/>
      <c r="K52" s="773"/>
      <c r="L52" s="773"/>
      <c r="M52" s="773"/>
      <c r="N52" s="773"/>
      <c r="O52" s="773"/>
      <c r="P52" s="773"/>
      <c r="Q52" s="773"/>
      <c r="R52" s="775"/>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3"/>
      <c r="AZ52" s="693"/>
      <c r="BA52" s="693"/>
      <c r="BB52" s="693"/>
      <c r="BC52" s="693"/>
      <c r="BD52" s="693"/>
      <c r="BE52" s="693"/>
      <c r="BF52" s="693"/>
      <c r="BG52" s="693"/>
      <c r="BH52" s="693"/>
      <c r="BI52" s="693"/>
      <c r="BJ52" s="302"/>
      <c r="BK52" s="302"/>
      <c r="BL52" s="302"/>
      <c r="BM52" s="302"/>
      <c r="BN52" s="302"/>
      <c r="BO52" s="302"/>
      <c r="BP52" s="302"/>
      <c r="BQ52" s="302"/>
      <c r="BR52" s="302"/>
      <c r="BS52" s="302"/>
      <c r="BT52" s="302"/>
      <c r="BU52" s="302"/>
      <c r="BV52" s="302"/>
    </row>
    <row r="53" spans="1:74" s="191" customFormat="1" ht="12" customHeight="1" x14ac:dyDescent="0.2">
      <c r="A53" s="189"/>
      <c r="B53" s="990" t="str">
        <f>Dates!$G$2</f>
        <v>EIA completed modeling and analysis for this report on Monday, April 6, 2026.</v>
      </c>
      <c r="C53" s="977"/>
      <c r="D53" s="977"/>
      <c r="E53" s="977"/>
      <c r="F53" s="977"/>
      <c r="G53" s="977"/>
      <c r="H53" s="977"/>
      <c r="I53" s="977"/>
      <c r="J53" s="977"/>
      <c r="K53" s="977"/>
      <c r="L53" s="977"/>
      <c r="M53" s="977"/>
      <c r="N53" s="977"/>
      <c r="O53" s="977"/>
      <c r="P53" s="977"/>
      <c r="Q53" s="977"/>
      <c r="R53" s="776"/>
      <c r="AY53" s="845"/>
      <c r="AZ53" s="845"/>
      <c r="BA53" s="845"/>
      <c r="BB53" s="845"/>
      <c r="BC53" s="714"/>
      <c r="BD53" s="714"/>
      <c r="BE53" s="714"/>
      <c r="BF53" s="714"/>
      <c r="BG53" s="845"/>
      <c r="BH53" s="845"/>
      <c r="BI53" s="845"/>
      <c r="BJ53" s="200"/>
    </row>
    <row r="54" spans="1:74" s="191" customFormat="1" ht="12" customHeight="1" x14ac:dyDescent="0.2">
      <c r="A54" s="189"/>
      <c r="B54" s="985" t="s">
        <v>482</v>
      </c>
      <c r="C54" s="986"/>
      <c r="D54" s="986"/>
      <c r="E54" s="986"/>
      <c r="F54" s="986"/>
      <c r="G54" s="986"/>
      <c r="H54" s="986"/>
      <c r="I54" s="986"/>
      <c r="J54" s="986"/>
      <c r="K54" s="986"/>
      <c r="L54" s="986"/>
      <c r="M54" s="986"/>
      <c r="N54" s="986"/>
      <c r="O54" s="986"/>
      <c r="P54" s="986"/>
      <c r="Q54" s="986"/>
      <c r="R54" s="95"/>
      <c r="AY54" s="845"/>
      <c r="AZ54" s="845"/>
      <c r="BA54" s="845"/>
      <c r="BB54" s="845"/>
      <c r="BC54" s="714"/>
      <c r="BD54" s="714"/>
      <c r="BE54" s="714"/>
      <c r="BF54" s="714"/>
      <c r="BG54" s="845"/>
      <c r="BH54" s="845"/>
      <c r="BI54" s="845"/>
      <c r="BJ54" s="200"/>
    </row>
    <row r="55" spans="1:74" s="191" customFormat="1" ht="12" customHeight="1" x14ac:dyDescent="0.2">
      <c r="A55" s="192"/>
      <c r="B55" s="999" t="s">
        <v>1405</v>
      </c>
      <c r="C55" s="986"/>
      <c r="D55" s="986"/>
      <c r="E55" s="986"/>
      <c r="F55" s="986"/>
      <c r="G55" s="986"/>
      <c r="H55" s="986"/>
      <c r="I55" s="986"/>
      <c r="J55" s="986"/>
      <c r="K55" s="986"/>
      <c r="L55" s="986"/>
      <c r="M55" s="986"/>
      <c r="N55" s="986"/>
      <c r="O55" s="986"/>
      <c r="P55" s="986"/>
      <c r="Q55" s="986"/>
      <c r="R55" s="95"/>
      <c r="AY55" s="845"/>
      <c r="AZ55" s="845"/>
      <c r="BA55" s="845"/>
      <c r="BB55" s="845"/>
      <c r="BC55" s="845"/>
      <c r="BD55" s="714"/>
      <c r="BE55" s="714"/>
      <c r="BF55" s="714"/>
      <c r="BG55" s="845"/>
      <c r="BH55" s="845"/>
      <c r="BI55" s="845"/>
      <c r="BJ55" s="200"/>
    </row>
    <row r="56" spans="1:74" s="191" customFormat="1" ht="12.75" x14ac:dyDescent="0.2">
      <c r="A56" s="192"/>
      <c r="B56" s="777" t="s">
        <v>747</v>
      </c>
      <c r="C56" s="809"/>
      <c r="D56" s="809"/>
      <c r="E56" s="809"/>
      <c r="F56" s="809"/>
      <c r="G56" s="809"/>
      <c r="H56" s="809"/>
      <c r="I56" s="809"/>
      <c r="J56" s="809"/>
      <c r="K56" s="809"/>
      <c r="L56" s="809"/>
      <c r="M56" s="809"/>
      <c r="N56" s="809"/>
      <c r="O56" s="809"/>
      <c r="P56" s="809"/>
      <c r="Q56" s="310"/>
      <c r="R56" s="95"/>
      <c r="AY56" s="845"/>
      <c r="AZ56" s="845"/>
      <c r="BA56" s="845"/>
      <c r="BB56" s="845"/>
      <c r="BC56" s="845"/>
      <c r="BD56" s="714"/>
      <c r="BE56" s="714"/>
      <c r="BF56" s="714"/>
      <c r="BG56" s="845"/>
      <c r="BH56" s="845"/>
      <c r="BI56" s="845"/>
      <c r="BJ56" s="200"/>
    </row>
    <row r="57" spans="1:74" s="191" customFormat="1" ht="12" customHeight="1" x14ac:dyDescent="0.2">
      <c r="A57" s="192"/>
      <c r="B57" s="994" t="s">
        <v>92</v>
      </c>
      <c r="C57" s="995"/>
      <c r="D57" s="995"/>
      <c r="E57" s="995"/>
      <c r="F57" s="995"/>
      <c r="G57" s="995"/>
      <c r="H57" s="995"/>
      <c r="I57" s="995"/>
      <c r="J57" s="995"/>
      <c r="K57" s="995"/>
      <c r="L57" s="995"/>
      <c r="M57" s="995"/>
      <c r="N57" s="995"/>
      <c r="O57" s="995"/>
      <c r="P57" s="995"/>
      <c r="Q57" s="996"/>
      <c r="R57" s="95"/>
      <c r="AY57" s="845"/>
      <c r="AZ57" s="845"/>
      <c r="BA57" s="845"/>
      <c r="BB57" s="845"/>
      <c r="BC57" s="845"/>
      <c r="BD57" s="714"/>
      <c r="BE57" s="714"/>
      <c r="BF57" s="714"/>
      <c r="BG57" s="845"/>
      <c r="BH57" s="845"/>
      <c r="BI57" s="845"/>
      <c r="BJ57" s="200"/>
    </row>
    <row r="58" spans="1:74" s="191" customFormat="1" ht="12" customHeight="1" x14ac:dyDescent="0.2">
      <c r="A58" s="192"/>
      <c r="B58" s="994" t="s">
        <v>197</v>
      </c>
      <c r="C58" s="995"/>
      <c r="D58" s="995"/>
      <c r="E58" s="995"/>
      <c r="F58" s="995"/>
      <c r="G58" s="995"/>
      <c r="H58" s="995"/>
      <c r="I58" s="995"/>
      <c r="J58" s="995"/>
      <c r="K58" s="995"/>
      <c r="L58" s="995"/>
      <c r="M58" s="995"/>
      <c r="N58" s="995"/>
      <c r="O58" s="995"/>
      <c r="P58" s="995"/>
      <c r="Q58" s="996"/>
      <c r="R58" s="95"/>
      <c r="AY58" s="845"/>
      <c r="AZ58" s="845"/>
      <c r="BA58" s="845"/>
      <c r="BB58" s="845"/>
      <c r="BC58" s="845"/>
      <c r="BD58" s="714"/>
      <c r="BE58" s="714"/>
      <c r="BF58" s="714"/>
      <c r="BG58" s="845"/>
      <c r="BH58" s="845"/>
      <c r="BI58" s="845"/>
      <c r="BJ58" s="200"/>
    </row>
    <row r="59" spans="1:74" s="191" customFormat="1" ht="12" customHeight="1" x14ac:dyDescent="0.2">
      <c r="A59" s="192"/>
      <c r="B59" s="994" t="s">
        <v>93</v>
      </c>
      <c r="C59" s="995"/>
      <c r="D59" s="995"/>
      <c r="E59" s="995"/>
      <c r="F59" s="995"/>
      <c r="G59" s="995"/>
      <c r="H59" s="995"/>
      <c r="I59" s="995"/>
      <c r="J59" s="995"/>
      <c r="K59" s="995"/>
      <c r="L59" s="995"/>
      <c r="M59" s="995"/>
      <c r="N59" s="995"/>
      <c r="O59" s="995"/>
      <c r="P59" s="995"/>
      <c r="Q59" s="996"/>
      <c r="R59" s="95"/>
      <c r="AY59" s="845"/>
      <c r="AZ59" s="845"/>
      <c r="BA59" s="845"/>
      <c r="BB59" s="845"/>
      <c r="BC59" s="845"/>
      <c r="BD59" s="714"/>
      <c r="BE59" s="714"/>
      <c r="BF59" s="714"/>
      <c r="BG59" s="845"/>
      <c r="BH59" s="845"/>
      <c r="BI59" s="845"/>
      <c r="BJ59" s="200"/>
    </row>
    <row r="60" spans="1:74" s="191" customFormat="1" ht="12" customHeight="1" x14ac:dyDescent="0.2">
      <c r="A60" s="158"/>
      <c r="B60" s="991" t="s">
        <v>823</v>
      </c>
      <c r="C60" s="991"/>
      <c r="D60" s="991"/>
      <c r="E60" s="991"/>
      <c r="F60" s="991"/>
      <c r="G60" s="991"/>
      <c r="H60" s="991"/>
      <c r="I60" s="991"/>
      <c r="J60" s="991"/>
      <c r="K60" s="991"/>
      <c r="L60" s="991"/>
      <c r="M60" s="991"/>
      <c r="N60" s="991"/>
      <c r="O60" s="991"/>
      <c r="P60" s="991"/>
      <c r="Q60" s="991"/>
      <c r="R60" s="991"/>
      <c r="AY60" s="845"/>
      <c r="AZ60" s="845"/>
      <c r="BA60" s="845"/>
      <c r="BB60" s="845"/>
      <c r="BC60" s="845"/>
      <c r="BD60" s="714"/>
      <c r="BE60" s="714"/>
      <c r="BF60" s="714"/>
      <c r="BG60" s="845"/>
      <c r="BH60" s="845"/>
      <c r="BI60" s="845"/>
      <c r="BJ60" s="200"/>
    </row>
    <row r="61" spans="1:74" ht="12.75" x14ac:dyDescent="0.2">
      <c r="A61" s="158"/>
      <c r="B61" s="994" t="s">
        <v>1555</v>
      </c>
      <c r="C61" s="995"/>
      <c r="D61" s="995"/>
      <c r="E61" s="995"/>
      <c r="F61" s="995"/>
      <c r="G61" s="995"/>
      <c r="H61" s="995"/>
      <c r="I61" s="995"/>
      <c r="J61" s="995"/>
      <c r="K61" s="995"/>
      <c r="L61" s="995"/>
      <c r="M61" s="995"/>
      <c r="N61" s="995"/>
      <c r="O61" s="995"/>
      <c r="P61" s="995"/>
      <c r="Q61" s="996"/>
      <c r="BK61" s="132"/>
      <c r="BL61" s="132"/>
      <c r="BM61" s="132"/>
      <c r="BN61" s="132"/>
      <c r="BO61" s="132"/>
      <c r="BP61" s="132"/>
      <c r="BQ61" s="132"/>
      <c r="BR61" s="132"/>
      <c r="BS61" s="132"/>
      <c r="BT61" s="132"/>
      <c r="BU61" s="132"/>
      <c r="BV61" s="132"/>
    </row>
    <row r="62" spans="1:74" ht="12.75" x14ac:dyDescent="0.2">
      <c r="A62" s="158"/>
      <c r="B62" s="1001" t="s">
        <v>1447</v>
      </c>
      <c r="C62" s="996"/>
      <c r="D62" s="996"/>
      <c r="E62" s="996"/>
      <c r="F62" s="996"/>
      <c r="G62" s="996"/>
      <c r="H62" s="996"/>
      <c r="I62" s="996"/>
      <c r="J62" s="996"/>
      <c r="K62" s="996"/>
      <c r="L62" s="996"/>
      <c r="M62" s="996"/>
      <c r="N62" s="996"/>
      <c r="O62" s="996"/>
      <c r="P62" s="996"/>
      <c r="Q62" s="996"/>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59" customWidth="1"/>
    <col min="2" max="2" width="33.5703125" style="59" customWidth="1"/>
    <col min="3" max="50" width="6.5703125" style="59" customWidth="1"/>
    <col min="51" max="55" width="6.5703125" style="831" customWidth="1"/>
    <col min="56" max="58" width="6.5703125" style="675" customWidth="1"/>
    <col min="59" max="61" width="6.5703125" style="831" customWidth="1"/>
    <col min="62" max="62" width="6.5703125" style="137" customWidth="1"/>
    <col min="63" max="74" width="6.5703125" style="59" customWidth="1"/>
    <col min="75" max="16384" width="9.5703125" style="59"/>
  </cols>
  <sheetData>
    <row r="1" spans="1:74" ht="13.35" customHeight="1" x14ac:dyDescent="0.2">
      <c r="A1" s="974" t="s">
        <v>478</v>
      </c>
      <c r="B1" s="1076" t="s">
        <v>1223</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s="55" customFormat="1" ht="13.35" customHeight="1"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72"/>
      <c r="BE2" s="672"/>
      <c r="BF2" s="672"/>
      <c r="BG2" s="830"/>
      <c r="BH2" s="830"/>
      <c r="BI2" s="830"/>
      <c r="BJ2" s="141"/>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36"/>
      <c r="B5" s="37" t="s">
        <v>1224</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965"/>
      <c r="BA5" s="965"/>
      <c r="BB5" s="463"/>
      <c r="BC5" s="463"/>
      <c r="BD5" s="463"/>
      <c r="BE5" s="463"/>
      <c r="BF5" s="463"/>
      <c r="BG5" s="463"/>
      <c r="BH5" s="463"/>
      <c r="BI5" s="463"/>
      <c r="BJ5" s="463"/>
      <c r="BK5" s="463"/>
      <c r="BL5" s="463"/>
      <c r="BM5" s="463"/>
      <c r="BN5" s="463"/>
      <c r="BO5" s="463"/>
      <c r="BP5" s="463"/>
      <c r="BQ5" s="463"/>
      <c r="BR5" s="463"/>
      <c r="BS5" s="463"/>
      <c r="BT5" s="463"/>
      <c r="BU5" s="463"/>
      <c r="BV5" s="463"/>
    </row>
    <row r="6" spans="1:74" ht="11.1" customHeight="1" x14ac:dyDescent="0.2">
      <c r="A6" s="267" t="s">
        <v>1225</v>
      </c>
      <c r="B6" s="554" t="s">
        <v>1076</v>
      </c>
      <c r="C6" s="347">
        <v>42.75</v>
      </c>
      <c r="D6" s="347">
        <v>46.5</v>
      </c>
      <c r="E6" s="347">
        <v>47.5</v>
      </c>
      <c r="F6" s="347">
        <v>48.8</v>
      </c>
      <c r="G6" s="347">
        <v>51</v>
      </c>
      <c r="H6" s="347">
        <v>51</v>
      </c>
      <c r="I6" s="347">
        <v>48.8</v>
      </c>
      <c r="J6" s="347">
        <v>47.25</v>
      </c>
      <c r="K6" s="347">
        <v>47.4</v>
      </c>
      <c r="L6" s="347">
        <v>52.25</v>
      </c>
      <c r="M6" s="347">
        <v>52.25</v>
      </c>
      <c r="N6" s="347">
        <v>52</v>
      </c>
      <c r="O6" s="347">
        <v>52</v>
      </c>
      <c r="P6" s="347">
        <v>51.25</v>
      </c>
      <c r="Q6" s="347">
        <v>50.8</v>
      </c>
      <c r="R6" s="347">
        <v>51.5</v>
      </c>
      <c r="S6" s="347">
        <v>50</v>
      </c>
      <c r="T6" s="347">
        <v>48.4</v>
      </c>
      <c r="U6" s="347">
        <v>47.5</v>
      </c>
      <c r="V6" s="347">
        <v>42.5</v>
      </c>
      <c r="W6" s="347">
        <v>40</v>
      </c>
      <c r="X6" s="347">
        <v>39</v>
      </c>
      <c r="Y6" s="347">
        <v>39.75</v>
      </c>
      <c r="Z6" s="347">
        <v>40.6</v>
      </c>
      <c r="AA6" s="347">
        <v>41</v>
      </c>
      <c r="AB6" s="347">
        <v>43.25</v>
      </c>
      <c r="AC6" s="347">
        <v>43</v>
      </c>
      <c r="AD6" s="347">
        <v>41.25</v>
      </c>
      <c r="AE6" s="347">
        <v>39</v>
      </c>
      <c r="AF6" s="347">
        <v>36</v>
      </c>
      <c r="AG6" s="347">
        <v>36.5</v>
      </c>
      <c r="AH6" s="347">
        <v>35</v>
      </c>
      <c r="AI6" s="347">
        <v>33</v>
      </c>
      <c r="AJ6" s="347">
        <v>32.5</v>
      </c>
      <c r="AK6" s="347">
        <v>34.4</v>
      </c>
      <c r="AL6" s="347">
        <v>34.25</v>
      </c>
      <c r="AM6" s="347">
        <v>34</v>
      </c>
      <c r="AN6" s="347">
        <v>34.5</v>
      </c>
      <c r="AO6" s="347">
        <v>35</v>
      </c>
      <c r="AP6" s="347">
        <v>36.75</v>
      </c>
      <c r="AQ6" s="347">
        <v>35.799999999999997</v>
      </c>
      <c r="AR6" s="347">
        <v>36</v>
      </c>
      <c r="AS6" s="347">
        <v>35.25</v>
      </c>
      <c r="AT6" s="347">
        <v>36</v>
      </c>
      <c r="AU6" s="347">
        <v>37</v>
      </c>
      <c r="AV6" s="347">
        <v>37</v>
      </c>
      <c r="AW6" s="347">
        <v>37.5</v>
      </c>
      <c r="AX6" s="347">
        <v>38.799999999999997</v>
      </c>
      <c r="AY6" s="347">
        <v>39</v>
      </c>
      <c r="AZ6" s="347">
        <v>39.75</v>
      </c>
      <c r="BA6" s="347">
        <v>38.5</v>
      </c>
      <c r="BB6" s="968">
        <v>0</v>
      </c>
      <c r="BC6" s="968">
        <v>0</v>
      </c>
      <c r="BD6" s="968">
        <v>0</v>
      </c>
      <c r="BE6" s="968">
        <v>0</v>
      </c>
      <c r="BF6" s="968">
        <v>0</v>
      </c>
      <c r="BG6" s="968">
        <v>0</v>
      </c>
      <c r="BH6" s="968">
        <v>0</v>
      </c>
      <c r="BI6" s="968">
        <v>0</v>
      </c>
      <c r="BJ6" s="968">
        <v>0</v>
      </c>
      <c r="BK6" s="968">
        <v>0</v>
      </c>
      <c r="BL6" s="968">
        <v>0</v>
      </c>
      <c r="BM6" s="968">
        <v>0</v>
      </c>
      <c r="BN6" s="968">
        <v>0</v>
      </c>
      <c r="BO6" s="968">
        <v>0</v>
      </c>
      <c r="BP6" s="968">
        <v>0</v>
      </c>
      <c r="BQ6" s="968">
        <v>0</v>
      </c>
      <c r="BR6" s="968">
        <v>0</v>
      </c>
      <c r="BS6" s="968">
        <v>0</v>
      </c>
      <c r="BT6" s="968">
        <v>0</v>
      </c>
      <c r="BU6" s="968">
        <v>0</v>
      </c>
      <c r="BV6" s="968">
        <v>0</v>
      </c>
    </row>
    <row r="7" spans="1:74" ht="11.1" customHeight="1" x14ac:dyDescent="0.2">
      <c r="A7" s="267" t="s">
        <v>1226</v>
      </c>
      <c r="B7" s="554" t="s">
        <v>1078</v>
      </c>
      <c r="C7" s="347">
        <v>27</v>
      </c>
      <c r="D7" s="347">
        <v>33.25</v>
      </c>
      <c r="E7" s="347">
        <v>33.75</v>
      </c>
      <c r="F7" s="347">
        <v>34.799999999999997</v>
      </c>
      <c r="G7" s="347">
        <v>37.75</v>
      </c>
      <c r="H7" s="347">
        <v>38</v>
      </c>
      <c r="I7" s="347">
        <v>38</v>
      </c>
      <c r="J7" s="347">
        <v>39</v>
      </c>
      <c r="K7" s="347">
        <v>40</v>
      </c>
      <c r="L7" s="347">
        <v>39.25</v>
      </c>
      <c r="M7" s="347">
        <v>40.5</v>
      </c>
      <c r="N7" s="347">
        <v>40.799999999999997</v>
      </c>
      <c r="O7" s="347">
        <v>41</v>
      </c>
      <c r="P7" s="347">
        <v>41</v>
      </c>
      <c r="Q7" s="347">
        <v>41</v>
      </c>
      <c r="R7" s="347">
        <v>39.75</v>
      </c>
      <c r="S7" s="347">
        <v>37.25</v>
      </c>
      <c r="T7" s="347">
        <v>35.4</v>
      </c>
      <c r="U7" s="347">
        <v>34.75</v>
      </c>
      <c r="V7" s="347">
        <v>34</v>
      </c>
      <c r="W7" s="347">
        <v>32.4</v>
      </c>
      <c r="X7" s="347">
        <v>32.75</v>
      </c>
      <c r="Y7" s="347">
        <v>32.5</v>
      </c>
      <c r="Z7" s="347">
        <v>32.4</v>
      </c>
      <c r="AA7" s="347">
        <v>33.5</v>
      </c>
      <c r="AB7" s="347">
        <v>34</v>
      </c>
      <c r="AC7" s="347">
        <v>34</v>
      </c>
      <c r="AD7" s="347">
        <v>34</v>
      </c>
      <c r="AE7" s="347">
        <v>34</v>
      </c>
      <c r="AF7" s="347">
        <v>34.5</v>
      </c>
      <c r="AG7" s="347">
        <v>35.25</v>
      </c>
      <c r="AH7" s="347">
        <v>35.200000000000003</v>
      </c>
      <c r="AI7" s="347">
        <v>34</v>
      </c>
      <c r="AJ7" s="347">
        <v>34</v>
      </c>
      <c r="AK7" s="347">
        <v>35</v>
      </c>
      <c r="AL7" s="347">
        <v>36.25</v>
      </c>
      <c r="AM7" s="347">
        <v>34.799999999999997</v>
      </c>
      <c r="AN7" s="347">
        <v>33.25</v>
      </c>
      <c r="AO7" s="347">
        <v>33.25</v>
      </c>
      <c r="AP7" s="347">
        <v>33</v>
      </c>
      <c r="AQ7" s="347">
        <v>32.200000000000003</v>
      </c>
      <c r="AR7" s="347">
        <v>31</v>
      </c>
      <c r="AS7" s="347">
        <v>31</v>
      </c>
      <c r="AT7" s="347">
        <v>30.4</v>
      </c>
      <c r="AU7" s="347">
        <v>29</v>
      </c>
      <c r="AV7" s="347">
        <v>29.8</v>
      </c>
      <c r="AW7" s="347">
        <v>29.25</v>
      </c>
      <c r="AX7" s="347">
        <v>29</v>
      </c>
      <c r="AY7" s="347">
        <v>28.25</v>
      </c>
      <c r="AZ7" s="347">
        <v>28.25</v>
      </c>
      <c r="BA7" s="347">
        <v>28</v>
      </c>
      <c r="BB7" s="968">
        <v>0</v>
      </c>
      <c r="BC7" s="968">
        <v>0</v>
      </c>
      <c r="BD7" s="968">
        <v>0</v>
      </c>
      <c r="BE7" s="968">
        <v>0</v>
      </c>
      <c r="BF7" s="968">
        <v>0</v>
      </c>
      <c r="BG7" s="968">
        <v>0</v>
      </c>
      <c r="BH7" s="968">
        <v>0</v>
      </c>
      <c r="BI7" s="968">
        <v>0</v>
      </c>
      <c r="BJ7" s="968">
        <v>0</v>
      </c>
      <c r="BK7" s="968">
        <v>0</v>
      </c>
      <c r="BL7" s="968">
        <v>0</v>
      </c>
      <c r="BM7" s="968">
        <v>0</v>
      </c>
      <c r="BN7" s="968">
        <v>0</v>
      </c>
      <c r="BO7" s="968">
        <v>0</v>
      </c>
      <c r="BP7" s="968">
        <v>0</v>
      </c>
      <c r="BQ7" s="968">
        <v>0</v>
      </c>
      <c r="BR7" s="968">
        <v>0</v>
      </c>
      <c r="BS7" s="968">
        <v>0</v>
      </c>
      <c r="BT7" s="968">
        <v>0</v>
      </c>
      <c r="BU7" s="968">
        <v>0</v>
      </c>
      <c r="BV7" s="968">
        <v>0</v>
      </c>
    </row>
    <row r="8" spans="1:74" ht="11.1" customHeight="1" x14ac:dyDescent="0.2">
      <c r="A8" s="267" t="s">
        <v>1227</v>
      </c>
      <c r="B8" s="554" t="s">
        <v>1080</v>
      </c>
      <c r="C8" s="347">
        <v>50.75</v>
      </c>
      <c r="D8" s="347">
        <v>56.75</v>
      </c>
      <c r="E8" s="347">
        <v>61.25</v>
      </c>
      <c r="F8" s="347">
        <v>65.599999999999994</v>
      </c>
      <c r="G8" s="347">
        <v>69.5</v>
      </c>
      <c r="H8" s="347">
        <v>73.25</v>
      </c>
      <c r="I8" s="347">
        <v>75.400000000000006</v>
      </c>
      <c r="J8" s="347">
        <v>77.5</v>
      </c>
      <c r="K8" s="347">
        <v>76</v>
      </c>
      <c r="L8" s="347">
        <v>75.75</v>
      </c>
      <c r="M8" s="347">
        <v>75.75</v>
      </c>
      <c r="N8" s="347">
        <v>76.2</v>
      </c>
      <c r="O8" s="347">
        <v>78</v>
      </c>
      <c r="P8" s="347">
        <v>78.25</v>
      </c>
      <c r="Q8" s="347">
        <v>77.400000000000006</v>
      </c>
      <c r="R8" s="347">
        <v>73.25</v>
      </c>
      <c r="S8" s="347">
        <v>65.75</v>
      </c>
      <c r="T8" s="347">
        <v>60.6</v>
      </c>
      <c r="U8" s="347">
        <v>58.25</v>
      </c>
      <c r="V8" s="347">
        <v>54.75</v>
      </c>
      <c r="W8" s="347">
        <v>53.2</v>
      </c>
      <c r="X8" s="347">
        <v>55.25</v>
      </c>
      <c r="Y8" s="347">
        <v>55</v>
      </c>
      <c r="Z8" s="347">
        <v>55.2</v>
      </c>
      <c r="AA8" s="347">
        <v>57</v>
      </c>
      <c r="AB8" s="347">
        <v>56.25</v>
      </c>
      <c r="AC8" s="347">
        <v>58.2</v>
      </c>
      <c r="AD8" s="347">
        <v>59.25</v>
      </c>
      <c r="AE8" s="347">
        <v>55.2</v>
      </c>
      <c r="AF8" s="347">
        <v>53.75</v>
      </c>
      <c r="AG8" s="347">
        <v>52</v>
      </c>
      <c r="AH8" s="347">
        <v>52.2</v>
      </c>
      <c r="AI8" s="347">
        <v>51.75</v>
      </c>
      <c r="AJ8" s="347">
        <v>51.75</v>
      </c>
      <c r="AK8" s="347">
        <v>51.6</v>
      </c>
      <c r="AL8" s="347">
        <v>51.25</v>
      </c>
      <c r="AM8" s="347">
        <v>49.4</v>
      </c>
      <c r="AN8" s="347">
        <v>52.5</v>
      </c>
      <c r="AO8" s="347">
        <v>53</v>
      </c>
      <c r="AP8" s="347">
        <v>52.75</v>
      </c>
      <c r="AQ8" s="347">
        <v>51.4</v>
      </c>
      <c r="AR8" s="347">
        <v>49</v>
      </c>
      <c r="AS8" s="347">
        <v>49.5</v>
      </c>
      <c r="AT8" s="347">
        <v>48.8</v>
      </c>
      <c r="AU8" s="347">
        <v>51.5</v>
      </c>
      <c r="AV8" s="347">
        <v>54.4</v>
      </c>
      <c r="AW8" s="347">
        <v>51</v>
      </c>
      <c r="AX8" s="347">
        <v>48.8</v>
      </c>
      <c r="AY8" s="347">
        <v>47.25</v>
      </c>
      <c r="AZ8" s="347">
        <v>48</v>
      </c>
      <c r="BA8" s="347">
        <v>49.75</v>
      </c>
      <c r="BB8" s="968">
        <v>0</v>
      </c>
      <c r="BC8" s="968">
        <v>0</v>
      </c>
      <c r="BD8" s="968">
        <v>0</v>
      </c>
      <c r="BE8" s="968">
        <v>0</v>
      </c>
      <c r="BF8" s="968">
        <v>0</v>
      </c>
      <c r="BG8" s="968">
        <v>0</v>
      </c>
      <c r="BH8" s="968">
        <v>0</v>
      </c>
      <c r="BI8" s="968">
        <v>0</v>
      </c>
      <c r="BJ8" s="968">
        <v>0</v>
      </c>
      <c r="BK8" s="968">
        <v>0</v>
      </c>
      <c r="BL8" s="968">
        <v>0</v>
      </c>
      <c r="BM8" s="968">
        <v>0</v>
      </c>
      <c r="BN8" s="968">
        <v>0</v>
      </c>
      <c r="BO8" s="968">
        <v>0</v>
      </c>
      <c r="BP8" s="968">
        <v>0</v>
      </c>
      <c r="BQ8" s="968">
        <v>0</v>
      </c>
      <c r="BR8" s="968">
        <v>0</v>
      </c>
      <c r="BS8" s="968">
        <v>0</v>
      </c>
      <c r="BT8" s="968">
        <v>0</v>
      </c>
      <c r="BU8" s="968">
        <v>0</v>
      </c>
      <c r="BV8" s="968">
        <v>0</v>
      </c>
    </row>
    <row r="9" spans="1:74" ht="11.1" customHeight="1" x14ac:dyDescent="0.2">
      <c r="A9" s="267" t="s">
        <v>1228</v>
      </c>
      <c r="B9" s="554" t="s">
        <v>1082</v>
      </c>
      <c r="C9" s="347">
        <v>56</v>
      </c>
      <c r="D9" s="347">
        <v>59.75</v>
      </c>
      <c r="E9" s="347">
        <v>68</v>
      </c>
      <c r="F9" s="347">
        <v>69.599999999999994</v>
      </c>
      <c r="G9" s="347">
        <v>70.75</v>
      </c>
      <c r="H9" s="347">
        <v>71.5</v>
      </c>
      <c r="I9" s="347">
        <v>72.2</v>
      </c>
      <c r="J9" s="347">
        <v>73.25</v>
      </c>
      <c r="K9" s="347">
        <v>75</v>
      </c>
      <c r="L9" s="347">
        <v>74</v>
      </c>
      <c r="M9" s="347">
        <v>72.5</v>
      </c>
      <c r="N9" s="347">
        <v>73.2</v>
      </c>
      <c r="O9" s="347">
        <v>71.75</v>
      </c>
      <c r="P9" s="347">
        <v>72.5</v>
      </c>
      <c r="Q9" s="347">
        <v>72.400000000000006</v>
      </c>
      <c r="R9" s="347">
        <v>70.25</v>
      </c>
      <c r="S9" s="347">
        <v>64.25</v>
      </c>
      <c r="T9" s="347">
        <v>55.6</v>
      </c>
      <c r="U9" s="347">
        <v>50.75</v>
      </c>
      <c r="V9" s="347">
        <v>50</v>
      </c>
      <c r="W9" s="347">
        <v>47.2</v>
      </c>
      <c r="X9" s="347">
        <v>45.25</v>
      </c>
      <c r="Y9" s="347">
        <v>44</v>
      </c>
      <c r="Z9" s="347">
        <v>47.6</v>
      </c>
      <c r="AA9" s="347">
        <v>46</v>
      </c>
      <c r="AB9" s="347">
        <v>44.5</v>
      </c>
      <c r="AC9" s="347">
        <v>39.6</v>
      </c>
      <c r="AD9" s="347">
        <v>35</v>
      </c>
      <c r="AE9" s="347">
        <v>36</v>
      </c>
      <c r="AF9" s="347">
        <v>36.75</v>
      </c>
      <c r="AG9" s="347">
        <v>36.5</v>
      </c>
      <c r="AH9" s="347">
        <v>34</v>
      </c>
      <c r="AI9" s="347">
        <v>33</v>
      </c>
      <c r="AJ9" s="347">
        <v>33.5</v>
      </c>
      <c r="AK9" s="347">
        <v>32.4</v>
      </c>
      <c r="AL9" s="347">
        <v>31.75</v>
      </c>
      <c r="AM9" s="347">
        <v>30.8</v>
      </c>
      <c r="AN9" s="347">
        <v>32.25</v>
      </c>
      <c r="AO9" s="347">
        <v>31.25</v>
      </c>
      <c r="AP9" s="347">
        <v>33.75</v>
      </c>
      <c r="AQ9" s="347">
        <v>36</v>
      </c>
      <c r="AR9" s="347">
        <v>38.5</v>
      </c>
      <c r="AS9" s="347">
        <v>41.5</v>
      </c>
      <c r="AT9" s="347">
        <v>44.8</v>
      </c>
      <c r="AU9" s="347">
        <v>45.75</v>
      </c>
      <c r="AV9" s="347">
        <v>45</v>
      </c>
      <c r="AW9" s="347">
        <v>45</v>
      </c>
      <c r="AX9" s="347">
        <v>48</v>
      </c>
      <c r="AY9" s="347">
        <v>47.25</v>
      </c>
      <c r="AZ9" s="347">
        <v>54.75</v>
      </c>
      <c r="BA9" s="347">
        <v>56</v>
      </c>
      <c r="BB9" s="968">
        <v>0</v>
      </c>
      <c r="BC9" s="968">
        <v>0</v>
      </c>
      <c r="BD9" s="968">
        <v>0</v>
      </c>
      <c r="BE9" s="968">
        <v>0</v>
      </c>
      <c r="BF9" s="968">
        <v>0</v>
      </c>
      <c r="BG9" s="968">
        <v>0</v>
      </c>
      <c r="BH9" s="968">
        <v>0</v>
      </c>
      <c r="BI9" s="968">
        <v>0</v>
      </c>
      <c r="BJ9" s="968">
        <v>0</v>
      </c>
      <c r="BK9" s="968">
        <v>0</v>
      </c>
      <c r="BL9" s="968">
        <v>0</v>
      </c>
      <c r="BM9" s="968">
        <v>0</v>
      </c>
      <c r="BN9" s="968">
        <v>0</v>
      </c>
      <c r="BO9" s="968">
        <v>0</v>
      </c>
      <c r="BP9" s="968">
        <v>0</v>
      </c>
      <c r="BQ9" s="968">
        <v>0</v>
      </c>
      <c r="BR9" s="968">
        <v>0</v>
      </c>
      <c r="BS9" s="968">
        <v>0</v>
      </c>
      <c r="BT9" s="968">
        <v>0</v>
      </c>
      <c r="BU9" s="968">
        <v>0</v>
      </c>
      <c r="BV9" s="968">
        <v>0</v>
      </c>
    </row>
    <row r="10" spans="1:74" ht="11.1" customHeight="1" x14ac:dyDescent="0.2">
      <c r="A10" s="267" t="s">
        <v>1229</v>
      </c>
      <c r="B10" s="554" t="s">
        <v>1084</v>
      </c>
      <c r="C10" s="347">
        <v>292</v>
      </c>
      <c r="D10" s="347">
        <v>301.75</v>
      </c>
      <c r="E10" s="347">
        <v>313.25</v>
      </c>
      <c r="F10" s="347">
        <v>329.6</v>
      </c>
      <c r="G10" s="347">
        <v>336.75</v>
      </c>
      <c r="H10" s="347">
        <v>344</v>
      </c>
      <c r="I10" s="347">
        <v>348.8</v>
      </c>
      <c r="J10" s="347">
        <v>346.25</v>
      </c>
      <c r="K10" s="347">
        <v>342.6</v>
      </c>
      <c r="L10" s="347">
        <v>345.75</v>
      </c>
      <c r="M10" s="347">
        <v>349</v>
      </c>
      <c r="N10" s="347">
        <v>350</v>
      </c>
      <c r="O10" s="347">
        <v>354.5</v>
      </c>
      <c r="P10" s="347">
        <v>352.75</v>
      </c>
      <c r="Q10" s="347">
        <v>349.4</v>
      </c>
      <c r="R10" s="347">
        <v>355.5</v>
      </c>
      <c r="S10" s="347">
        <v>349.25</v>
      </c>
      <c r="T10" s="347">
        <v>341.6</v>
      </c>
      <c r="U10" s="347">
        <v>334.5</v>
      </c>
      <c r="V10" s="347">
        <v>324.25</v>
      </c>
      <c r="W10" s="347">
        <v>318</v>
      </c>
      <c r="X10" s="347">
        <v>311.25</v>
      </c>
      <c r="Y10" s="347">
        <v>310.5</v>
      </c>
      <c r="Z10" s="347">
        <v>310.60000000000002</v>
      </c>
      <c r="AA10" s="347">
        <v>309.25</v>
      </c>
      <c r="AB10" s="347">
        <v>312.5</v>
      </c>
      <c r="AC10" s="347">
        <v>315</v>
      </c>
      <c r="AD10" s="347">
        <v>317</v>
      </c>
      <c r="AE10" s="347">
        <v>312.8</v>
      </c>
      <c r="AF10" s="347">
        <v>308</v>
      </c>
      <c r="AG10" s="347">
        <v>304.75</v>
      </c>
      <c r="AH10" s="347">
        <v>304.2</v>
      </c>
      <c r="AI10" s="347">
        <v>306.25</v>
      </c>
      <c r="AJ10" s="347">
        <v>304</v>
      </c>
      <c r="AK10" s="347">
        <v>303</v>
      </c>
      <c r="AL10" s="347">
        <v>304</v>
      </c>
      <c r="AM10" s="347">
        <v>302.60000000000002</v>
      </c>
      <c r="AN10" s="347">
        <v>304</v>
      </c>
      <c r="AO10" s="347">
        <v>300.5</v>
      </c>
      <c r="AP10" s="347">
        <v>290.25</v>
      </c>
      <c r="AQ10" s="347">
        <v>282.2</v>
      </c>
      <c r="AR10" s="347">
        <v>272.25</v>
      </c>
      <c r="AS10" s="347">
        <v>263.25</v>
      </c>
      <c r="AT10" s="347">
        <v>256</v>
      </c>
      <c r="AU10" s="347">
        <v>253.75</v>
      </c>
      <c r="AV10" s="347">
        <v>250.6</v>
      </c>
      <c r="AW10" s="347">
        <v>252.25</v>
      </c>
      <c r="AX10" s="347">
        <v>248</v>
      </c>
      <c r="AY10" s="347">
        <v>243.5</v>
      </c>
      <c r="AZ10" s="347">
        <v>239.5</v>
      </c>
      <c r="BA10" s="347">
        <v>241.5</v>
      </c>
      <c r="BB10" s="968">
        <v>0</v>
      </c>
      <c r="BC10" s="968">
        <v>0</v>
      </c>
      <c r="BD10" s="968">
        <v>0</v>
      </c>
      <c r="BE10" s="968">
        <v>0</v>
      </c>
      <c r="BF10" s="968">
        <v>0</v>
      </c>
      <c r="BG10" s="968">
        <v>0</v>
      </c>
      <c r="BH10" s="968">
        <v>0</v>
      </c>
      <c r="BI10" s="968">
        <v>0</v>
      </c>
      <c r="BJ10" s="968">
        <v>0</v>
      </c>
      <c r="BK10" s="968">
        <v>0</v>
      </c>
      <c r="BL10" s="968">
        <v>0</v>
      </c>
      <c r="BM10" s="968">
        <v>0</v>
      </c>
      <c r="BN10" s="968">
        <v>0</v>
      </c>
      <c r="BO10" s="968">
        <v>0</v>
      </c>
      <c r="BP10" s="968">
        <v>0</v>
      </c>
      <c r="BQ10" s="968">
        <v>0</v>
      </c>
      <c r="BR10" s="968">
        <v>0</v>
      </c>
      <c r="BS10" s="968">
        <v>0</v>
      </c>
      <c r="BT10" s="968">
        <v>0</v>
      </c>
      <c r="BU10" s="968">
        <v>0</v>
      </c>
      <c r="BV10" s="968">
        <v>0</v>
      </c>
    </row>
    <row r="11" spans="1:74" ht="11.1" customHeight="1" x14ac:dyDescent="0.2">
      <c r="A11" s="267" t="s">
        <v>1230</v>
      </c>
      <c r="B11" s="554" t="s">
        <v>1546</v>
      </c>
      <c r="C11" s="347">
        <v>108.5</v>
      </c>
      <c r="D11" s="347">
        <v>114</v>
      </c>
      <c r="E11" s="347">
        <v>114.75</v>
      </c>
      <c r="F11" s="347">
        <v>119.6</v>
      </c>
      <c r="G11" s="347">
        <v>129.25</v>
      </c>
      <c r="H11" s="347">
        <v>135.5</v>
      </c>
      <c r="I11" s="347">
        <v>146.80000000000001</v>
      </c>
      <c r="J11" s="347">
        <v>152.75</v>
      </c>
      <c r="K11" s="347">
        <v>155</v>
      </c>
      <c r="L11" s="347">
        <v>156</v>
      </c>
      <c r="M11" s="347">
        <v>160.5</v>
      </c>
      <c r="N11" s="347">
        <v>160.4</v>
      </c>
      <c r="O11" s="347">
        <v>149.5</v>
      </c>
      <c r="P11" s="347">
        <v>137.5</v>
      </c>
      <c r="Q11" s="347">
        <v>136.19999999999999</v>
      </c>
      <c r="R11" s="347">
        <v>133.25</v>
      </c>
      <c r="S11" s="347">
        <v>130.5</v>
      </c>
      <c r="T11" s="347">
        <v>116.4</v>
      </c>
      <c r="U11" s="347">
        <v>114.5</v>
      </c>
      <c r="V11" s="347">
        <v>110.75</v>
      </c>
      <c r="W11" s="347">
        <v>110.6</v>
      </c>
      <c r="X11" s="347">
        <v>106.75</v>
      </c>
      <c r="Y11" s="347">
        <v>107.5</v>
      </c>
      <c r="Z11" s="347">
        <v>108.4</v>
      </c>
      <c r="AA11" s="347">
        <v>105.75</v>
      </c>
      <c r="AB11" s="347">
        <v>103.75</v>
      </c>
      <c r="AC11" s="347">
        <v>102</v>
      </c>
      <c r="AD11" s="347">
        <v>99.75</v>
      </c>
      <c r="AE11" s="347">
        <v>97.4</v>
      </c>
      <c r="AF11" s="347">
        <v>91</v>
      </c>
      <c r="AG11" s="347">
        <v>91.5</v>
      </c>
      <c r="AH11" s="347">
        <v>97.6</v>
      </c>
      <c r="AI11" s="347">
        <v>100</v>
      </c>
      <c r="AJ11" s="347">
        <v>103</v>
      </c>
      <c r="AK11" s="347">
        <v>104</v>
      </c>
      <c r="AL11" s="347">
        <v>108.25</v>
      </c>
      <c r="AM11" s="347">
        <v>107.8</v>
      </c>
      <c r="AN11" s="347">
        <v>110.5</v>
      </c>
      <c r="AO11" s="347">
        <v>116.25</v>
      </c>
      <c r="AP11" s="347">
        <v>117.5</v>
      </c>
      <c r="AQ11" s="347">
        <v>115.8</v>
      </c>
      <c r="AR11" s="347">
        <v>107.5</v>
      </c>
      <c r="AS11" s="347">
        <v>100</v>
      </c>
      <c r="AT11" s="347">
        <v>103.4</v>
      </c>
      <c r="AU11" s="347">
        <v>106</v>
      </c>
      <c r="AV11" s="347">
        <v>112</v>
      </c>
      <c r="AW11" s="347">
        <v>112.5</v>
      </c>
      <c r="AX11" s="347">
        <v>114.8</v>
      </c>
      <c r="AY11" s="347">
        <v>121.75</v>
      </c>
      <c r="AZ11" s="347">
        <v>121</v>
      </c>
      <c r="BA11" s="347">
        <v>114.75</v>
      </c>
      <c r="BB11" s="968">
        <v>0</v>
      </c>
      <c r="BC11" s="968">
        <v>0</v>
      </c>
      <c r="BD11" s="968">
        <v>0</v>
      </c>
      <c r="BE11" s="968">
        <v>0</v>
      </c>
      <c r="BF11" s="968">
        <v>0</v>
      </c>
      <c r="BG11" s="968">
        <v>0</v>
      </c>
      <c r="BH11" s="968">
        <v>0</v>
      </c>
      <c r="BI11" s="968">
        <v>0</v>
      </c>
      <c r="BJ11" s="968">
        <v>0</v>
      </c>
      <c r="BK11" s="968">
        <v>0</v>
      </c>
      <c r="BL11" s="968">
        <v>0</v>
      </c>
      <c r="BM11" s="968">
        <v>0</v>
      </c>
      <c r="BN11" s="968">
        <v>0</v>
      </c>
      <c r="BO11" s="968">
        <v>0</v>
      </c>
      <c r="BP11" s="968">
        <v>0</v>
      </c>
      <c r="BQ11" s="968">
        <v>0</v>
      </c>
      <c r="BR11" s="968">
        <v>0</v>
      </c>
      <c r="BS11" s="968">
        <v>0</v>
      </c>
      <c r="BT11" s="968">
        <v>0</v>
      </c>
      <c r="BU11" s="968">
        <v>0</v>
      </c>
      <c r="BV11" s="968">
        <v>0</v>
      </c>
    </row>
    <row r="12" spans="1:74" ht="11.1" customHeight="1" x14ac:dyDescent="0.2">
      <c r="A12" s="267"/>
      <c r="B12" s="271"/>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24"/>
      <c r="AZ12" s="624"/>
      <c r="BA12" s="893"/>
      <c r="BB12" s="353"/>
      <c r="BC12" s="353"/>
      <c r="BD12" s="353"/>
      <c r="BE12" s="353"/>
      <c r="BF12" s="353"/>
      <c r="BG12" s="353"/>
      <c r="BH12" s="353"/>
      <c r="BI12" s="353"/>
      <c r="BJ12" s="353"/>
      <c r="BK12" s="353"/>
      <c r="BL12" s="353"/>
      <c r="BM12" s="353"/>
      <c r="BN12" s="353"/>
      <c r="BO12" s="353"/>
      <c r="BP12" s="353"/>
      <c r="BQ12" s="353"/>
      <c r="BR12" s="353"/>
      <c r="BS12" s="353"/>
      <c r="BT12" s="353"/>
      <c r="BU12" s="353"/>
      <c r="BV12" s="353"/>
    </row>
    <row r="13" spans="1:74" ht="11.1" customHeight="1" x14ac:dyDescent="0.2">
      <c r="A13" s="267"/>
      <c r="B13" s="37" t="s">
        <v>1231</v>
      </c>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4"/>
      <c r="AZ13" s="624"/>
      <c r="BA13" s="893"/>
      <c r="BB13" s="353"/>
      <c r="BC13" s="353"/>
      <c r="BD13" s="353"/>
      <c r="BE13" s="353"/>
      <c r="BF13" s="353"/>
      <c r="BG13" s="353"/>
      <c r="BH13" s="353"/>
      <c r="BI13" s="353"/>
      <c r="BJ13" s="353"/>
      <c r="BK13" s="353"/>
      <c r="BL13" s="353"/>
      <c r="BM13" s="353"/>
      <c r="BN13" s="353"/>
      <c r="BO13" s="353"/>
      <c r="BP13" s="353"/>
      <c r="BQ13" s="353"/>
      <c r="BR13" s="353"/>
      <c r="BS13" s="353"/>
      <c r="BT13" s="353"/>
      <c r="BU13" s="353"/>
      <c r="BV13" s="353"/>
    </row>
    <row r="14" spans="1:74" ht="11.1" customHeight="1" x14ac:dyDescent="0.2">
      <c r="A14" s="267" t="s">
        <v>1232</v>
      </c>
      <c r="B14" s="554" t="s">
        <v>1076</v>
      </c>
      <c r="C14" s="347">
        <v>77</v>
      </c>
      <c r="D14" s="347">
        <v>85</v>
      </c>
      <c r="E14" s="347">
        <v>87</v>
      </c>
      <c r="F14" s="347">
        <v>89</v>
      </c>
      <c r="G14" s="347">
        <v>94</v>
      </c>
      <c r="H14" s="347">
        <v>94</v>
      </c>
      <c r="I14" s="347">
        <v>89</v>
      </c>
      <c r="J14" s="347">
        <v>88</v>
      </c>
      <c r="K14" s="347">
        <v>86</v>
      </c>
      <c r="L14" s="347">
        <v>97</v>
      </c>
      <c r="M14" s="347">
        <v>96</v>
      </c>
      <c r="N14" s="347">
        <v>95</v>
      </c>
      <c r="O14" s="347">
        <v>96</v>
      </c>
      <c r="P14" s="347">
        <v>95</v>
      </c>
      <c r="Q14" s="347">
        <v>94</v>
      </c>
      <c r="R14" s="347">
        <v>96</v>
      </c>
      <c r="S14" s="347">
        <v>94</v>
      </c>
      <c r="T14" s="347">
        <v>90</v>
      </c>
      <c r="U14" s="347">
        <v>89</v>
      </c>
      <c r="V14" s="347">
        <v>80</v>
      </c>
      <c r="W14" s="347">
        <v>74</v>
      </c>
      <c r="X14" s="347">
        <v>71</v>
      </c>
      <c r="Y14" s="347">
        <v>73</v>
      </c>
      <c r="Z14" s="347">
        <v>75</v>
      </c>
      <c r="AA14" s="347">
        <v>76</v>
      </c>
      <c r="AB14" s="347">
        <v>81</v>
      </c>
      <c r="AC14" s="347">
        <v>81</v>
      </c>
      <c r="AD14" s="347">
        <v>76</v>
      </c>
      <c r="AE14" s="347">
        <v>73</v>
      </c>
      <c r="AF14" s="347">
        <v>68</v>
      </c>
      <c r="AG14" s="347">
        <v>69</v>
      </c>
      <c r="AH14" s="347">
        <v>64</v>
      </c>
      <c r="AI14" s="347">
        <v>61</v>
      </c>
      <c r="AJ14" s="347">
        <v>60</v>
      </c>
      <c r="AK14" s="347">
        <v>65</v>
      </c>
      <c r="AL14" s="347">
        <v>63</v>
      </c>
      <c r="AM14" s="347">
        <v>63</v>
      </c>
      <c r="AN14" s="347">
        <v>64</v>
      </c>
      <c r="AO14" s="347">
        <v>65</v>
      </c>
      <c r="AP14" s="347">
        <v>69</v>
      </c>
      <c r="AQ14" s="347">
        <v>67</v>
      </c>
      <c r="AR14" s="347">
        <v>67</v>
      </c>
      <c r="AS14" s="347">
        <v>65</v>
      </c>
      <c r="AT14" s="347">
        <v>67</v>
      </c>
      <c r="AU14" s="347">
        <v>69</v>
      </c>
      <c r="AV14" s="347">
        <v>68</v>
      </c>
      <c r="AW14" s="347">
        <v>69</v>
      </c>
      <c r="AX14" s="347">
        <v>72</v>
      </c>
      <c r="AY14" s="347">
        <v>72</v>
      </c>
      <c r="AZ14" s="347">
        <v>74</v>
      </c>
      <c r="BA14" s="347">
        <v>73</v>
      </c>
      <c r="BB14" s="968">
        <v>0</v>
      </c>
      <c r="BC14" s="968">
        <v>0</v>
      </c>
      <c r="BD14" s="968">
        <v>0</v>
      </c>
      <c r="BE14" s="968">
        <v>0</v>
      </c>
      <c r="BF14" s="968">
        <v>0</v>
      </c>
      <c r="BG14" s="968">
        <v>0</v>
      </c>
      <c r="BH14" s="968">
        <v>0</v>
      </c>
      <c r="BI14" s="968">
        <v>0</v>
      </c>
      <c r="BJ14" s="968">
        <v>0</v>
      </c>
      <c r="BK14" s="968">
        <v>0</v>
      </c>
      <c r="BL14" s="968">
        <v>0</v>
      </c>
      <c r="BM14" s="968">
        <v>0</v>
      </c>
      <c r="BN14" s="968">
        <v>0</v>
      </c>
      <c r="BO14" s="968">
        <v>0</v>
      </c>
      <c r="BP14" s="968">
        <v>0</v>
      </c>
      <c r="BQ14" s="968">
        <v>0</v>
      </c>
      <c r="BR14" s="968">
        <v>0</v>
      </c>
      <c r="BS14" s="968">
        <v>0</v>
      </c>
      <c r="BT14" s="968">
        <v>0</v>
      </c>
      <c r="BU14" s="968">
        <v>0</v>
      </c>
      <c r="BV14" s="968">
        <v>0</v>
      </c>
    </row>
    <row r="15" spans="1:74" s="539" customFormat="1" ht="11.1" customHeight="1" x14ac:dyDescent="0.2">
      <c r="A15" s="267" t="s">
        <v>1233</v>
      </c>
      <c r="B15" s="554" t="s">
        <v>1078</v>
      </c>
      <c r="C15" s="347">
        <v>53</v>
      </c>
      <c r="D15" s="347">
        <v>65</v>
      </c>
      <c r="E15" s="347">
        <v>67</v>
      </c>
      <c r="F15" s="347">
        <v>58</v>
      </c>
      <c r="G15" s="347">
        <v>75</v>
      </c>
      <c r="H15" s="347">
        <v>75</v>
      </c>
      <c r="I15" s="347">
        <v>75</v>
      </c>
      <c r="J15" s="347">
        <v>76</v>
      </c>
      <c r="K15" s="347">
        <v>78</v>
      </c>
      <c r="L15" s="347">
        <v>77</v>
      </c>
      <c r="M15" s="347">
        <v>79</v>
      </c>
      <c r="N15" s="347">
        <v>80</v>
      </c>
      <c r="O15" s="347">
        <v>80</v>
      </c>
      <c r="P15" s="347">
        <v>80</v>
      </c>
      <c r="Q15" s="347">
        <v>80</v>
      </c>
      <c r="R15" s="347">
        <v>79</v>
      </c>
      <c r="S15" s="347">
        <v>74</v>
      </c>
      <c r="T15" s="347">
        <v>70</v>
      </c>
      <c r="U15" s="347">
        <v>70</v>
      </c>
      <c r="V15" s="347">
        <v>68</v>
      </c>
      <c r="W15" s="347">
        <v>65</v>
      </c>
      <c r="X15" s="347">
        <v>66</v>
      </c>
      <c r="Y15" s="347">
        <v>66</v>
      </c>
      <c r="Z15" s="347">
        <v>66</v>
      </c>
      <c r="AA15" s="347">
        <v>68</v>
      </c>
      <c r="AB15" s="347">
        <v>69</v>
      </c>
      <c r="AC15" s="347">
        <v>69</v>
      </c>
      <c r="AD15" s="347">
        <v>69</v>
      </c>
      <c r="AE15" s="347">
        <v>69</v>
      </c>
      <c r="AF15" s="347">
        <v>70</v>
      </c>
      <c r="AG15" s="347">
        <v>72</v>
      </c>
      <c r="AH15" s="347">
        <v>72</v>
      </c>
      <c r="AI15" s="347">
        <v>69</v>
      </c>
      <c r="AJ15" s="347">
        <v>69</v>
      </c>
      <c r="AK15" s="347">
        <v>71</v>
      </c>
      <c r="AL15" s="347">
        <v>74</v>
      </c>
      <c r="AM15" s="347">
        <v>71</v>
      </c>
      <c r="AN15" s="347">
        <v>68</v>
      </c>
      <c r="AO15" s="347">
        <v>68</v>
      </c>
      <c r="AP15" s="347">
        <v>68</v>
      </c>
      <c r="AQ15" s="347">
        <v>66</v>
      </c>
      <c r="AR15" s="347">
        <v>63</v>
      </c>
      <c r="AS15" s="347">
        <v>63</v>
      </c>
      <c r="AT15" s="347">
        <v>62</v>
      </c>
      <c r="AU15" s="347">
        <v>60</v>
      </c>
      <c r="AV15" s="347">
        <v>62</v>
      </c>
      <c r="AW15" s="347">
        <v>61</v>
      </c>
      <c r="AX15" s="347">
        <v>61</v>
      </c>
      <c r="AY15" s="347">
        <v>60</v>
      </c>
      <c r="AZ15" s="347">
        <v>60</v>
      </c>
      <c r="BA15" s="347">
        <v>60</v>
      </c>
      <c r="BB15" s="968">
        <v>0</v>
      </c>
      <c r="BC15" s="968">
        <v>0</v>
      </c>
      <c r="BD15" s="968">
        <v>0</v>
      </c>
      <c r="BE15" s="968">
        <v>0</v>
      </c>
      <c r="BF15" s="968">
        <v>0</v>
      </c>
      <c r="BG15" s="968">
        <v>0</v>
      </c>
      <c r="BH15" s="968">
        <v>0</v>
      </c>
      <c r="BI15" s="968">
        <v>0</v>
      </c>
      <c r="BJ15" s="968">
        <v>0</v>
      </c>
      <c r="BK15" s="968">
        <v>0</v>
      </c>
      <c r="BL15" s="968">
        <v>0</v>
      </c>
      <c r="BM15" s="968">
        <v>0</v>
      </c>
      <c r="BN15" s="968">
        <v>0</v>
      </c>
      <c r="BO15" s="968">
        <v>0</v>
      </c>
      <c r="BP15" s="968">
        <v>0</v>
      </c>
      <c r="BQ15" s="968">
        <v>0</v>
      </c>
      <c r="BR15" s="968">
        <v>0</v>
      </c>
      <c r="BS15" s="968">
        <v>0</v>
      </c>
      <c r="BT15" s="968">
        <v>0</v>
      </c>
      <c r="BU15" s="968">
        <v>0</v>
      </c>
      <c r="BV15" s="968">
        <v>0</v>
      </c>
    </row>
    <row r="16" spans="1:74" ht="11.1" customHeight="1" x14ac:dyDescent="0.2">
      <c r="A16" s="267" t="s">
        <v>1234</v>
      </c>
      <c r="B16" s="554" t="s">
        <v>1080</v>
      </c>
      <c r="C16" s="347">
        <v>82</v>
      </c>
      <c r="D16" s="347">
        <v>92</v>
      </c>
      <c r="E16" s="347">
        <v>101</v>
      </c>
      <c r="F16" s="347">
        <v>106</v>
      </c>
      <c r="G16" s="347">
        <v>110</v>
      </c>
      <c r="H16" s="347">
        <v>114</v>
      </c>
      <c r="I16" s="347">
        <v>117</v>
      </c>
      <c r="J16" s="347">
        <v>117</v>
      </c>
      <c r="K16" s="347">
        <v>118</v>
      </c>
      <c r="L16" s="347">
        <v>118</v>
      </c>
      <c r="M16" s="347">
        <v>125</v>
      </c>
      <c r="N16" s="347">
        <v>122</v>
      </c>
      <c r="O16" s="347">
        <v>121</v>
      </c>
      <c r="P16" s="347">
        <v>118</v>
      </c>
      <c r="Q16" s="347">
        <v>117</v>
      </c>
      <c r="R16" s="347">
        <v>114</v>
      </c>
      <c r="S16" s="347">
        <v>106</v>
      </c>
      <c r="T16" s="347">
        <v>103</v>
      </c>
      <c r="U16" s="347">
        <v>99</v>
      </c>
      <c r="V16" s="347">
        <v>93</v>
      </c>
      <c r="W16" s="347">
        <v>93</v>
      </c>
      <c r="X16" s="347">
        <v>93</v>
      </c>
      <c r="Y16" s="347">
        <v>94</v>
      </c>
      <c r="Z16" s="347">
        <v>96</v>
      </c>
      <c r="AA16" s="347">
        <v>98</v>
      </c>
      <c r="AB16" s="347">
        <v>97</v>
      </c>
      <c r="AC16" s="347">
        <v>101</v>
      </c>
      <c r="AD16" s="347">
        <v>102</v>
      </c>
      <c r="AE16" s="347">
        <v>99</v>
      </c>
      <c r="AF16" s="347">
        <v>99</v>
      </c>
      <c r="AG16" s="347">
        <v>97</v>
      </c>
      <c r="AH16" s="347">
        <v>98</v>
      </c>
      <c r="AI16" s="347">
        <v>101</v>
      </c>
      <c r="AJ16" s="347">
        <v>102</v>
      </c>
      <c r="AK16" s="347">
        <v>103</v>
      </c>
      <c r="AL16" s="347">
        <v>103</v>
      </c>
      <c r="AM16" s="347">
        <v>101</v>
      </c>
      <c r="AN16" s="347">
        <v>106</v>
      </c>
      <c r="AO16" s="347">
        <v>107</v>
      </c>
      <c r="AP16" s="347">
        <v>107</v>
      </c>
      <c r="AQ16" s="347">
        <v>105</v>
      </c>
      <c r="AR16" s="347">
        <v>99</v>
      </c>
      <c r="AS16" s="347">
        <v>102</v>
      </c>
      <c r="AT16" s="347">
        <v>101</v>
      </c>
      <c r="AU16" s="347">
        <v>106</v>
      </c>
      <c r="AV16" s="347">
        <v>113</v>
      </c>
      <c r="AW16" s="347">
        <v>107</v>
      </c>
      <c r="AX16" s="347">
        <v>105</v>
      </c>
      <c r="AY16" s="347">
        <v>101</v>
      </c>
      <c r="AZ16" s="347">
        <v>102</v>
      </c>
      <c r="BA16" s="347">
        <v>106</v>
      </c>
      <c r="BB16" s="968">
        <v>0</v>
      </c>
      <c r="BC16" s="968">
        <v>0</v>
      </c>
      <c r="BD16" s="968">
        <v>0</v>
      </c>
      <c r="BE16" s="968">
        <v>0</v>
      </c>
      <c r="BF16" s="968">
        <v>0</v>
      </c>
      <c r="BG16" s="968">
        <v>0</v>
      </c>
      <c r="BH16" s="968">
        <v>0</v>
      </c>
      <c r="BI16" s="968">
        <v>0</v>
      </c>
      <c r="BJ16" s="968">
        <v>0</v>
      </c>
      <c r="BK16" s="968">
        <v>0</v>
      </c>
      <c r="BL16" s="968">
        <v>0</v>
      </c>
      <c r="BM16" s="968">
        <v>0</v>
      </c>
      <c r="BN16" s="968">
        <v>0</v>
      </c>
      <c r="BO16" s="968">
        <v>0</v>
      </c>
      <c r="BP16" s="968">
        <v>0</v>
      </c>
      <c r="BQ16" s="968">
        <v>0</v>
      </c>
      <c r="BR16" s="968">
        <v>0</v>
      </c>
      <c r="BS16" s="968">
        <v>0</v>
      </c>
      <c r="BT16" s="968">
        <v>0</v>
      </c>
      <c r="BU16" s="968">
        <v>0</v>
      </c>
      <c r="BV16" s="968">
        <v>0</v>
      </c>
    </row>
    <row r="17" spans="1:74" ht="11.1" customHeight="1" x14ac:dyDescent="0.2">
      <c r="A17" s="267" t="s">
        <v>1235</v>
      </c>
      <c r="B17" s="554" t="s">
        <v>1082</v>
      </c>
      <c r="C17" s="347">
        <v>55</v>
      </c>
      <c r="D17" s="347">
        <v>60</v>
      </c>
      <c r="E17" s="347">
        <v>68</v>
      </c>
      <c r="F17" s="347">
        <v>70</v>
      </c>
      <c r="G17" s="347">
        <v>72</v>
      </c>
      <c r="H17" s="347">
        <v>72</v>
      </c>
      <c r="I17" s="347">
        <v>73</v>
      </c>
      <c r="J17" s="347">
        <v>74</v>
      </c>
      <c r="K17" s="347">
        <v>76</v>
      </c>
      <c r="L17" s="347">
        <v>75</v>
      </c>
      <c r="M17" s="347">
        <v>73</v>
      </c>
      <c r="N17" s="347">
        <v>74</v>
      </c>
      <c r="O17" s="347">
        <v>73</v>
      </c>
      <c r="P17" s="347">
        <v>74</v>
      </c>
      <c r="Q17" s="347">
        <v>74</v>
      </c>
      <c r="R17" s="347">
        <v>71</v>
      </c>
      <c r="S17" s="347">
        <v>65</v>
      </c>
      <c r="T17" s="347">
        <v>56</v>
      </c>
      <c r="U17" s="347">
        <v>51</v>
      </c>
      <c r="V17" s="347">
        <v>50</v>
      </c>
      <c r="W17" s="347">
        <v>47</v>
      </c>
      <c r="X17" s="347">
        <v>45</v>
      </c>
      <c r="Y17" s="347">
        <v>43</v>
      </c>
      <c r="Z17" s="347">
        <v>45</v>
      </c>
      <c r="AA17" s="347">
        <v>44</v>
      </c>
      <c r="AB17" s="347">
        <v>42</v>
      </c>
      <c r="AC17" s="347">
        <v>38</v>
      </c>
      <c r="AD17" s="347">
        <v>34</v>
      </c>
      <c r="AE17" s="347">
        <v>34</v>
      </c>
      <c r="AF17" s="347">
        <v>35</v>
      </c>
      <c r="AG17" s="347">
        <v>35</v>
      </c>
      <c r="AH17" s="347">
        <v>33</v>
      </c>
      <c r="AI17" s="347">
        <v>31</v>
      </c>
      <c r="AJ17" s="347">
        <v>31</v>
      </c>
      <c r="AK17" s="347">
        <v>31</v>
      </c>
      <c r="AL17" s="347">
        <v>31</v>
      </c>
      <c r="AM17" s="347">
        <v>30</v>
      </c>
      <c r="AN17" s="347">
        <v>31</v>
      </c>
      <c r="AO17" s="347">
        <v>30</v>
      </c>
      <c r="AP17" s="347">
        <v>32</v>
      </c>
      <c r="AQ17" s="347">
        <v>34</v>
      </c>
      <c r="AR17" s="347">
        <v>36</v>
      </c>
      <c r="AS17" s="347">
        <v>38</v>
      </c>
      <c r="AT17" s="347">
        <v>41</v>
      </c>
      <c r="AU17" s="347">
        <v>42</v>
      </c>
      <c r="AV17" s="347">
        <v>42</v>
      </c>
      <c r="AW17" s="347">
        <v>42</v>
      </c>
      <c r="AX17" s="347">
        <v>45</v>
      </c>
      <c r="AY17" s="347">
        <v>44</v>
      </c>
      <c r="AZ17" s="347">
        <v>50</v>
      </c>
      <c r="BA17" s="347">
        <v>51</v>
      </c>
      <c r="BB17" s="968">
        <v>0</v>
      </c>
      <c r="BC17" s="968">
        <v>0</v>
      </c>
      <c r="BD17" s="968">
        <v>0</v>
      </c>
      <c r="BE17" s="968">
        <v>0</v>
      </c>
      <c r="BF17" s="968">
        <v>0</v>
      </c>
      <c r="BG17" s="968">
        <v>0</v>
      </c>
      <c r="BH17" s="968">
        <v>0</v>
      </c>
      <c r="BI17" s="968">
        <v>0</v>
      </c>
      <c r="BJ17" s="968">
        <v>0</v>
      </c>
      <c r="BK17" s="968">
        <v>0</v>
      </c>
      <c r="BL17" s="968">
        <v>0</v>
      </c>
      <c r="BM17" s="968">
        <v>0</v>
      </c>
      <c r="BN17" s="968">
        <v>0</v>
      </c>
      <c r="BO17" s="968">
        <v>0</v>
      </c>
      <c r="BP17" s="968">
        <v>0</v>
      </c>
      <c r="BQ17" s="968">
        <v>0</v>
      </c>
      <c r="BR17" s="968">
        <v>0</v>
      </c>
      <c r="BS17" s="968">
        <v>0</v>
      </c>
      <c r="BT17" s="968">
        <v>0</v>
      </c>
      <c r="BU17" s="968">
        <v>0</v>
      </c>
      <c r="BV17" s="968">
        <v>0</v>
      </c>
    </row>
    <row r="18" spans="1:74" ht="11.1" customHeight="1" x14ac:dyDescent="0.2">
      <c r="A18" s="267" t="s">
        <v>1236</v>
      </c>
      <c r="B18" s="554" t="s">
        <v>1084</v>
      </c>
      <c r="C18" s="347">
        <v>401</v>
      </c>
      <c r="D18" s="347">
        <v>417</v>
      </c>
      <c r="E18" s="347">
        <v>435</v>
      </c>
      <c r="F18" s="347">
        <v>465</v>
      </c>
      <c r="G18" s="347">
        <v>477</v>
      </c>
      <c r="H18" s="347">
        <v>487</v>
      </c>
      <c r="I18" s="347">
        <v>503</v>
      </c>
      <c r="J18" s="347">
        <v>497</v>
      </c>
      <c r="K18" s="347">
        <v>503</v>
      </c>
      <c r="L18" s="347">
        <v>508</v>
      </c>
      <c r="M18" s="347">
        <v>515</v>
      </c>
      <c r="N18" s="347">
        <v>521</v>
      </c>
      <c r="O18" s="347">
        <v>525</v>
      </c>
      <c r="P18" s="347">
        <v>525</v>
      </c>
      <c r="Q18" s="347">
        <v>521</v>
      </c>
      <c r="R18" s="347">
        <v>529</v>
      </c>
      <c r="S18" s="347">
        <v>521</v>
      </c>
      <c r="T18" s="347">
        <v>513</v>
      </c>
      <c r="U18" s="347">
        <v>500</v>
      </c>
      <c r="V18" s="347">
        <v>486</v>
      </c>
      <c r="W18" s="347">
        <v>476</v>
      </c>
      <c r="X18" s="347">
        <v>465</v>
      </c>
      <c r="Y18" s="347">
        <v>468</v>
      </c>
      <c r="Z18" s="347">
        <v>468</v>
      </c>
      <c r="AA18" s="347">
        <v>466</v>
      </c>
      <c r="AB18" s="347">
        <v>472</v>
      </c>
      <c r="AC18" s="347">
        <v>476</v>
      </c>
      <c r="AD18" s="347">
        <v>477</v>
      </c>
      <c r="AE18" s="347">
        <v>473</v>
      </c>
      <c r="AF18" s="347">
        <v>466</v>
      </c>
      <c r="AG18" s="347">
        <v>463</v>
      </c>
      <c r="AH18" s="347">
        <v>464</v>
      </c>
      <c r="AI18" s="347">
        <v>465</v>
      </c>
      <c r="AJ18" s="347">
        <v>466</v>
      </c>
      <c r="AK18" s="347">
        <v>468</v>
      </c>
      <c r="AL18" s="347">
        <v>471</v>
      </c>
      <c r="AM18" s="347">
        <v>471</v>
      </c>
      <c r="AN18" s="347">
        <v>477</v>
      </c>
      <c r="AO18" s="347">
        <v>483</v>
      </c>
      <c r="AP18" s="347">
        <v>473</v>
      </c>
      <c r="AQ18" s="347">
        <v>472</v>
      </c>
      <c r="AR18" s="347">
        <v>457</v>
      </c>
      <c r="AS18" s="347">
        <v>444</v>
      </c>
      <c r="AT18" s="347">
        <v>436</v>
      </c>
      <c r="AU18" s="347">
        <v>434</v>
      </c>
      <c r="AV18" s="347">
        <v>439</v>
      </c>
      <c r="AW18" s="347">
        <v>444</v>
      </c>
      <c r="AX18" s="347">
        <v>444</v>
      </c>
      <c r="AY18" s="347">
        <v>440</v>
      </c>
      <c r="AZ18" s="347">
        <v>436</v>
      </c>
      <c r="BA18" s="347">
        <v>441</v>
      </c>
      <c r="BB18" s="968">
        <v>0</v>
      </c>
      <c r="BC18" s="968">
        <v>0</v>
      </c>
      <c r="BD18" s="968">
        <v>0</v>
      </c>
      <c r="BE18" s="968">
        <v>0</v>
      </c>
      <c r="BF18" s="968">
        <v>0</v>
      </c>
      <c r="BG18" s="968">
        <v>0</v>
      </c>
      <c r="BH18" s="968">
        <v>0</v>
      </c>
      <c r="BI18" s="968">
        <v>0</v>
      </c>
      <c r="BJ18" s="968">
        <v>0</v>
      </c>
      <c r="BK18" s="968">
        <v>0</v>
      </c>
      <c r="BL18" s="968">
        <v>0</v>
      </c>
      <c r="BM18" s="968">
        <v>0</v>
      </c>
      <c r="BN18" s="968">
        <v>0</v>
      </c>
      <c r="BO18" s="968">
        <v>0</v>
      </c>
      <c r="BP18" s="968">
        <v>0</v>
      </c>
      <c r="BQ18" s="968">
        <v>0</v>
      </c>
      <c r="BR18" s="968">
        <v>0</v>
      </c>
      <c r="BS18" s="968">
        <v>0</v>
      </c>
      <c r="BT18" s="968">
        <v>0</v>
      </c>
      <c r="BU18" s="968">
        <v>0</v>
      </c>
      <c r="BV18" s="968">
        <v>0</v>
      </c>
    </row>
    <row r="19" spans="1:74" ht="11.1" customHeight="1" x14ac:dyDescent="0.2">
      <c r="A19" s="267" t="s">
        <v>1237</v>
      </c>
      <c r="B19" s="554" t="s">
        <v>1546</v>
      </c>
      <c r="C19" s="347">
        <v>215</v>
      </c>
      <c r="D19" s="347">
        <v>227</v>
      </c>
      <c r="E19" s="347">
        <v>231</v>
      </c>
      <c r="F19" s="347">
        <v>240</v>
      </c>
      <c r="G19" s="347">
        <v>257</v>
      </c>
      <c r="H19" s="347">
        <v>276</v>
      </c>
      <c r="I19" s="347">
        <v>301</v>
      </c>
      <c r="J19" s="347">
        <v>315</v>
      </c>
      <c r="K19" s="347">
        <v>323</v>
      </c>
      <c r="L19" s="347">
        <v>327</v>
      </c>
      <c r="M19" s="347">
        <v>335</v>
      </c>
      <c r="N19" s="347">
        <v>331</v>
      </c>
      <c r="O19" s="347">
        <v>296</v>
      </c>
      <c r="P19" s="347">
        <v>266</v>
      </c>
      <c r="Q19" s="347">
        <v>265</v>
      </c>
      <c r="R19" s="347">
        <v>266</v>
      </c>
      <c r="S19" s="347">
        <v>265</v>
      </c>
      <c r="T19" s="347">
        <v>242</v>
      </c>
      <c r="U19" s="347">
        <v>243</v>
      </c>
      <c r="V19" s="347">
        <v>241</v>
      </c>
      <c r="W19" s="347">
        <v>239</v>
      </c>
      <c r="X19" s="347">
        <v>227</v>
      </c>
      <c r="Y19" s="347">
        <v>224</v>
      </c>
      <c r="Z19" s="347">
        <v>219</v>
      </c>
      <c r="AA19" s="347">
        <v>208</v>
      </c>
      <c r="AB19" s="347">
        <v>206</v>
      </c>
      <c r="AC19" s="347">
        <v>199</v>
      </c>
      <c r="AD19" s="347">
        <v>195</v>
      </c>
      <c r="AE19" s="347">
        <v>188</v>
      </c>
      <c r="AF19" s="347">
        <v>179</v>
      </c>
      <c r="AG19" s="347">
        <v>182</v>
      </c>
      <c r="AH19" s="347">
        <v>193</v>
      </c>
      <c r="AI19" s="347">
        <v>191</v>
      </c>
      <c r="AJ19" s="347">
        <v>199</v>
      </c>
      <c r="AK19" s="347">
        <v>198</v>
      </c>
      <c r="AL19" s="347">
        <v>200</v>
      </c>
      <c r="AM19" s="347">
        <v>200</v>
      </c>
      <c r="AN19" s="347">
        <v>203</v>
      </c>
      <c r="AO19" s="347">
        <v>210</v>
      </c>
      <c r="AP19" s="347">
        <v>212</v>
      </c>
      <c r="AQ19" s="347">
        <v>207</v>
      </c>
      <c r="AR19" s="347">
        <v>195</v>
      </c>
      <c r="AS19" s="347">
        <v>180</v>
      </c>
      <c r="AT19" s="347">
        <v>189</v>
      </c>
      <c r="AU19" s="347">
        <v>195</v>
      </c>
      <c r="AV19" s="347">
        <v>209</v>
      </c>
      <c r="AW19" s="347">
        <v>210</v>
      </c>
      <c r="AX19" s="347">
        <v>217</v>
      </c>
      <c r="AY19" s="347">
        <v>229</v>
      </c>
      <c r="AZ19" s="347">
        <v>233</v>
      </c>
      <c r="BA19" s="347">
        <v>221</v>
      </c>
      <c r="BB19" s="968">
        <v>0</v>
      </c>
      <c r="BC19" s="968">
        <v>0</v>
      </c>
      <c r="BD19" s="968">
        <v>0</v>
      </c>
      <c r="BE19" s="968">
        <v>0</v>
      </c>
      <c r="BF19" s="968">
        <v>0</v>
      </c>
      <c r="BG19" s="968">
        <v>0</v>
      </c>
      <c r="BH19" s="968">
        <v>0</v>
      </c>
      <c r="BI19" s="968">
        <v>0</v>
      </c>
      <c r="BJ19" s="968">
        <v>0</v>
      </c>
      <c r="BK19" s="968">
        <v>0</v>
      </c>
      <c r="BL19" s="968">
        <v>0</v>
      </c>
      <c r="BM19" s="968">
        <v>0</v>
      </c>
      <c r="BN19" s="968">
        <v>0</v>
      </c>
      <c r="BO19" s="968">
        <v>0</v>
      </c>
      <c r="BP19" s="968">
        <v>0</v>
      </c>
      <c r="BQ19" s="968">
        <v>0</v>
      </c>
      <c r="BR19" s="968">
        <v>0</v>
      </c>
      <c r="BS19" s="968">
        <v>0</v>
      </c>
      <c r="BT19" s="968">
        <v>0</v>
      </c>
      <c r="BU19" s="968">
        <v>0</v>
      </c>
      <c r="BV19" s="968">
        <v>0</v>
      </c>
    </row>
    <row r="20" spans="1:74" ht="11.1"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893"/>
      <c r="BB20" s="353"/>
      <c r="BC20" s="353"/>
      <c r="BD20" s="353"/>
      <c r="BE20" s="353"/>
      <c r="BF20" s="353"/>
      <c r="BG20" s="353"/>
      <c r="BH20" s="353"/>
      <c r="BI20" s="353"/>
      <c r="BJ20" s="353"/>
      <c r="BK20" s="353"/>
      <c r="BL20" s="353"/>
      <c r="BM20" s="353"/>
      <c r="BN20" s="353"/>
      <c r="BO20" s="353"/>
      <c r="BP20" s="353"/>
      <c r="BQ20" s="353"/>
      <c r="BR20" s="353"/>
      <c r="BS20" s="353"/>
      <c r="BT20" s="353"/>
      <c r="BU20" s="353"/>
      <c r="BV20" s="353"/>
    </row>
    <row r="21" spans="1:74" ht="11.1" customHeight="1" x14ac:dyDescent="0.2">
      <c r="A21" s="267"/>
      <c r="B21" s="37" t="s">
        <v>1238</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893"/>
      <c r="BB21" s="353"/>
      <c r="BC21" s="353"/>
      <c r="BD21" s="353"/>
      <c r="BE21" s="353"/>
      <c r="BF21" s="353"/>
      <c r="BG21" s="353"/>
      <c r="BH21" s="353"/>
      <c r="BI21" s="353"/>
      <c r="BJ21" s="353"/>
      <c r="BK21" s="353"/>
      <c r="BL21" s="353"/>
      <c r="BM21" s="353"/>
      <c r="BN21" s="353"/>
      <c r="BO21" s="353"/>
      <c r="BP21" s="353"/>
      <c r="BQ21" s="353"/>
      <c r="BR21" s="353"/>
      <c r="BS21" s="353"/>
      <c r="BT21" s="353"/>
      <c r="BU21" s="353"/>
      <c r="BV21" s="353"/>
    </row>
    <row r="22" spans="1:74" ht="11.1" customHeight="1" x14ac:dyDescent="0.2">
      <c r="A22" s="267" t="s">
        <v>1239</v>
      </c>
      <c r="B22" s="554" t="s">
        <v>1076</v>
      </c>
      <c r="C22" s="452">
        <v>1.8011999999999999</v>
      </c>
      <c r="D22" s="452">
        <v>1.8280000000000001</v>
      </c>
      <c r="E22" s="452">
        <v>1.8315999999999999</v>
      </c>
      <c r="F22" s="452">
        <v>1.8238000000000001</v>
      </c>
      <c r="G22" s="452">
        <v>1.8431</v>
      </c>
      <c r="H22" s="452">
        <v>1.8431</v>
      </c>
      <c r="I22" s="452">
        <v>1.8238000000000001</v>
      </c>
      <c r="J22" s="452">
        <v>1.8624000000000001</v>
      </c>
      <c r="K22" s="452">
        <v>1.8143</v>
      </c>
      <c r="L22" s="452">
        <v>1.8565</v>
      </c>
      <c r="M22" s="452">
        <v>1.8372999999999999</v>
      </c>
      <c r="N22" s="452">
        <v>1.8269</v>
      </c>
      <c r="O22" s="452">
        <v>1.8462000000000001</v>
      </c>
      <c r="P22" s="452">
        <v>1.8536999999999999</v>
      </c>
      <c r="Q22" s="452">
        <v>1.8504</v>
      </c>
      <c r="R22" s="452">
        <v>1.8641000000000001</v>
      </c>
      <c r="S22" s="452">
        <v>1.88</v>
      </c>
      <c r="T22" s="452">
        <v>1.8594999999999999</v>
      </c>
      <c r="U22" s="452">
        <v>1.8736999999999999</v>
      </c>
      <c r="V22" s="452">
        <v>1.8824000000000001</v>
      </c>
      <c r="W22" s="452">
        <v>1.85</v>
      </c>
      <c r="X22" s="452">
        <v>1.8205</v>
      </c>
      <c r="Y22" s="452">
        <v>1.8365</v>
      </c>
      <c r="Z22" s="452">
        <v>1.8472999999999999</v>
      </c>
      <c r="AA22" s="452">
        <v>1.8536999999999999</v>
      </c>
      <c r="AB22" s="452">
        <v>1.8728</v>
      </c>
      <c r="AC22" s="452">
        <v>1.8836999999999999</v>
      </c>
      <c r="AD22" s="452">
        <v>1.8424</v>
      </c>
      <c r="AE22" s="452">
        <v>1.8717999999999999</v>
      </c>
      <c r="AF22" s="452">
        <v>1.8889</v>
      </c>
      <c r="AG22" s="452">
        <v>1.8904000000000001</v>
      </c>
      <c r="AH22" s="452">
        <v>1.8286</v>
      </c>
      <c r="AI22" s="452">
        <v>1.8485</v>
      </c>
      <c r="AJ22" s="452">
        <v>1.8462000000000001</v>
      </c>
      <c r="AK22" s="452">
        <v>1.8895</v>
      </c>
      <c r="AL22" s="452">
        <v>1.8393999999999999</v>
      </c>
      <c r="AM22" s="452">
        <v>1.8529</v>
      </c>
      <c r="AN22" s="452">
        <v>1.8551</v>
      </c>
      <c r="AO22" s="452">
        <v>1.8571</v>
      </c>
      <c r="AP22" s="452">
        <v>1.8775999999999999</v>
      </c>
      <c r="AQ22" s="452">
        <v>1.8714999999999999</v>
      </c>
      <c r="AR22" s="452">
        <v>1.8611</v>
      </c>
      <c r="AS22" s="452">
        <v>1.8440000000000001</v>
      </c>
      <c r="AT22" s="452">
        <v>1.8611</v>
      </c>
      <c r="AU22" s="452">
        <v>1.8649</v>
      </c>
      <c r="AV22" s="452">
        <v>1.8378000000000001</v>
      </c>
      <c r="AW22" s="452">
        <v>1.84</v>
      </c>
      <c r="AX22" s="452">
        <v>1.8556999999999999</v>
      </c>
      <c r="AY22" s="452">
        <v>1.8462000000000001</v>
      </c>
      <c r="AZ22" s="452">
        <v>1.8615999999999999</v>
      </c>
      <c r="BA22" s="452">
        <v>1.8960999999999999</v>
      </c>
      <c r="BB22" s="968">
        <v>0</v>
      </c>
      <c r="BC22" s="968">
        <v>0</v>
      </c>
      <c r="BD22" s="968">
        <v>0</v>
      </c>
      <c r="BE22" s="968">
        <v>0</v>
      </c>
      <c r="BF22" s="968">
        <v>0</v>
      </c>
      <c r="BG22" s="968">
        <v>0</v>
      </c>
      <c r="BH22" s="968">
        <v>0</v>
      </c>
      <c r="BI22" s="968">
        <v>0</v>
      </c>
      <c r="BJ22" s="968">
        <v>0</v>
      </c>
      <c r="BK22" s="968">
        <v>0</v>
      </c>
      <c r="BL22" s="968">
        <v>0</v>
      </c>
      <c r="BM22" s="968">
        <v>0</v>
      </c>
      <c r="BN22" s="968">
        <v>0</v>
      </c>
      <c r="BO22" s="968">
        <v>0</v>
      </c>
      <c r="BP22" s="968">
        <v>0</v>
      </c>
      <c r="BQ22" s="968">
        <v>0</v>
      </c>
      <c r="BR22" s="968">
        <v>0</v>
      </c>
      <c r="BS22" s="968">
        <v>0</v>
      </c>
      <c r="BT22" s="968">
        <v>0</v>
      </c>
      <c r="BU22" s="968">
        <v>0</v>
      </c>
      <c r="BV22" s="968">
        <v>0</v>
      </c>
    </row>
    <row r="23" spans="1:74" ht="11.1" customHeight="1" x14ac:dyDescent="0.2">
      <c r="A23" s="267" t="s">
        <v>1240</v>
      </c>
      <c r="B23" s="554" t="s">
        <v>1078</v>
      </c>
      <c r="C23" s="452">
        <v>1.9630000000000001</v>
      </c>
      <c r="D23" s="452">
        <v>1.9549000000000001</v>
      </c>
      <c r="E23" s="452">
        <v>1.9852000000000001</v>
      </c>
      <c r="F23" s="452">
        <v>1.6667000000000001</v>
      </c>
      <c r="G23" s="452">
        <v>1.9867999999999999</v>
      </c>
      <c r="H23" s="452">
        <v>1.9737</v>
      </c>
      <c r="I23" s="452">
        <v>1.9737</v>
      </c>
      <c r="J23" s="452">
        <v>1.9487000000000001</v>
      </c>
      <c r="K23" s="452">
        <v>1.95</v>
      </c>
      <c r="L23" s="452">
        <v>1.9618</v>
      </c>
      <c r="M23" s="452">
        <v>1.9505999999999999</v>
      </c>
      <c r="N23" s="452">
        <v>1.9608000000000001</v>
      </c>
      <c r="O23" s="452">
        <v>1.9512</v>
      </c>
      <c r="P23" s="452">
        <v>1.9512</v>
      </c>
      <c r="Q23" s="452">
        <v>1.9512</v>
      </c>
      <c r="R23" s="452">
        <v>1.9874000000000001</v>
      </c>
      <c r="S23" s="452">
        <v>1.9865999999999999</v>
      </c>
      <c r="T23" s="452">
        <v>1.9774</v>
      </c>
      <c r="U23" s="452">
        <v>2.0144000000000002</v>
      </c>
      <c r="V23" s="452">
        <v>2</v>
      </c>
      <c r="W23" s="452">
        <v>2.0062000000000002</v>
      </c>
      <c r="X23" s="452">
        <v>2.0152999999999999</v>
      </c>
      <c r="Y23" s="452">
        <v>2.0308000000000002</v>
      </c>
      <c r="Z23" s="452">
        <v>2.0369999999999999</v>
      </c>
      <c r="AA23" s="452">
        <v>2.0299</v>
      </c>
      <c r="AB23" s="452">
        <v>2.0293999999999999</v>
      </c>
      <c r="AC23" s="452">
        <v>2.0293999999999999</v>
      </c>
      <c r="AD23" s="452">
        <v>2.0293999999999999</v>
      </c>
      <c r="AE23" s="452">
        <v>2.0293999999999999</v>
      </c>
      <c r="AF23" s="452">
        <v>2.0289999999999999</v>
      </c>
      <c r="AG23" s="452">
        <v>2.0426000000000002</v>
      </c>
      <c r="AH23" s="452">
        <v>2.0455000000000001</v>
      </c>
      <c r="AI23" s="452">
        <v>2.0293999999999999</v>
      </c>
      <c r="AJ23" s="452">
        <v>2.0293999999999999</v>
      </c>
      <c r="AK23" s="452">
        <v>2.0286</v>
      </c>
      <c r="AL23" s="452">
        <v>2.0413999999999999</v>
      </c>
      <c r="AM23" s="452">
        <v>2.0402</v>
      </c>
      <c r="AN23" s="452">
        <v>2.0451000000000001</v>
      </c>
      <c r="AO23" s="452">
        <v>2.0451000000000001</v>
      </c>
      <c r="AP23" s="452">
        <v>2.0606</v>
      </c>
      <c r="AQ23" s="452">
        <v>2.0497000000000001</v>
      </c>
      <c r="AR23" s="452">
        <v>2.0323000000000002</v>
      </c>
      <c r="AS23" s="452">
        <v>2.0323000000000002</v>
      </c>
      <c r="AT23" s="452">
        <v>2.0394999999999999</v>
      </c>
      <c r="AU23" s="452">
        <v>2.069</v>
      </c>
      <c r="AV23" s="452">
        <v>2.0804999999999998</v>
      </c>
      <c r="AW23" s="452">
        <v>2.0855000000000001</v>
      </c>
      <c r="AX23" s="452">
        <v>2.1034000000000002</v>
      </c>
      <c r="AY23" s="452">
        <v>2.1238999999999999</v>
      </c>
      <c r="AZ23" s="452">
        <v>2.1238999999999999</v>
      </c>
      <c r="BA23" s="452">
        <v>2.1429</v>
      </c>
      <c r="BB23" s="968">
        <v>0</v>
      </c>
      <c r="BC23" s="968">
        <v>0</v>
      </c>
      <c r="BD23" s="968">
        <v>0</v>
      </c>
      <c r="BE23" s="968">
        <v>0</v>
      </c>
      <c r="BF23" s="968">
        <v>0</v>
      </c>
      <c r="BG23" s="968">
        <v>0</v>
      </c>
      <c r="BH23" s="968">
        <v>0</v>
      </c>
      <c r="BI23" s="968">
        <v>0</v>
      </c>
      <c r="BJ23" s="968">
        <v>0</v>
      </c>
      <c r="BK23" s="968">
        <v>0</v>
      </c>
      <c r="BL23" s="968">
        <v>0</v>
      </c>
      <c r="BM23" s="968">
        <v>0</v>
      </c>
      <c r="BN23" s="968">
        <v>0</v>
      </c>
      <c r="BO23" s="968">
        <v>0</v>
      </c>
      <c r="BP23" s="968">
        <v>0</v>
      </c>
      <c r="BQ23" s="968">
        <v>0</v>
      </c>
      <c r="BR23" s="968">
        <v>0</v>
      </c>
      <c r="BS23" s="968">
        <v>0</v>
      </c>
      <c r="BT23" s="968">
        <v>0</v>
      </c>
      <c r="BU23" s="968">
        <v>0</v>
      </c>
      <c r="BV23" s="968">
        <v>0</v>
      </c>
    </row>
    <row r="24" spans="1:74" ht="11.1" customHeight="1" x14ac:dyDescent="0.2">
      <c r="A24" s="267" t="s">
        <v>1241</v>
      </c>
      <c r="B24" s="554" t="s">
        <v>1080</v>
      </c>
      <c r="C24" s="452">
        <v>1.6157999999999999</v>
      </c>
      <c r="D24" s="452">
        <v>1.6211</v>
      </c>
      <c r="E24" s="452">
        <v>1.649</v>
      </c>
      <c r="F24" s="452">
        <v>1.6158999999999999</v>
      </c>
      <c r="G24" s="452">
        <v>1.5827</v>
      </c>
      <c r="H24" s="452">
        <v>1.5563</v>
      </c>
      <c r="I24" s="452">
        <v>1.5517000000000001</v>
      </c>
      <c r="J24" s="452">
        <v>1.5097</v>
      </c>
      <c r="K24" s="452">
        <v>1.5526</v>
      </c>
      <c r="L24" s="452">
        <v>1.5578000000000001</v>
      </c>
      <c r="M24" s="452">
        <v>1.6501999999999999</v>
      </c>
      <c r="N24" s="452">
        <v>1.601</v>
      </c>
      <c r="O24" s="452">
        <v>1.5512999999999999</v>
      </c>
      <c r="P24" s="452">
        <v>1.508</v>
      </c>
      <c r="Q24" s="452">
        <v>1.5116000000000001</v>
      </c>
      <c r="R24" s="452">
        <v>1.5563</v>
      </c>
      <c r="S24" s="452">
        <v>1.6122000000000001</v>
      </c>
      <c r="T24" s="452">
        <v>1.6997</v>
      </c>
      <c r="U24" s="452">
        <v>1.6996</v>
      </c>
      <c r="V24" s="452">
        <v>1.6986000000000001</v>
      </c>
      <c r="W24" s="452">
        <v>1.7481</v>
      </c>
      <c r="X24" s="452">
        <v>1.6833</v>
      </c>
      <c r="Y24" s="452">
        <v>1.7091000000000001</v>
      </c>
      <c r="Z24" s="452">
        <v>1.7391000000000001</v>
      </c>
      <c r="AA24" s="452">
        <v>1.7193000000000001</v>
      </c>
      <c r="AB24" s="452">
        <v>1.7243999999999999</v>
      </c>
      <c r="AC24" s="452">
        <v>1.7354000000000001</v>
      </c>
      <c r="AD24" s="452">
        <v>1.7215</v>
      </c>
      <c r="AE24" s="452">
        <v>1.7935000000000001</v>
      </c>
      <c r="AF24" s="452">
        <v>1.8419000000000001</v>
      </c>
      <c r="AG24" s="452">
        <v>1.8653999999999999</v>
      </c>
      <c r="AH24" s="452">
        <v>1.8774</v>
      </c>
      <c r="AI24" s="452">
        <v>1.9517</v>
      </c>
      <c r="AJ24" s="452">
        <v>1.9710000000000001</v>
      </c>
      <c r="AK24" s="452">
        <v>1.9961</v>
      </c>
      <c r="AL24" s="452">
        <v>2.0097999999999998</v>
      </c>
      <c r="AM24" s="452">
        <v>2.0445000000000002</v>
      </c>
      <c r="AN24" s="452">
        <v>2.0190000000000001</v>
      </c>
      <c r="AO24" s="452">
        <v>2.0188999999999999</v>
      </c>
      <c r="AP24" s="452">
        <v>2.0284</v>
      </c>
      <c r="AQ24" s="452">
        <v>2.0428000000000002</v>
      </c>
      <c r="AR24" s="452">
        <v>2.0204</v>
      </c>
      <c r="AS24" s="452">
        <v>2.0606</v>
      </c>
      <c r="AT24" s="452">
        <v>2.0697000000000001</v>
      </c>
      <c r="AU24" s="452">
        <v>2.0583</v>
      </c>
      <c r="AV24" s="452">
        <v>2.0771999999999999</v>
      </c>
      <c r="AW24" s="452">
        <v>2.0979999999999999</v>
      </c>
      <c r="AX24" s="452">
        <v>2.1516000000000002</v>
      </c>
      <c r="AY24" s="452">
        <v>2.1375999999999999</v>
      </c>
      <c r="AZ24" s="452">
        <v>2.125</v>
      </c>
      <c r="BA24" s="452">
        <v>2.1307</v>
      </c>
      <c r="BB24" s="968">
        <v>0</v>
      </c>
      <c r="BC24" s="968">
        <v>0</v>
      </c>
      <c r="BD24" s="968">
        <v>0</v>
      </c>
      <c r="BE24" s="968">
        <v>0</v>
      </c>
      <c r="BF24" s="968">
        <v>0</v>
      </c>
      <c r="BG24" s="968">
        <v>0</v>
      </c>
      <c r="BH24" s="968">
        <v>0</v>
      </c>
      <c r="BI24" s="968">
        <v>0</v>
      </c>
      <c r="BJ24" s="968">
        <v>0</v>
      </c>
      <c r="BK24" s="968">
        <v>0</v>
      </c>
      <c r="BL24" s="968">
        <v>0</v>
      </c>
      <c r="BM24" s="968">
        <v>0</v>
      </c>
      <c r="BN24" s="968">
        <v>0</v>
      </c>
      <c r="BO24" s="968">
        <v>0</v>
      </c>
      <c r="BP24" s="968">
        <v>0</v>
      </c>
      <c r="BQ24" s="968">
        <v>0</v>
      </c>
      <c r="BR24" s="968">
        <v>0</v>
      </c>
      <c r="BS24" s="968">
        <v>0</v>
      </c>
      <c r="BT24" s="968">
        <v>0</v>
      </c>
      <c r="BU24" s="968">
        <v>0</v>
      </c>
      <c r="BV24" s="968">
        <v>0</v>
      </c>
    </row>
    <row r="25" spans="1:74" ht="11.1" customHeight="1" x14ac:dyDescent="0.2">
      <c r="A25" s="267" t="s">
        <v>1242</v>
      </c>
      <c r="B25" s="554" t="s">
        <v>1082</v>
      </c>
      <c r="C25" s="452">
        <v>0.98209999999999997</v>
      </c>
      <c r="D25" s="452">
        <v>1.0042</v>
      </c>
      <c r="E25" s="452">
        <v>1</v>
      </c>
      <c r="F25" s="452">
        <v>1.0057</v>
      </c>
      <c r="G25" s="452">
        <v>1.0177</v>
      </c>
      <c r="H25" s="452">
        <v>1.0069999999999999</v>
      </c>
      <c r="I25" s="452">
        <v>1.0111000000000001</v>
      </c>
      <c r="J25" s="452">
        <v>1.0102</v>
      </c>
      <c r="K25" s="452">
        <v>1.0133000000000001</v>
      </c>
      <c r="L25" s="452">
        <v>1.0135000000000001</v>
      </c>
      <c r="M25" s="452">
        <v>1.0068999999999999</v>
      </c>
      <c r="N25" s="452">
        <v>1.0108999999999999</v>
      </c>
      <c r="O25" s="452">
        <v>1.0174000000000001</v>
      </c>
      <c r="P25" s="452">
        <v>1.0206999999999999</v>
      </c>
      <c r="Q25" s="452">
        <v>1.0221</v>
      </c>
      <c r="R25" s="452">
        <v>1.0106999999999999</v>
      </c>
      <c r="S25" s="452">
        <v>1.0117</v>
      </c>
      <c r="T25" s="452">
        <v>1.0072000000000001</v>
      </c>
      <c r="U25" s="452">
        <v>1.0048999999999999</v>
      </c>
      <c r="V25" s="452">
        <v>1</v>
      </c>
      <c r="W25" s="452">
        <v>0.99580000000000002</v>
      </c>
      <c r="X25" s="452">
        <v>0.99450000000000005</v>
      </c>
      <c r="Y25" s="452">
        <v>0.97729999999999995</v>
      </c>
      <c r="Z25" s="452">
        <v>0.94540000000000002</v>
      </c>
      <c r="AA25" s="452">
        <v>0.95650000000000002</v>
      </c>
      <c r="AB25" s="452">
        <v>0.94379999999999997</v>
      </c>
      <c r="AC25" s="452">
        <v>0.95960000000000001</v>
      </c>
      <c r="AD25" s="452">
        <v>0.97140000000000004</v>
      </c>
      <c r="AE25" s="452">
        <v>0.94440000000000002</v>
      </c>
      <c r="AF25" s="452">
        <v>0.95240000000000002</v>
      </c>
      <c r="AG25" s="452">
        <v>0.95889999999999997</v>
      </c>
      <c r="AH25" s="452">
        <v>0.97060000000000002</v>
      </c>
      <c r="AI25" s="452">
        <v>0.93940000000000001</v>
      </c>
      <c r="AJ25" s="452">
        <v>0.9254</v>
      </c>
      <c r="AK25" s="452">
        <v>0.95679999999999998</v>
      </c>
      <c r="AL25" s="452">
        <v>0.97640000000000005</v>
      </c>
      <c r="AM25" s="452">
        <v>0.97399999999999998</v>
      </c>
      <c r="AN25" s="452">
        <v>0.96120000000000005</v>
      </c>
      <c r="AO25" s="452">
        <v>0.96</v>
      </c>
      <c r="AP25" s="452">
        <v>0.94810000000000005</v>
      </c>
      <c r="AQ25" s="452">
        <v>0.94440000000000002</v>
      </c>
      <c r="AR25" s="452">
        <v>0.93510000000000004</v>
      </c>
      <c r="AS25" s="452">
        <v>0.91569999999999996</v>
      </c>
      <c r="AT25" s="452">
        <v>0.91520000000000001</v>
      </c>
      <c r="AU25" s="452">
        <v>0.91800000000000004</v>
      </c>
      <c r="AV25" s="452">
        <v>0.93330000000000002</v>
      </c>
      <c r="AW25" s="452">
        <v>0.93330000000000002</v>
      </c>
      <c r="AX25" s="452">
        <v>0.9375</v>
      </c>
      <c r="AY25" s="452">
        <v>0.93120000000000003</v>
      </c>
      <c r="AZ25" s="452">
        <v>0.91320000000000001</v>
      </c>
      <c r="BA25" s="452">
        <v>0.91069999999999995</v>
      </c>
      <c r="BB25" s="968">
        <v>0</v>
      </c>
      <c r="BC25" s="968">
        <v>0</v>
      </c>
      <c r="BD25" s="968">
        <v>0</v>
      </c>
      <c r="BE25" s="968">
        <v>0</v>
      </c>
      <c r="BF25" s="968">
        <v>0</v>
      </c>
      <c r="BG25" s="968">
        <v>0</v>
      </c>
      <c r="BH25" s="968">
        <v>0</v>
      </c>
      <c r="BI25" s="968">
        <v>0</v>
      </c>
      <c r="BJ25" s="968">
        <v>0</v>
      </c>
      <c r="BK25" s="968">
        <v>0</v>
      </c>
      <c r="BL25" s="968">
        <v>0</v>
      </c>
      <c r="BM25" s="968">
        <v>0</v>
      </c>
      <c r="BN25" s="968">
        <v>0</v>
      </c>
      <c r="BO25" s="968">
        <v>0</v>
      </c>
      <c r="BP25" s="968">
        <v>0</v>
      </c>
      <c r="BQ25" s="968">
        <v>0</v>
      </c>
      <c r="BR25" s="968">
        <v>0</v>
      </c>
      <c r="BS25" s="968">
        <v>0</v>
      </c>
      <c r="BT25" s="968">
        <v>0</v>
      </c>
      <c r="BU25" s="968">
        <v>0</v>
      </c>
      <c r="BV25" s="968">
        <v>0</v>
      </c>
    </row>
    <row r="26" spans="1:74" s="539" customFormat="1" ht="11.1" customHeight="1" x14ac:dyDescent="0.2">
      <c r="A26" s="267" t="s">
        <v>1243</v>
      </c>
      <c r="B26" s="554" t="s">
        <v>1084</v>
      </c>
      <c r="C26" s="452">
        <v>1.3733</v>
      </c>
      <c r="D26" s="452">
        <v>1.3818999999999999</v>
      </c>
      <c r="E26" s="452">
        <v>1.3887</v>
      </c>
      <c r="F26" s="452">
        <v>1.4108000000000001</v>
      </c>
      <c r="G26" s="452">
        <v>1.4165000000000001</v>
      </c>
      <c r="H26" s="452">
        <v>1.4157</v>
      </c>
      <c r="I26" s="452">
        <v>1.4420999999999999</v>
      </c>
      <c r="J26" s="452">
        <v>1.4354</v>
      </c>
      <c r="K26" s="452">
        <v>1.4681999999999999</v>
      </c>
      <c r="L26" s="452">
        <v>1.4693000000000001</v>
      </c>
      <c r="M26" s="452">
        <v>1.4756</v>
      </c>
      <c r="N26" s="452">
        <v>1.4885999999999999</v>
      </c>
      <c r="O26" s="452">
        <v>1.4810000000000001</v>
      </c>
      <c r="P26" s="452">
        <v>1.4883</v>
      </c>
      <c r="Q26" s="452">
        <v>1.4911000000000001</v>
      </c>
      <c r="R26" s="452">
        <v>1.488</v>
      </c>
      <c r="S26" s="452">
        <v>1.4918</v>
      </c>
      <c r="T26" s="452">
        <v>1.5018</v>
      </c>
      <c r="U26" s="452">
        <v>1.4947999999999999</v>
      </c>
      <c r="V26" s="452">
        <v>1.4987999999999999</v>
      </c>
      <c r="W26" s="452">
        <v>1.4968999999999999</v>
      </c>
      <c r="X26" s="452">
        <v>1.494</v>
      </c>
      <c r="Y26" s="452">
        <v>1.5072000000000001</v>
      </c>
      <c r="Z26" s="452">
        <v>1.5067999999999999</v>
      </c>
      <c r="AA26" s="452">
        <v>1.5068999999999999</v>
      </c>
      <c r="AB26" s="452">
        <v>1.5104</v>
      </c>
      <c r="AC26" s="452">
        <v>1.5111000000000001</v>
      </c>
      <c r="AD26" s="452">
        <v>1.5046999999999999</v>
      </c>
      <c r="AE26" s="452">
        <v>1.5121</v>
      </c>
      <c r="AF26" s="452">
        <v>1.5129999999999999</v>
      </c>
      <c r="AG26" s="452">
        <v>1.5193000000000001</v>
      </c>
      <c r="AH26" s="452">
        <v>1.5253000000000001</v>
      </c>
      <c r="AI26" s="452">
        <v>1.5184</v>
      </c>
      <c r="AJ26" s="452">
        <v>1.5328999999999999</v>
      </c>
      <c r="AK26" s="452">
        <v>1.5446</v>
      </c>
      <c r="AL26" s="452">
        <v>1.5492999999999999</v>
      </c>
      <c r="AM26" s="452">
        <v>1.5565</v>
      </c>
      <c r="AN26" s="452">
        <v>1.5690999999999999</v>
      </c>
      <c r="AO26" s="452">
        <v>1.6073</v>
      </c>
      <c r="AP26" s="452">
        <v>1.6295999999999999</v>
      </c>
      <c r="AQ26" s="452">
        <v>1.6726000000000001</v>
      </c>
      <c r="AR26" s="452">
        <v>1.6786000000000001</v>
      </c>
      <c r="AS26" s="452">
        <v>1.6866000000000001</v>
      </c>
      <c r="AT26" s="452">
        <v>1.7031000000000001</v>
      </c>
      <c r="AU26" s="452">
        <v>1.7102999999999999</v>
      </c>
      <c r="AV26" s="452">
        <v>1.7518</v>
      </c>
      <c r="AW26" s="452">
        <v>1.7602</v>
      </c>
      <c r="AX26" s="452">
        <v>1.7903</v>
      </c>
      <c r="AY26" s="452">
        <v>1.8069999999999999</v>
      </c>
      <c r="AZ26" s="452">
        <v>1.8205</v>
      </c>
      <c r="BA26" s="452">
        <v>1.8261000000000001</v>
      </c>
      <c r="BB26" s="968">
        <v>0</v>
      </c>
      <c r="BC26" s="968">
        <v>0</v>
      </c>
      <c r="BD26" s="968">
        <v>0</v>
      </c>
      <c r="BE26" s="968">
        <v>0</v>
      </c>
      <c r="BF26" s="968">
        <v>0</v>
      </c>
      <c r="BG26" s="968">
        <v>0</v>
      </c>
      <c r="BH26" s="968">
        <v>0</v>
      </c>
      <c r="BI26" s="968">
        <v>0</v>
      </c>
      <c r="BJ26" s="968">
        <v>0</v>
      </c>
      <c r="BK26" s="968">
        <v>0</v>
      </c>
      <c r="BL26" s="968">
        <v>0</v>
      </c>
      <c r="BM26" s="968">
        <v>0</v>
      </c>
      <c r="BN26" s="968">
        <v>0</v>
      </c>
      <c r="BO26" s="968">
        <v>0</v>
      </c>
      <c r="BP26" s="968">
        <v>0</v>
      </c>
      <c r="BQ26" s="968">
        <v>0</v>
      </c>
      <c r="BR26" s="968">
        <v>0</v>
      </c>
      <c r="BS26" s="968">
        <v>0</v>
      </c>
      <c r="BT26" s="968">
        <v>0</v>
      </c>
      <c r="BU26" s="968">
        <v>0</v>
      </c>
      <c r="BV26" s="968">
        <v>0</v>
      </c>
    </row>
    <row r="27" spans="1:74" ht="11.1" customHeight="1" x14ac:dyDescent="0.2">
      <c r="A27" s="267" t="s">
        <v>1244</v>
      </c>
      <c r="B27" s="554" t="s">
        <v>1546</v>
      </c>
      <c r="C27" s="452">
        <v>1.9816</v>
      </c>
      <c r="D27" s="452">
        <v>1.9912000000000001</v>
      </c>
      <c r="E27" s="452">
        <v>2.0131000000000001</v>
      </c>
      <c r="F27" s="452">
        <v>2.0066999999999999</v>
      </c>
      <c r="G27" s="452">
        <v>1.9883999999999999</v>
      </c>
      <c r="H27" s="452">
        <v>2.0369000000000002</v>
      </c>
      <c r="I27" s="452">
        <v>2.0503999999999998</v>
      </c>
      <c r="J27" s="452">
        <v>2.0621999999999998</v>
      </c>
      <c r="K27" s="452">
        <v>2.0838999999999999</v>
      </c>
      <c r="L27" s="452">
        <v>2.0962000000000001</v>
      </c>
      <c r="M27" s="452">
        <v>2.0872000000000002</v>
      </c>
      <c r="N27" s="452">
        <v>2.0636000000000001</v>
      </c>
      <c r="O27" s="452">
        <v>1.9799</v>
      </c>
      <c r="P27" s="452">
        <v>1.9345000000000001</v>
      </c>
      <c r="Q27" s="452">
        <v>1.9457</v>
      </c>
      <c r="R27" s="452">
        <v>1.9962</v>
      </c>
      <c r="S27" s="452">
        <v>2.0306999999999999</v>
      </c>
      <c r="T27" s="452">
        <v>2.0790000000000002</v>
      </c>
      <c r="U27" s="452">
        <v>2.1223000000000001</v>
      </c>
      <c r="V27" s="452">
        <v>2.1760999999999999</v>
      </c>
      <c r="W27" s="452">
        <v>2.1608999999999998</v>
      </c>
      <c r="X27" s="452">
        <v>2.1265000000000001</v>
      </c>
      <c r="Y27" s="452">
        <v>2.0836999999999999</v>
      </c>
      <c r="Z27" s="452">
        <v>2.0203000000000002</v>
      </c>
      <c r="AA27" s="452">
        <v>1.9669000000000001</v>
      </c>
      <c r="AB27" s="452">
        <v>1.9855</v>
      </c>
      <c r="AC27" s="452">
        <v>1.9510000000000001</v>
      </c>
      <c r="AD27" s="452">
        <v>1.9549000000000001</v>
      </c>
      <c r="AE27" s="452">
        <v>1.9301999999999999</v>
      </c>
      <c r="AF27" s="452">
        <v>1.9670000000000001</v>
      </c>
      <c r="AG27" s="452">
        <v>1.9891000000000001</v>
      </c>
      <c r="AH27" s="452">
        <v>1.9775</v>
      </c>
      <c r="AI27" s="452">
        <v>1.91</v>
      </c>
      <c r="AJ27" s="452">
        <v>1.9319999999999999</v>
      </c>
      <c r="AK27" s="452">
        <v>1.9037999999999999</v>
      </c>
      <c r="AL27" s="452">
        <v>1.8475999999999999</v>
      </c>
      <c r="AM27" s="452">
        <v>1.8552999999999999</v>
      </c>
      <c r="AN27" s="452">
        <v>1.8371</v>
      </c>
      <c r="AO27" s="452">
        <v>1.8065</v>
      </c>
      <c r="AP27" s="452">
        <v>1.8043</v>
      </c>
      <c r="AQ27" s="452">
        <v>1.7876000000000001</v>
      </c>
      <c r="AR27" s="452">
        <v>1.8140000000000001</v>
      </c>
      <c r="AS27" s="452">
        <v>1.8</v>
      </c>
      <c r="AT27" s="452">
        <v>1.8279000000000001</v>
      </c>
      <c r="AU27" s="452">
        <v>1.8395999999999999</v>
      </c>
      <c r="AV27" s="452">
        <v>1.8661000000000001</v>
      </c>
      <c r="AW27" s="452">
        <v>1.8667</v>
      </c>
      <c r="AX27" s="452">
        <v>1.8902000000000001</v>
      </c>
      <c r="AY27" s="452">
        <v>1.8809</v>
      </c>
      <c r="AZ27" s="452">
        <v>1.9256</v>
      </c>
      <c r="BA27" s="452">
        <v>1.9258999999999999</v>
      </c>
      <c r="BB27" s="968">
        <v>0</v>
      </c>
      <c r="BC27" s="968">
        <v>0</v>
      </c>
      <c r="BD27" s="968">
        <v>0</v>
      </c>
      <c r="BE27" s="968">
        <v>0</v>
      </c>
      <c r="BF27" s="968">
        <v>0</v>
      </c>
      <c r="BG27" s="968">
        <v>0</v>
      </c>
      <c r="BH27" s="968">
        <v>0</v>
      </c>
      <c r="BI27" s="968">
        <v>0</v>
      </c>
      <c r="BJ27" s="968">
        <v>0</v>
      </c>
      <c r="BK27" s="968">
        <v>0</v>
      </c>
      <c r="BL27" s="968">
        <v>0</v>
      </c>
      <c r="BM27" s="968">
        <v>0</v>
      </c>
      <c r="BN27" s="968">
        <v>0</v>
      </c>
      <c r="BO27" s="968">
        <v>0</v>
      </c>
      <c r="BP27" s="968">
        <v>0</v>
      </c>
      <c r="BQ27" s="968">
        <v>0</v>
      </c>
      <c r="BR27" s="968">
        <v>0</v>
      </c>
      <c r="BS27" s="968">
        <v>0</v>
      </c>
      <c r="BT27" s="968">
        <v>0</v>
      </c>
      <c r="BU27" s="968">
        <v>0</v>
      </c>
      <c r="BV27" s="968">
        <v>0</v>
      </c>
    </row>
    <row r="28" spans="1:74" ht="11.1" customHeight="1" x14ac:dyDescent="0.2">
      <c r="A28" s="267"/>
      <c r="B28" s="271"/>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24"/>
      <c r="AL28" s="624"/>
      <c r="AM28" s="624"/>
      <c r="AN28" s="624"/>
      <c r="AO28" s="624"/>
      <c r="AP28" s="624"/>
      <c r="AQ28" s="624"/>
      <c r="AR28" s="624"/>
      <c r="AS28" s="624"/>
      <c r="AT28" s="624"/>
      <c r="AU28" s="624"/>
      <c r="AV28" s="624"/>
      <c r="AW28" s="624"/>
      <c r="AX28" s="624"/>
      <c r="AY28" s="624"/>
      <c r="AZ28" s="624"/>
      <c r="BA28" s="893"/>
      <c r="BB28" s="353"/>
      <c r="BC28" s="353"/>
      <c r="BD28" s="353"/>
      <c r="BE28" s="353"/>
      <c r="BF28" s="353"/>
      <c r="BG28" s="353"/>
      <c r="BH28" s="353"/>
      <c r="BI28" s="353"/>
      <c r="BJ28" s="353"/>
      <c r="BK28" s="353"/>
      <c r="BL28" s="353"/>
      <c r="BM28" s="353"/>
      <c r="BN28" s="353"/>
      <c r="BO28" s="353"/>
      <c r="BP28" s="353"/>
      <c r="BQ28" s="353"/>
      <c r="BR28" s="353"/>
      <c r="BS28" s="353"/>
      <c r="BT28" s="353"/>
      <c r="BU28" s="353"/>
      <c r="BV28" s="353"/>
    </row>
    <row r="29" spans="1:74" ht="11.1" customHeight="1" x14ac:dyDescent="0.2">
      <c r="A29" s="602"/>
      <c r="B29" s="37" t="s">
        <v>1245</v>
      </c>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5"/>
      <c r="AW29" s="625"/>
      <c r="AX29" s="625"/>
      <c r="AY29" s="625"/>
      <c r="AZ29" s="625"/>
      <c r="BA29" s="893"/>
      <c r="BB29" s="353"/>
      <c r="BC29" s="353"/>
      <c r="BD29" s="353"/>
      <c r="BE29" s="353"/>
      <c r="BF29" s="353"/>
      <c r="BG29" s="353"/>
      <c r="BH29" s="353"/>
      <c r="BI29" s="353"/>
      <c r="BJ29" s="353"/>
      <c r="BK29" s="353"/>
      <c r="BL29" s="353"/>
      <c r="BM29" s="353"/>
      <c r="BN29" s="353"/>
      <c r="BO29" s="353"/>
      <c r="BP29" s="353"/>
      <c r="BQ29" s="353"/>
      <c r="BR29" s="353"/>
      <c r="BS29" s="353"/>
      <c r="BT29" s="353"/>
      <c r="BU29" s="353"/>
      <c r="BV29" s="353"/>
    </row>
    <row r="30" spans="1:74" ht="11.1" customHeight="1" x14ac:dyDescent="0.2">
      <c r="A30" s="267" t="s">
        <v>1246</v>
      </c>
      <c r="B30" s="554" t="s">
        <v>1076</v>
      </c>
      <c r="C30" s="347">
        <v>59</v>
      </c>
      <c r="D30" s="347">
        <v>61</v>
      </c>
      <c r="E30" s="347">
        <v>86</v>
      </c>
      <c r="F30" s="347">
        <v>62</v>
      </c>
      <c r="G30" s="347">
        <v>96</v>
      </c>
      <c r="H30" s="347">
        <v>68</v>
      </c>
      <c r="I30" s="347">
        <v>76</v>
      </c>
      <c r="J30" s="347">
        <v>90</v>
      </c>
      <c r="K30" s="347">
        <v>98</v>
      </c>
      <c r="L30" s="347">
        <v>71</v>
      </c>
      <c r="M30" s="347">
        <v>86</v>
      </c>
      <c r="N30" s="347">
        <v>59</v>
      </c>
      <c r="O30" s="347">
        <v>95</v>
      </c>
      <c r="P30" s="347">
        <v>80</v>
      </c>
      <c r="Q30" s="347">
        <v>90</v>
      </c>
      <c r="R30" s="347">
        <v>87</v>
      </c>
      <c r="S30" s="347">
        <v>79</v>
      </c>
      <c r="T30" s="347">
        <v>78</v>
      </c>
      <c r="U30" s="347">
        <v>89</v>
      </c>
      <c r="V30" s="347">
        <v>50</v>
      </c>
      <c r="W30" s="347">
        <v>80</v>
      </c>
      <c r="X30" s="347">
        <v>74</v>
      </c>
      <c r="Y30" s="347">
        <v>65</v>
      </c>
      <c r="Z30" s="347">
        <v>49</v>
      </c>
      <c r="AA30" s="347">
        <v>61</v>
      </c>
      <c r="AB30" s="347">
        <v>73</v>
      </c>
      <c r="AC30" s="347">
        <v>76</v>
      </c>
      <c r="AD30" s="347">
        <v>72</v>
      </c>
      <c r="AE30" s="347">
        <v>59</v>
      </c>
      <c r="AF30" s="347">
        <v>57</v>
      </c>
      <c r="AG30" s="347">
        <v>64</v>
      </c>
      <c r="AH30" s="347">
        <v>52</v>
      </c>
      <c r="AI30" s="347">
        <v>47</v>
      </c>
      <c r="AJ30" s="347">
        <v>53</v>
      </c>
      <c r="AK30" s="347">
        <v>52</v>
      </c>
      <c r="AL30" s="347">
        <v>62</v>
      </c>
      <c r="AM30" s="347">
        <v>43</v>
      </c>
      <c r="AN30" s="347">
        <v>61</v>
      </c>
      <c r="AO30" s="347">
        <v>91</v>
      </c>
      <c r="AP30" s="347">
        <v>77</v>
      </c>
      <c r="AQ30" s="347">
        <v>66</v>
      </c>
      <c r="AR30" s="347">
        <v>92</v>
      </c>
      <c r="AS30" s="347">
        <v>79</v>
      </c>
      <c r="AT30" s="347">
        <v>71</v>
      </c>
      <c r="AU30" s="347">
        <v>68</v>
      </c>
      <c r="AV30" s="347">
        <v>92</v>
      </c>
      <c r="AW30" s="347">
        <v>82</v>
      </c>
      <c r="AX30" s="347">
        <v>78</v>
      </c>
      <c r="AY30" s="347">
        <v>73</v>
      </c>
      <c r="AZ30" s="347">
        <v>74</v>
      </c>
      <c r="BA30" s="347">
        <v>74</v>
      </c>
      <c r="BB30" s="968">
        <v>0</v>
      </c>
      <c r="BC30" s="968">
        <v>0</v>
      </c>
      <c r="BD30" s="968">
        <v>0</v>
      </c>
      <c r="BE30" s="968">
        <v>0</v>
      </c>
      <c r="BF30" s="968">
        <v>0</v>
      </c>
      <c r="BG30" s="968">
        <v>0</v>
      </c>
      <c r="BH30" s="968">
        <v>0</v>
      </c>
      <c r="BI30" s="968">
        <v>0</v>
      </c>
      <c r="BJ30" s="968">
        <v>0</v>
      </c>
      <c r="BK30" s="968">
        <v>0</v>
      </c>
      <c r="BL30" s="968">
        <v>0</v>
      </c>
      <c r="BM30" s="968">
        <v>0</v>
      </c>
      <c r="BN30" s="968">
        <v>0</v>
      </c>
      <c r="BO30" s="968">
        <v>0</v>
      </c>
      <c r="BP30" s="968">
        <v>0</v>
      </c>
      <c r="BQ30" s="968">
        <v>0</v>
      </c>
      <c r="BR30" s="968">
        <v>0</v>
      </c>
      <c r="BS30" s="968">
        <v>0</v>
      </c>
      <c r="BT30" s="968">
        <v>0</v>
      </c>
      <c r="BU30" s="968">
        <v>0</v>
      </c>
      <c r="BV30" s="968">
        <v>0</v>
      </c>
    </row>
    <row r="31" spans="1:74" ht="11.1" customHeight="1" x14ac:dyDescent="0.2">
      <c r="A31" s="267" t="s">
        <v>1247</v>
      </c>
      <c r="B31" s="554" t="s">
        <v>1078</v>
      </c>
      <c r="C31" s="347">
        <v>35</v>
      </c>
      <c r="D31" s="347">
        <v>49</v>
      </c>
      <c r="E31" s="347">
        <v>71</v>
      </c>
      <c r="F31" s="347">
        <v>40</v>
      </c>
      <c r="G31" s="347">
        <v>65</v>
      </c>
      <c r="H31" s="347">
        <v>84</v>
      </c>
      <c r="I31" s="347">
        <v>92</v>
      </c>
      <c r="J31" s="347">
        <v>93</v>
      </c>
      <c r="K31" s="347">
        <v>82</v>
      </c>
      <c r="L31" s="347">
        <v>95</v>
      </c>
      <c r="M31" s="347">
        <v>78</v>
      </c>
      <c r="N31" s="347">
        <v>40</v>
      </c>
      <c r="O31" s="347">
        <v>89</v>
      </c>
      <c r="P31" s="347">
        <v>83</v>
      </c>
      <c r="Q31" s="347">
        <v>86</v>
      </c>
      <c r="R31" s="347">
        <v>100</v>
      </c>
      <c r="S31" s="347">
        <v>99</v>
      </c>
      <c r="T31" s="347">
        <v>112</v>
      </c>
      <c r="U31" s="347">
        <v>115</v>
      </c>
      <c r="V31" s="347">
        <v>104</v>
      </c>
      <c r="W31" s="347">
        <v>87</v>
      </c>
      <c r="X31" s="347">
        <v>60</v>
      </c>
      <c r="Y31" s="347">
        <v>79</v>
      </c>
      <c r="Z31" s="347">
        <v>77</v>
      </c>
      <c r="AA31" s="347">
        <v>40</v>
      </c>
      <c r="AB31" s="347">
        <v>67</v>
      </c>
      <c r="AC31" s="347">
        <v>57</v>
      </c>
      <c r="AD31" s="347">
        <v>74</v>
      </c>
      <c r="AE31" s="347">
        <v>102</v>
      </c>
      <c r="AF31" s="347">
        <v>81</v>
      </c>
      <c r="AG31" s="347">
        <v>93</v>
      </c>
      <c r="AH31" s="347">
        <v>99</v>
      </c>
      <c r="AI31" s="347">
        <v>87</v>
      </c>
      <c r="AJ31" s="347">
        <v>81</v>
      </c>
      <c r="AK31" s="347">
        <v>55</v>
      </c>
      <c r="AL31" s="347">
        <v>69</v>
      </c>
      <c r="AM31" s="347">
        <v>40</v>
      </c>
      <c r="AN31" s="347">
        <v>37</v>
      </c>
      <c r="AO31" s="347">
        <v>63</v>
      </c>
      <c r="AP31" s="347">
        <v>74</v>
      </c>
      <c r="AQ31" s="347">
        <v>63</v>
      </c>
      <c r="AR31" s="347">
        <v>80</v>
      </c>
      <c r="AS31" s="347">
        <v>73</v>
      </c>
      <c r="AT31" s="347">
        <v>74</v>
      </c>
      <c r="AU31" s="347">
        <v>77</v>
      </c>
      <c r="AV31" s="347">
        <v>79</v>
      </c>
      <c r="AW31" s="347">
        <v>67</v>
      </c>
      <c r="AX31" s="347">
        <v>69</v>
      </c>
      <c r="AY31" s="347">
        <v>70</v>
      </c>
      <c r="AZ31" s="347">
        <v>70</v>
      </c>
      <c r="BA31" s="347">
        <v>71</v>
      </c>
      <c r="BB31" s="968">
        <v>0</v>
      </c>
      <c r="BC31" s="968">
        <v>0</v>
      </c>
      <c r="BD31" s="968">
        <v>0</v>
      </c>
      <c r="BE31" s="968">
        <v>0</v>
      </c>
      <c r="BF31" s="968">
        <v>0</v>
      </c>
      <c r="BG31" s="968">
        <v>0</v>
      </c>
      <c r="BH31" s="968">
        <v>0</v>
      </c>
      <c r="BI31" s="968">
        <v>0</v>
      </c>
      <c r="BJ31" s="968">
        <v>0</v>
      </c>
      <c r="BK31" s="968">
        <v>0</v>
      </c>
      <c r="BL31" s="968">
        <v>0</v>
      </c>
      <c r="BM31" s="968">
        <v>0</v>
      </c>
      <c r="BN31" s="968">
        <v>0</v>
      </c>
      <c r="BO31" s="968">
        <v>0</v>
      </c>
      <c r="BP31" s="968">
        <v>0</v>
      </c>
      <c r="BQ31" s="968">
        <v>0</v>
      </c>
      <c r="BR31" s="968">
        <v>0</v>
      </c>
      <c r="BS31" s="968">
        <v>0</v>
      </c>
      <c r="BT31" s="968">
        <v>0</v>
      </c>
      <c r="BU31" s="968">
        <v>0</v>
      </c>
      <c r="BV31" s="968">
        <v>0</v>
      </c>
    </row>
    <row r="32" spans="1:74" ht="11.1" customHeight="1" x14ac:dyDescent="0.2">
      <c r="A32" s="267" t="s">
        <v>1248</v>
      </c>
      <c r="B32" s="554" t="s">
        <v>1080</v>
      </c>
      <c r="C32" s="347">
        <v>98</v>
      </c>
      <c r="D32" s="347">
        <v>116</v>
      </c>
      <c r="E32" s="347">
        <v>118</v>
      </c>
      <c r="F32" s="347">
        <v>151</v>
      </c>
      <c r="G32" s="347">
        <v>131</v>
      </c>
      <c r="H32" s="347">
        <v>112</v>
      </c>
      <c r="I32" s="347">
        <v>138</v>
      </c>
      <c r="J32" s="347">
        <v>165</v>
      </c>
      <c r="K32" s="347">
        <v>146</v>
      </c>
      <c r="L32" s="347">
        <v>133</v>
      </c>
      <c r="M32" s="347">
        <v>146</v>
      </c>
      <c r="N32" s="347">
        <v>142</v>
      </c>
      <c r="O32" s="347">
        <v>152</v>
      </c>
      <c r="P32" s="347">
        <v>146</v>
      </c>
      <c r="Q32" s="347">
        <v>162</v>
      </c>
      <c r="R32" s="347">
        <v>147</v>
      </c>
      <c r="S32" s="347">
        <v>128</v>
      </c>
      <c r="T32" s="347">
        <v>147</v>
      </c>
      <c r="U32" s="347">
        <v>135</v>
      </c>
      <c r="V32" s="347">
        <v>125</v>
      </c>
      <c r="W32" s="347">
        <v>111</v>
      </c>
      <c r="X32" s="347">
        <v>125</v>
      </c>
      <c r="Y32" s="347">
        <v>119</v>
      </c>
      <c r="Z32" s="347">
        <v>66</v>
      </c>
      <c r="AA32" s="347">
        <v>134</v>
      </c>
      <c r="AB32" s="347">
        <v>136</v>
      </c>
      <c r="AC32" s="347">
        <v>132</v>
      </c>
      <c r="AD32" s="347">
        <v>136</v>
      </c>
      <c r="AE32" s="347">
        <v>124</v>
      </c>
      <c r="AF32" s="347">
        <v>123</v>
      </c>
      <c r="AG32" s="347">
        <v>133</v>
      </c>
      <c r="AH32" s="347">
        <v>116</v>
      </c>
      <c r="AI32" s="347">
        <v>126</v>
      </c>
      <c r="AJ32" s="347">
        <v>93</v>
      </c>
      <c r="AK32" s="347">
        <v>88</v>
      </c>
      <c r="AL32" s="347">
        <v>91</v>
      </c>
      <c r="AM32" s="347">
        <v>129</v>
      </c>
      <c r="AN32" s="347">
        <v>99</v>
      </c>
      <c r="AO32" s="347">
        <v>139</v>
      </c>
      <c r="AP32" s="347">
        <v>128</v>
      </c>
      <c r="AQ32" s="347">
        <v>127</v>
      </c>
      <c r="AR32" s="347">
        <v>113</v>
      </c>
      <c r="AS32" s="347">
        <v>109</v>
      </c>
      <c r="AT32" s="347">
        <v>75</v>
      </c>
      <c r="AU32" s="347">
        <v>110</v>
      </c>
      <c r="AV32" s="347">
        <v>105</v>
      </c>
      <c r="AW32" s="347">
        <v>102</v>
      </c>
      <c r="AX32" s="347">
        <v>102</v>
      </c>
      <c r="AY32" s="347">
        <v>95</v>
      </c>
      <c r="AZ32" s="347">
        <v>97</v>
      </c>
      <c r="BA32" s="347">
        <v>100</v>
      </c>
      <c r="BB32" s="968">
        <v>0</v>
      </c>
      <c r="BC32" s="968">
        <v>0</v>
      </c>
      <c r="BD32" s="968">
        <v>0</v>
      </c>
      <c r="BE32" s="968">
        <v>0</v>
      </c>
      <c r="BF32" s="968">
        <v>0</v>
      </c>
      <c r="BG32" s="968">
        <v>0</v>
      </c>
      <c r="BH32" s="968">
        <v>0</v>
      </c>
      <c r="BI32" s="968">
        <v>0</v>
      </c>
      <c r="BJ32" s="968">
        <v>0</v>
      </c>
      <c r="BK32" s="968">
        <v>0</v>
      </c>
      <c r="BL32" s="968">
        <v>0</v>
      </c>
      <c r="BM32" s="968">
        <v>0</v>
      </c>
      <c r="BN32" s="968">
        <v>0</v>
      </c>
      <c r="BO32" s="968">
        <v>0</v>
      </c>
      <c r="BP32" s="968">
        <v>0</v>
      </c>
      <c r="BQ32" s="968">
        <v>0</v>
      </c>
      <c r="BR32" s="968">
        <v>0</v>
      </c>
      <c r="BS32" s="968">
        <v>0</v>
      </c>
      <c r="BT32" s="968">
        <v>0</v>
      </c>
      <c r="BU32" s="968">
        <v>0</v>
      </c>
      <c r="BV32" s="968">
        <v>0</v>
      </c>
    </row>
    <row r="33" spans="1:74" ht="11.1" customHeight="1" x14ac:dyDescent="0.2">
      <c r="A33" s="267" t="s">
        <v>1249</v>
      </c>
      <c r="B33" s="554" t="s">
        <v>1082</v>
      </c>
      <c r="C33" s="347">
        <v>43</v>
      </c>
      <c r="D33" s="347">
        <v>38</v>
      </c>
      <c r="E33" s="347">
        <v>57</v>
      </c>
      <c r="F33" s="347">
        <v>40</v>
      </c>
      <c r="G33" s="347">
        <v>57</v>
      </c>
      <c r="H33" s="347">
        <v>54</v>
      </c>
      <c r="I33" s="347">
        <v>61</v>
      </c>
      <c r="J33" s="347">
        <v>46</v>
      </c>
      <c r="K33" s="347">
        <v>59</v>
      </c>
      <c r="L33" s="347">
        <v>64</v>
      </c>
      <c r="M33" s="347">
        <v>47</v>
      </c>
      <c r="N33" s="347">
        <v>60</v>
      </c>
      <c r="O33" s="347">
        <v>54</v>
      </c>
      <c r="P33" s="347">
        <v>56</v>
      </c>
      <c r="Q33" s="347">
        <v>64</v>
      </c>
      <c r="R33" s="347">
        <v>57</v>
      </c>
      <c r="S33" s="347">
        <v>41</v>
      </c>
      <c r="T33" s="347">
        <v>33</v>
      </c>
      <c r="U33" s="347">
        <v>46</v>
      </c>
      <c r="V33" s="347">
        <v>41</v>
      </c>
      <c r="W33" s="347">
        <v>53</v>
      </c>
      <c r="X33" s="347">
        <v>44</v>
      </c>
      <c r="Y33" s="347">
        <v>46</v>
      </c>
      <c r="Z33" s="347">
        <v>38</v>
      </c>
      <c r="AA33" s="347">
        <v>37</v>
      </c>
      <c r="AB33" s="347">
        <v>40</v>
      </c>
      <c r="AC33" s="347">
        <v>37</v>
      </c>
      <c r="AD33" s="347">
        <v>41</v>
      </c>
      <c r="AE33" s="347">
        <v>36</v>
      </c>
      <c r="AF33" s="347">
        <v>38</v>
      </c>
      <c r="AG33" s="347">
        <v>26</v>
      </c>
      <c r="AH33" s="347">
        <v>32</v>
      </c>
      <c r="AI33" s="347">
        <v>38</v>
      </c>
      <c r="AJ33" s="347">
        <v>36</v>
      </c>
      <c r="AK33" s="347">
        <v>30</v>
      </c>
      <c r="AL33" s="347">
        <v>24</v>
      </c>
      <c r="AM33" s="347">
        <v>32</v>
      </c>
      <c r="AN33" s="347">
        <v>19</v>
      </c>
      <c r="AO33" s="347">
        <v>44</v>
      </c>
      <c r="AP33" s="347">
        <v>37</v>
      </c>
      <c r="AQ33" s="347">
        <v>52</v>
      </c>
      <c r="AR33" s="347">
        <v>46</v>
      </c>
      <c r="AS33" s="347">
        <v>55</v>
      </c>
      <c r="AT33" s="347">
        <v>55</v>
      </c>
      <c r="AU33" s="347">
        <v>54</v>
      </c>
      <c r="AV33" s="347">
        <v>46</v>
      </c>
      <c r="AW33" s="347">
        <v>60</v>
      </c>
      <c r="AX33" s="347">
        <v>48</v>
      </c>
      <c r="AY33" s="347">
        <v>60</v>
      </c>
      <c r="AZ33" s="347">
        <v>55</v>
      </c>
      <c r="BA33" s="347">
        <v>55</v>
      </c>
      <c r="BB33" s="968">
        <v>0</v>
      </c>
      <c r="BC33" s="968">
        <v>0</v>
      </c>
      <c r="BD33" s="968">
        <v>0</v>
      </c>
      <c r="BE33" s="968">
        <v>0</v>
      </c>
      <c r="BF33" s="968">
        <v>0</v>
      </c>
      <c r="BG33" s="968">
        <v>0</v>
      </c>
      <c r="BH33" s="968">
        <v>0</v>
      </c>
      <c r="BI33" s="968">
        <v>0</v>
      </c>
      <c r="BJ33" s="968">
        <v>0</v>
      </c>
      <c r="BK33" s="968">
        <v>0</v>
      </c>
      <c r="BL33" s="968">
        <v>0</v>
      </c>
      <c r="BM33" s="968">
        <v>0</v>
      </c>
      <c r="BN33" s="968">
        <v>0</v>
      </c>
      <c r="BO33" s="968">
        <v>0</v>
      </c>
      <c r="BP33" s="968">
        <v>0</v>
      </c>
      <c r="BQ33" s="968">
        <v>0</v>
      </c>
      <c r="BR33" s="968">
        <v>0</v>
      </c>
      <c r="BS33" s="968">
        <v>0</v>
      </c>
      <c r="BT33" s="968">
        <v>0</v>
      </c>
      <c r="BU33" s="968">
        <v>0</v>
      </c>
      <c r="BV33" s="968">
        <v>0</v>
      </c>
    </row>
    <row r="34" spans="1:74" ht="11.1" customHeight="1" x14ac:dyDescent="0.2">
      <c r="A34" s="267" t="s">
        <v>1250</v>
      </c>
      <c r="B34" s="554" t="s">
        <v>1084</v>
      </c>
      <c r="C34" s="347">
        <v>454</v>
      </c>
      <c r="D34" s="347">
        <v>434</v>
      </c>
      <c r="E34" s="347">
        <v>477</v>
      </c>
      <c r="F34" s="347">
        <v>512</v>
      </c>
      <c r="G34" s="347">
        <v>503</v>
      </c>
      <c r="H34" s="347">
        <v>538</v>
      </c>
      <c r="I34" s="347">
        <v>554</v>
      </c>
      <c r="J34" s="347">
        <v>564</v>
      </c>
      <c r="K34" s="347">
        <v>523</v>
      </c>
      <c r="L34" s="347">
        <v>585</v>
      </c>
      <c r="M34" s="347">
        <v>530</v>
      </c>
      <c r="N34" s="347">
        <v>506</v>
      </c>
      <c r="O34" s="347">
        <v>554</v>
      </c>
      <c r="P34" s="347">
        <v>449</v>
      </c>
      <c r="Q34" s="347">
        <v>590</v>
      </c>
      <c r="R34" s="347">
        <v>542</v>
      </c>
      <c r="S34" s="347">
        <v>561</v>
      </c>
      <c r="T34" s="347">
        <v>472</v>
      </c>
      <c r="U34" s="347">
        <v>529</v>
      </c>
      <c r="V34" s="347">
        <v>522</v>
      </c>
      <c r="W34" s="347">
        <v>477</v>
      </c>
      <c r="X34" s="347">
        <v>565</v>
      </c>
      <c r="Y34" s="347">
        <v>453</v>
      </c>
      <c r="Z34" s="347">
        <v>454</v>
      </c>
      <c r="AA34" s="347">
        <v>495</v>
      </c>
      <c r="AB34" s="347">
        <v>551</v>
      </c>
      <c r="AC34" s="347">
        <v>517</v>
      </c>
      <c r="AD34" s="347">
        <v>555</v>
      </c>
      <c r="AE34" s="347">
        <v>524</v>
      </c>
      <c r="AF34" s="347">
        <v>482</v>
      </c>
      <c r="AG34" s="347">
        <v>592</v>
      </c>
      <c r="AH34" s="347">
        <v>532</v>
      </c>
      <c r="AI34" s="347">
        <v>482</v>
      </c>
      <c r="AJ34" s="347">
        <v>526</v>
      </c>
      <c r="AK34" s="347">
        <v>512</v>
      </c>
      <c r="AL34" s="347">
        <v>456</v>
      </c>
      <c r="AM34" s="347">
        <v>527</v>
      </c>
      <c r="AN34" s="347">
        <v>524</v>
      </c>
      <c r="AO34" s="347">
        <v>506</v>
      </c>
      <c r="AP34" s="347">
        <v>580</v>
      </c>
      <c r="AQ34" s="347">
        <v>493</v>
      </c>
      <c r="AR34" s="347">
        <v>460</v>
      </c>
      <c r="AS34" s="347">
        <v>430</v>
      </c>
      <c r="AT34" s="347">
        <v>550</v>
      </c>
      <c r="AU34" s="347">
        <v>485</v>
      </c>
      <c r="AV34" s="347">
        <v>470</v>
      </c>
      <c r="AW34" s="347">
        <v>525</v>
      </c>
      <c r="AX34" s="347">
        <v>467</v>
      </c>
      <c r="AY34" s="347">
        <v>450</v>
      </c>
      <c r="AZ34" s="347">
        <v>448</v>
      </c>
      <c r="BA34" s="347">
        <v>452</v>
      </c>
      <c r="BB34" s="968">
        <v>0</v>
      </c>
      <c r="BC34" s="968">
        <v>0</v>
      </c>
      <c r="BD34" s="968">
        <v>0</v>
      </c>
      <c r="BE34" s="968">
        <v>0</v>
      </c>
      <c r="BF34" s="968">
        <v>0</v>
      </c>
      <c r="BG34" s="968">
        <v>0</v>
      </c>
      <c r="BH34" s="968">
        <v>0</v>
      </c>
      <c r="BI34" s="968">
        <v>0</v>
      </c>
      <c r="BJ34" s="968">
        <v>0</v>
      </c>
      <c r="BK34" s="968">
        <v>0</v>
      </c>
      <c r="BL34" s="968">
        <v>0</v>
      </c>
      <c r="BM34" s="968">
        <v>0</v>
      </c>
      <c r="BN34" s="968">
        <v>0</v>
      </c>
      <c r="BO34" s="968">
        <v>0</v>
      </c>
      <c r="BP34" s="968">
        <v>0</v>
      </c>
      <c r="BQ34" s="968">
        <v>0</v>
      </c>
      <c r="BR34" s="968">
        <v>0</v>
      </c>
      <c r="BS34" s="968">
        <v>0</v>
      </c>
      <c r="BT34" s="968">
        <v>0</v>
      </c>
      <c r="BU34" s="968">
        <v>0</v>
      </c>
      <c r="BV34" s="968">
        <v>0</v>
      </c>
    </row>
    <row r="35" spans="1:74" ht="11.1" customHeight="1" x14ac:dyDescent="0.2">
      <c r="A35" s="267" t="s">
        <v>1251</v>
      </c>
      <c r="B35" s="554" t="s">
        <v>1546</v>
      </c>
      <c r="C35" s="347">
        <v>201</v>
      </c>
      <c r="D35" s="347">
        <v>204</v>
      </c>
      <c r="E35" s="347">
        <v>254</v>
      </c>
      <c r="F35" s="347">
        <v>235</v>
      </c>
      <c r="G35" s="347">
        <v>255</v>
      </c>
      <c r="H35" s="347">
        <v>302</v>
      </c>
      <c r="I35" s="347">
        <v>244</v>
      </c>
      <c r="J35" s="347">
        <v>279</v>
      </c>
      <c r="K35" s="347">
        <v>326</v>
      </c>
      <c r="L35" s="347">
        <v>364</v>
      </c>
      <c r="M35" s="347">
        <v>221</v>
      </c>
      <c r="N35" s="347">
        <v>241</v>
      </c>
      <c r="O35" s="347">
        <v>252</v>
      </c>
      <c r="P35" s="347">
        <v>216</v>
      </c>
      <c r="Q35" s="347">
        <v>255</v>
      </c>
      <c r="R35" s="347">
        <v>281</v>
      </c>
      <c r="S35" s="347">
        <v>257</v>
      </c>
      <c r="T35" s="347">
        <v>272</v>
      </c>
      <c r="U35" s="347">
        <v>226</v>
      </c>
      <c r="V35" s="347">
        <v>225</v>
      </c>
      <c r="W35" s="347">
        <v>283</v>
      </c>
      <c r="X35" s="347">
        <v>260</v>
      </c>
      <c r="Y35" s="347">
        <v>200</v>
      </c>
      <c r="Z35" s="347">
        <v>192</v>
      </c>
      <c r="AA35" s="347">
        <v>181</v>
      </c>
      <c r="AB35" s="347">
        <v>184</v>
      </c>
      <c r="AC35" s="347">
        <v>185</v>
      </c>
      <c r="AD35" s="347">
        <v>184</v>
      </c>
      <c r="AE35" s="347">
        <v>194</v>
      </c>
      <c r="AF35" s="347">
        <v>206</v>
      </c>
      <c r="AG35" s="347">
        <v>198</v>
      </c>
      <c r="AH35" s="347">
        <v>200</v>
      </c>
      <c r="AI35" s="347">
        <v>179</v>
      </c>
      <c r="AJ35" s="347">
        <v>158</v>
      </c>
      <c r="AK35" s="347">
        <v>170</v>
      </c>
      <c r="AL35" s="347">
        <v>178</v>
      </c>
      <c r="AM35" s="347">
        <v>180</v>
      </c>
      <c r="AN35" s="347">
        <v>165</v>
      </c>
      <c r="AO35" s="347">
        <v>180</v>
      </c>
      <c r="AP35" s="347">
        <v>196</v>
      </c>
      <c r="AQ35" s="347">
        <v>234</v>
      </c>
      <c r="AR35" s="347">
        <v>206</v>
      </c>
      <c r="AS35" s="347">
        <v>195</v>
      </c>
      <c r="AT35" s="347">
        <v>231</v>
      </c>
      <c r="AU35" s="347">
        <v>208</v>
      </c>
      <c r="AV35" s="347">
        <v>217</v>
      </c>
      <c r="AW35" s="347">
        <v>216</v>
      </c>
      <c r="AX35" s="347">
        <v>230</v>
      </c>
      <c r="AY35" s="347">
        <v>220</v>
      </c>
      <c r="AZ35" s="347">
        <v>213</v>
      </c>
      <c r="BA35" s="347">
        <v>208</v>
      </c>
      <c r="BB35" s="968">
        <v>0</v>
      </c>
      <c r="BC35" s="968">
        <v>0</v>
      </c>
      <c r="BD35" s="968">
        <v>0</v>
      </c>
      <c r="BE35" s="968">
        <v>0</v>
      </c>
      <c r="BF35" s="968">
        <v>0</v>
      </c>
      <c r="BG35" s="968">
        <v>0</v>
      </c>
      <c r="BH35" s="968">
        <v>0</v>
      </c>
      <c r="BI35" s="968">
        <v>0</v>
      </c>
      <c r="BJ35" s="968">
        <v>0</v>
      </c>
      <c r="BK35" s="968">
        <v>0</v>
      </c>
      <c r="BL35" s="968">
        <v>0</v>
      </c>
      <c r="BM35" s="968">
        <v>0</v>
      </c>
      <c r="BN35" s="968">
        <v>0</v>
      </c>
      <c r="BO35" s="968">
        <v>0</v>
      </c>
      <c r="BP35" s="968">
        <v>0</v>
      </c>
      <c r="BQ35" s="968">
        <v>0</v>
      </c>
      <c r="BR35" s="968">
        <v>0</v>
      </c>
      <c r="BS35" s="968">
        <v>0</v>
      </c>
      <c r="BT35" s="968">
        <v>0</v>
      </c>
      <c r="BU35" s="968">
        <v>0</v>
      </c>
      <c r="BV35" s="968">
        <v>0</v>
      </c>
    </row>
    <row r="36" spans="1:74" ht="11.1"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893"/>
      <c r="BB36" s="353"/>
      <c r="BC36" s="353"/>
      <c r="BD36" s="353"/>
      <c r="BE36" s="353"/>
      <c r="BF36" s="353"/>
      <c r="BG36" s="353"/>
      <c r="BH36" s="353"/>
      <c r="BI36" s="353"/>
      <c r="BJ36" s="353"/>
      <c r="BK36" s="353"/>
      <c r="BL36" s="353"/>
      <c r="BM36" s="353"/>
      <c r="BN36" s="353"/>
      <c r="BO36" s="353"/>
      <c r="BP36" s="353"/>
      <c r="BQ36" s="353"/>
      <c r="BR36" s="353"/>
      <c r="BS36" s="353"/>
      <c r="BT36" s="353"/>
      <c r="BU36" s="353"/>
      <c r="BV36" s="353"/>
    </row>
    <row r="37" spans="1:74" s="539" customFormat="1" ht="11.1" customHeight="1" x14ac:dyDescent="0.2">
      <c r="A37" s="267"/>
      <c r="B37" s="37" t="s">
        <v>1252</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893"/>
      <c r="BB37" s="353"/>
      <c r="BC37" s="353"/>
      <c r="BD37" s="353"/>
      <c r="BE37" s="353"/>
      <c r="BF37" s="353"/>
      <c r="BG37" s="353"/>
      <c r="BH37" s="353"/>
      <c r="BI37" s="353"/>
      <c r="BJ37" s="353"/>
      <c r="BK37" s="353"/>
      <c r="BL37" s="353"/>
      <c r="BM37" s="353"/>
      <c r="BN37" s="353"/>
      <c r="BO37" s="353"/>
      <c r="BP37" s="353"/>
      <c r="BQ37" s="353"/>
      <c r="BR37" s="353"/>
      <c r="BS37" s="353"/>
      <c r="BT37" s="353"/>
      <c r="BU37" s="353"/>
      <c r="BV37" s="353"/>
    </row>
    <row r="38" spans="1:74" ht="11.1" customHeight="1" x14ac:dyDescent="0.2">
      <c r="A38" s="267" t="s">
        <v>1253</v>
      </c>
      <c r="B38" s="554" t="s">
        <v>1076</v>
      </c>
      <c r="C38" s="347">
        <v>424</v>
      </c>
      <c r="D38" s="347">
        <v>449</v>
      </c>
      <c r="E38" s="347">
        <v>450</v>
      </c>
      <c r="F38" s="347">
        <v>478</v>
      </c>
      <c r="G38" s="347">
        <v>475</v>
      </c>
      <c r="H38" s="347">
        <v>502</v>
      </c>
      <c r="I38" s="347">
        <v>515</v>
      </c>
      <c r="J38" s="347">
        <v>513</v>
      </c>
      <c r="K38" s="347">
        <v>501</v>
      </c>
      <c r="L38" s="347">
        <v>528</v>
      </c>
      <c r="M38" s="347">
        <v>537</v>
      </c>
      <c r="N38" s="347">
        <v>573</v>
      </c>
      <c r="O38" s="347">
        <v>574</v>
      </c>
      <c r="P38" s="347">
        <v>589</v>
      </c>
      <c r="Q38" s="347">
        <v>594</v>
      </c>
      <c r="R38" s="347">
        <v>602</v>
      </c>
      <c r="S38" s="347">
        <v>618</v>
      </c>
      <c r="T38" s="347">
        <v>630</v>
      </c>
      <c r="U38" s="347">
        <v>629</v>
      </c>
      <c r="V38" s="347">
        <v>658</v>
      </c>
      <c r="W38" s="347">
        <v>652</v>
      </c>
      <c r="X38" s="347">
        <v>650</v>
      </c>
      <c r="Y38" s="347">
        <v>658</v>
      </c>
      <c r="Z38" s="347">
        <v>684</v>
      </c>
      <c r="AA38" s="347">
        <v>699</v>
      </c>
      <c r="AB38" s="347">
        <v>707</v>
      </c>
      <c r="AC38" s="347">
        <v>711</v>
      </c>
      <c r="AD38" s="347">
        <v>716</v>
      </c>
      <c r="AE38" s="347">
        <v>729</v>
      </c>
      <c r="AF38" s="347">
        <v>740</v>
      </c>
      <c r="AG38" s="347">
        <v>745</v>
      </c>
      <c r="AH38" s="347">
        <v>758</v>
      </c>
      <c r="AI38" s="347">
        <v>772</v>
      </c>
      <c r="AJ38" s="347">
        <v>780</v>
      </c>
      <c r="AK38" s="347">
        <v>792</v>
      </c>
      <c r="AL38" s="347">
        <v>793</v>
      </c>
      <c r="AM38" s="347">
        <v>814</v>
      </c>
      <c r="AN38" s="347">
        <v>817</v>
      </c>
      <c r="AO38" s="347">
        <v>791</v>
      </c>
      <c r="AP38" s="347">
        <v>783</v>
      </c>
      <c r="AQ38" s="347">
        <v>784</v>
      </c>
      <c r="AR38" s="347">
        <v>759</v>
      </c>
      <c r="AS38" s="347">
        <v>745</v>
      </c>
      <c r="AT38" s="347">
        <v>741</v>
      </c>
      <c r="AU38" s="347">
        <v>741</v>
      </c>
      <c r="AV38" s="347">
        <v>717</v>
      </c>
      <c r="AW38" s="347">
        <v>704</v>
      </c>
      <c r="AX38" s="347">
        <v>698</v>
      </c>
      <c r="AY38" s="347">
        <v>697</v>
      </c>
      <c r="AZ38" s="347">
        <v>697</v>
      </c>
      <c r="BA38" s="347">
        <v>696</v>
      </c>
      <c r="BB38" s="968">
        <v>0</v>
      </c>
      <c r="BC38" s="968">
        <v>0</v>
      </c>
      <c r="BD38" s="968">
        <v>0</v>
      </c>
      <c r="BE38" s="968">
        <v>0</v>
      </c>
      <c r="BF38" s="968">
        <v>0</v>
      </c>
      <c r="BG38" s="968">
        <v>0</v>
      </c>
      <c r="BH38" s="968">
        <v>0</v>
      </c>
      <c r="BI38" s="968">
        <v>0</v>
      </c>
      <c r="BJ38" s="968">
        <v>0</v>
      </c>
      <c r="BK38" s="968">
        <v>0</v>
      </c>
      <c r="BL38" s="968">
        <v>0</v>
      </c>
      <c r="BM38" s="968">
        <v>0</v>
      </c>
      <c r="BN38" s="968">
        <v>0</v>
      </c>
      <c r="BO38" s="968">
        <v>0</v>
      </c>
      <c r="BP38" s="968">
        <v>0</v>
      </c>
      <c r="BQ38" s="968">
        <v>0</v>
      </c>
      <c r="BR38" s="968">
        <v>0</v>
      </c>
      <c r="BS38" s="968">
        <v>0</v>
      </c>
      <c r="BT38" s="968">
        <v>0</v>
      </c>
      <c r="BU38" s="968">
        <v>0</v>
      </c>
      <c r="BV38" s="968">
        <v>0</v>
      </c>
    </row>
    <row r="39" spans="1:74" ht="11.1" customHeight="1" x14ac:dyDescent="0.2">
      <c r="A39" s="602" t="s">
        <v>1254</v>
      </c>
      <c r="B39" s="554" t="s">
        <v>1078</v>
      </c>
      <c r="C39" s="347">
        <v>576</v>
      </c>
      <c r="D39" s="347">
        <v>592</v>
      </c>
      <c r="E39" s="347">
        <v>588</v>
      </c>
      <c r="F39" s="347">
        <v>606</v>
      </c>
      <c r="G39" s="347">
        <v>616</v>
      </c>
      <c r="H39" s="347">
        <v>607</v>
      </c>
      <c r="I39" s="347">
        <v>590</v>
      </c>
      <c r="J39" s="347">
        <v>573</v>
      </c>
      <c r="K39" s="347">
        <v>570</v>
      </c>
      <c r="L39" s="347">
        <v>552</v>
      </c>
      <c r="M39" s="347">
        <v>553</v>
      </c>
      <c r="N39" s="347">
        <v>593</v>
      </c>
      <c r="O39" s="347">
        <v>585</v>
      </c>
      <c r="P39" s="347">
        <v>582</v>
      </c>
      <c r="Q39" s="347">
        <v>577</v>
      </c>
      <c r="R39" s="347">
        <v>556</v>
      </c>
      <c r="S39" s="347">
        <v>531</v>
      </c>
      <c r="T39" s="347">
        <v>489</v>
      </c>
      <c r="U39" s="347">
        <v>444</v>
      </c>
      <c r="V39" s="347">
        <v>407</v>
      </c>
      <c r="W39" s="347">
        <v>385</v>
      </c>
      <c r="X39" s="347">
        <v>390</v>
      </c>
      <c r="Y39" s="347">
        <v>377</v>
      </c>
      <c r="Z39" s="347">
        <v>365</v>
      </c>
      <c r="AA39" s="347">
        <v>393</v>
      </c>
      <c r="AB39" s="347">
        <v>395</v>
      </c>
      <c r="AC39" s="347">
        <v>407</v>
      </c>
      <c r="AD39" s="347">
        <v>401</v>
      </c>
      <c r="AE39" s="347">
        <v>368</v>
      </c>
      <c r="AF39" s="347">
        <v>357</v>
      </c>
      <c r="AG39" s="347">
        <v>336</v>
      </c>
      <c r="AH39" s="347">
        <v>309</v>
      </c>
      <c r="AI39" s="347">
        <v>291</v>
      </c>
      <c r="AJ39" s="347">
        <v>278</v>
      </c>
      <c r="AK39" s="347">
        <v>294</v>
      </c>
      <c r="AL39" s="347">
        <v>299</v>
      </c>
      <c r="AM39" s="347">
        <v>330</v>
      </c>
      <c r="AN39" s="347">
        <v>361</v>
      </c>
      <c r="AO39" s="347">
        <v>365</v>
      </c>
      <c r="AP39" s="347">
        <v>359</v>
      </c>
      <c r="AQ39" s="347">
        <v>362</v>
      </c>
      <c r="AR39" s="347">
        <v>345</v>
      </c>
      <c r="AS39" s="347">
        <v>336</v>
      </c>
      <c r="AT39" s="347">
        <v>324</v>
      </c>
      <c r="AU39" s="347">
        <v>307</v>
      </c>
      <c r="AV39" s="347">
        <v>291</v>
      </c>
      <c r="AW39" s="347">
        <v>285</v>
      </c>
      <c r="AX39" s="347">
        <v>277</v>
      </c>
      <c r="AY39" s="347">
        <v>268</v>
      </c>
      <c r="AZ39" s="347">
        <v>258</v>
      </c>
      <c r="BA39" s="347">
        <v>247</v>
      </c>
      <c r="BB39" s="968">
        <v>0</v>
      </c>
      <c r="BC39" s="968">
        <v>0</v>
      </c>
      <c r="BD39" s="968">
        <v>0</v>
      </c>
      <c r="BE39" s="968">
        <v>0</v>
      </c>
      <c r="BF39" s="968">
        <v>0</v>
      </c>
      <c r="BG39" s="968">
        <v>0</v>
      </c>
      <c r="BH39" s="968">
        <v>0</v>
      </c>
      <c r="BI39" s="968">
        <v>0</v>
      </c>
      <c r="BJ39" s="968">
        <v>0</v>
      </c>
      <c r="BK39" s="968">
        <v>0</v>
      </c>
      <c r="BL39" s="968">
        <v>0</v>
      </c>
      <c r="BM39" s="968">
        <v>0</v>
      </c>
      <c r="BN39" s="968">
        <v>0</v>
      </c>
      <c r="BO39" s="968">
        <v>0</v>
      </c>
      <c r="BP39" s="968">
        <v>0</v>
      </c>
      <c r="BQ39" s="968">
        <v>0</v>
      </c>
      <c r="BR39" s="968">
        <v>0</v>
      </c>
      <c r="BS39" s="968">
        <v>0</v>
      </c>
      <c r="BT39" s="968">
        <v>0</v>
      </c>
      <c r="BU39" s="968">
        <v>0</v>
      </c>
      <c r="BV39" s="968">
        <v>0</v>
      </c>
    </row>
    <row r="40" spans="1:74" ht="11.1" customHeight="1" x14ac:dyDescent="0.2">
      <c r="A40" s="267" t="s">
        <v>1255</v>
      </c>
      <c r="B40" s="554" t="s">
        <v>1080</v>
      </c>
      <c r="C40" s="347">
        <v>1234</v>
      </c>
      <c r="D40" s="347">
        <v>1210</v>
      </c>
      <c r="E40" s="347">
        <v>1192</v>
      </c>
      <c r="F40" s="347">
        <v>1147</v>
      </c>
      <c r="G40" s="347">
        <v>1127</v>
      </c>
      <c r="H40" s="347">
        <v>1129</v>
      </c>
      <c r="I40" s="347">
        <v>1107</v>
      </c>
      <c r="J40" s="347">
        <v>1059</v>
      </c>
      <c r="K40" s="347">
        <v>1031</v>
      </c>
      <c r="L40" s="347">
        <v>1016</v>
      </c>
      <c r="M40" s="347">
        <v>995</v>
      </c>
      <c r="N40" s="347">
        <v>975</v>
      </c>
      <c r="O40" s="347">
        <v>944</v>
      </c>
      <c r="P40" s="347">
        <v>916</v>
      </c>
      <c r="Q40" s="347">
        <v>871</v>
      </c>
      <c r="R40" s="347">
        <v>838</v>
      </c>
      <c r="S40" s="347">
        <v>816</v>
      </c>
      <c r="T40" s="347">
        <v>772</v>
      </c>
      <c r="U40" s="347">
        <v>737</v>
      </c>
      <c r="V40" s="347">
        <v>705</v>
      </c>
      <c r="W40" s="347">
        <v>687</v>
      </c>
      <c r="X40" s="347">
        <v>654</v>
      </c>
      <c r="Y40" s="347">
        <v>630</v>
      </c>
      <c r="Z40" s="347">
        <v>659</v>
      </c>
      <c r="AA40" s="347">
        <v>623</v>
      </c>
      <c r="AB40" s="347">
        <v>584</v>
      </c>
      <c r="AC40" s="347">
        <v>553</v>
      </c>
      <c r="AD40" s="347">
        <v>519</v>
      </c>
      <c r="AE40" s="347">
        <v>495</v>
      </c>
      <c r="AF40" s="347">
        <v>471</v>
      </c>
      <c r="AG40" s="347">
        <v>435</v>
      </c>
      <c r="AH40" s="347">
        <v>417</v>
      </c>
      <c r="AI40" s="347">
        <v>392</v>
      </c>
      <c r="AJ40" s="347">
        <v>401</v>
      </c>
      <c r="AK40" s="347">
        <v>417</v>
      </c>
      <c r="AL40" s="347">
        <v>429</v>
      </c>
      <c r="AM40" s="347">
        <v>401</v>
      </c>
      <c r="AN40" s="347">
        <v>408</v>
      </c>
      <c r="AO40" s="347">
        <v>376</v>
      </c>
      <c r="AP40" s="347">
        <v>356</v>
      </c>
      <c r="AQ40" s="347">
        <v>334</v>
      </c>
      <c r="AR40" s="347">
        <v>320</v>
      </c>
      <c r="AS40" s="347">
        <v>313</v>
      </c>
      <c r="AT40" s="347">
        <v>339</v>
      </c>
      <c r="AU40" s="347">
        <v>335</v>
      </c>
      <c r="AV40" s="347">
        <v>343</v>
      </c>
      <c r="AW40" s="347">
        <v>349</v>
      </c>
      <c r="AX40" s="347">
        <v>352</v>
      </c>
      <c r="AY40" s="347">
        <v>358</v>
      </c>
      <c r="AZ40" s="347">
        <v>363</v>
      </c>
      <c r="BA40" s="347">
        <v>369</v>
      </c>
      <c r="BB40" s="968">
        <v>0</v>
      </c>
      <c r="BC40" s="968">
        <v>0</v>
      </c>
      <c r="BD40" s="968">
        <v>0</v>
      </c>
      <c r="BE40" s="968">
        <v>0</v>
      </c>
      <c r="BF40" s="968">
        <v>0</v>
      </c>
      <c r="BG40" s="968">
        <v>0</v>
      </c>
      <c r="BH40" s="968">
        <v>0</v>
      </c>
      <c r="BI40" s="968">
        <v>0</v>
      </c>
      <c r="BJ40" s="968">
        <v>0</v>
      </c>
      <c r="BK40" s="968">
        <v>0</v>
      </c>
      <c r="BL40" s="968">
        <v>0</v>
      </c>
      <c r="BM40" s="968">
        <v>0</v>
      </c>
      <c r="BN40" s="968">
        <v>0</v>
      </c>
      <c r="BO40" s="968">
        <v>0</v>
      </c>
      <c r="BP40" s="968">
        <v>0</v>
      </c>
      <c r="BQ40" s="968">
        <v>0</v>
      </c>
      <c r="BR40" s="968">
        <v>0</v>
      </c>
      <c r="BS40" s="968">
        <v>0</v>
      </c>
      <c r="BT40" s="968">
        <v>0</v>
      </c>
      <c r="BU40" s="968">
        <v>0</v>
      </c>
      <c r="BV40" s="968">
        <v>0</v>
      </c>
    </row>
    <row r="41" spans="1:74" ht="11.1" customHeight="1" x14ac:dyDescent="0.2">
      <c r="A41" s="267" t="s">
        <v>1256</v>
      </c>
      <c r="B41" s="554" t="s">
        <v>1082</v>
      </c>
      <c r="C41" s="347">
        <v>396</v>
      </c>
      <c r="D41" s="347">
        <v>418</v>
      </c>
      <c r="E41" s="347">
        <v>428</v>
      </c>
      <c r="F41" s="347">
        <v>458</v>
      </c>
      <c r="G41" s="347">
        <v>473</v>
      </c>
      <c r="H41" s="347">
        <v>491</v>
      </c>
      <c r="I41" s="347">
        <v>503</v>
      </c>
      <c r="J41" s="347">
        <v>531</v>
      </c>
      <c r="K41" s="347">
        <v>548</v>
      </c>
      <c r="L41" s="347">
        <v>559</v>
      </c>
      <c r="M41" s="347">
        <v>585</v>
      </c>
      <c r="N41" s="347">
        <v>599</v>
      </c>
      <c r="O41" s="347">
        <v>617</v>
      </c>
      <c r="P41" s="347">
        <v>635</v>
      </c>
      <c r="Q41" s="347">
        <v>645</v>
      </c>
      <c r="R41" s="347">
        <v>659</v>
      </c>
      <c r="S41" s="347">
        <v>683</v>
      </c>
      <c r="T41" s="347">
        <v>706</v>
      </c>
      <c r="U41" s="347">
        <v>712</v>
      </c>
      <c r="V41" s="347">
        <v>721</v>
      </c>
      <c r="W41" s="347">
        <v>715</v>
      </c>
      <c r="X41" s="347">
        <v>716</v>
      </c>
      <c r="Y41" s="347">
        <v>713</v>
      </c>
      <c r="Z41" s="347">
        <v>721</v>
      </c>
      <c r="AA41" s="347">
        <v>728</v>
      </c>
      <c r="AB41" s="347">
        <v>730</v>
      </c>
      <c r="AC41" s="347">
        <v>731</v>
      </c>
      <c r="AD41" s="347">
        <v>724</v>
      </c>
      <c r="AE41" s="347">
        <v>722</v>
      </c>
      <c r="AF41" s="347">
        <v>719</v>
      </c>
      <c r="AG41" s="347">
        <v>727</v>
      </c>
      <c r="AH41" s="347">
        <v>728</v>
      </c>
      <c r="AI41" s="347">
        <v>721</v>
      </c>
      <c r="AJ41" s="347">
        <v>716</v>
      </c>
      <c r="AK41" s="347">
        <v>717</v>
      </c>
      <c r="AL41" s="347">
        <v>724</v>
      </c>
      <c r="AM41" s="347">
        <v>721</v>
      </c>
      <c r="AN41" s="347">
        <v>733</v>
      </c>
      <c r="AO41" s="347">
        <v>719</v>
      </c>
      <c r="AP41" s="347">
        <v>714</v>
      </c>
      <c r="AQ41" s="347">
        <v>696</v>
      </c>
      <c r="AR41" s="347">
        <v>686</v>
      </c>
      <c r="AS41" s="347">
        <v>669</v>
      </c>
      <c r="AT41" s="347">
        <v>655</v>
      </c>
      <c r="AU41" s="347">
        <v>643</v>
      </c>
      <c r="AV41" s="347">
        <v>639</v>
      </c>
      <c r="AW41" s="347">
        <v>621</v>
      </c>
      <c r="AX41" s="347">
        <v>618</v>
      </c>
      <c r="AY41" s="347">
        <v>602</v>
      </c>
      <c r="AZ41" s="347">
        <v>597</v>
      </c>
      <c r="BA41" s="347">
        <v>594</v>
      </c>
      <c r="BB41" s="968">
        <v>0</v>
      </c>
      <c r="BC41" s="968">
        <v>0</v>
      </c>
      <c r="BD41" s="968">
        <v>0</v>
      </c>
      <c r="BE41" s="968">
        <v>0</v>
      </c>
      <c r="BF41" s="968">
        <v>0</v>
      </c>
      <c r="BG41" s="968">
        <v>0</v>
      </c>
      <c r="BH41" s="968">
        <v>0</v>
      </c>
      <c r="BI41" s="968">
        <v>0</v>
      </c>
      <c r="BJ41" s="968">
        <v>0</v>
      </c>
      <c r="BK41" s="968">
        <v>0</v>
      </c>
      <c r="BL41" s="968">
        <v>0</v>
      </c>
      <c r="BM41" s="968">
        <v>0</v>
      </c>
      <c r="BN41" s="968">
        <v>0</v>
      </c>
      <c r="BO41" s="968">
        <v>0</v>
      </c>
      <c r="BP41" s="968">
        <v>0</v>
      </c>
      <c r="BQ41" s="968">
        <v>0</v>
      </c>
      <c r="BR41" s="968">
        <v>0</v>
      </c>
      <c r="BS41" s="968">
        <v>0</v>
      </c>
      <c r="BT41" s="968">
        <v>0</v>
      </c>
      <c r="BU41" s="968">
        <v>0</v>
      </c>
      <c r="BV41" s="968">
        <v>0</v>
      </c>
    </row>
    <row r="42" spans="1:74" ht="11.1" customHeight="1" x14ac:dyDescent="0.2">
      <c r="A42" s="267" t="s">
        <v>1257</v>
      </c>
      <c r="B42" s="554" t="s">
        <v>1084</v>
      </c>
      <c r="C42" s="347">
        <v>2537</v>
      </c>
      <c r="D42" s="347">
        <v>2519</v>
      </c>
      <c r="E42" s="347">
        <v>2477</v>
      </c>
      <c r="F42" s="347">
        <v>2430</v>
      </c>
      <c r="G42" s="347">
        <v>2405</v>
      </c>
      <c r="H42" s="347">
        <v>2353</v>
      </c>
      <c r="I42" s="347">
        <v>2302</v>
      </c>
      <c r="J42" s="347">
        <v>2235</v>
      </c>
      <c r="K42" s="347">
        <v>2215</v>
      </c>
      <c r="L42" s="347">
        <v>2138</v>
      </c>
      <c r="M42" s="347">
        <v>2123</v>
      </c>
      <c r="N42" s="347">
        <v>2138</v>
      </c>
      <c r="O42" s="347">
        <v>2109</v>
      </c>
      <c r="P42" s="347">
        <v>2184</v>
      </c>
      <c r="Q42" s="347">
        <v>2115</v>
      </c>
      <c r="R42" s="347">
        <v>2102</v>
      </c>
      <c r="S42" s="347">
        <v>2062</v>
      </c>
      <c r="T42" s="347">
        <v>2103</v>
      </c>
      <c r="U42" s="347">
        <v>2075</v>
      </c>
      <c r="V42" s="347">
        <v>2038</v>
      </c>
      <c r="W42" s="347">
        <v>2037</v>
      </c>
      <c r="X42" s="347">
        <v>1938</v>
      </c>
      <c r="Y42" s="347">
        <v>1952</v>
      </c>
      <c r="Z42" s="347">
        <v>1966</v>
      </c>
      <c r="AA42" s="347">
        <v>1937</v>
      </c>
      <c r="AB42" s="347">
        <v>1858</v>
      </c>
      <c r="AC42" s="347">
        <v>1817</v>
      </c>
      <c r="AD42" s="347">
        <v>1739</v>
      </c>
      <c r="AE42" s="347">
        <v>1688</v>
      </c>
      <c r="AF42" s="347">
        <v>1673</v>
      </c>
      <c r="AG42" s="347">
        <v>1544</v>
      </c>
      <c r="AH42" s="347">
        <v>1476</v>
      </c>
      <c r="AI42" s="347">
        <v>1460</v>
      </c>
      <c r="AJ42" s="347">
        <v>1400</v>
      </c>
      <c r="AK42" s="347">
        <v>1356</v>
      </c>
      <c r="AL42" s="347">
        <v>1370</v>
      </c>
      <c r="AM42" s="347">
        <v>1314</v>
      </c>
      <c r="AN42" s="347">
        <v>1267</v>
      </c>
      <c r="AO42" s="347">
        <v>1245</v>
      </c>
      <c r="AP42" s="347">
        <v>1137</v>
      </c>
      <c r="AQ42" s="347">
        <v>1116</v>
      </c>
      <c r="AR42" s="347">
        <v>1113</v>
      </c>
      <c r="AS42" s="347">
        <v>1127</v>
      </c>
      <c r="AT42" s="347">
        <v>1013</v>
      </c>
      <c r="AU42" s="347">
        <v>962</v>
      </c>
      <c r="AV42" s="347">
        <v>930</v>
      </c>
      <c r="AW42" s="347">
        <v>850</v>
      </c>
      <c r="AX42" s="347">
        <v>827</v>
      </c>
      <c r="AY42" s="347">
        <v>817</v>
      </c>
      <c r="AZ42" s="347">
        <v>804</v>
      </c>
      <c r="BA42" s="347">
        <v>793</v>
      </c>
      <c r="BB42" s="968">
        <v>0</v>
      </c>
      <c r="BC42" s="968">
        <v>0</v>
      </c>
      <c r="BD42" s="968">
        <v>0</v>
      </c>
      <c r="BE42" s="968">
        <v>0</v>
      </c>
      <c r="BF42" s="968">
        <v>0</v>
      </c>
      <c r="BG42" s="968">
        <v>0</v>
      </c>
      <c r="BH42" s="968">
        <v>0</v>
      </c>
      <c r="BI42" s="968">
        <v>0</v>
      </c>
      <c r="BJ42" s="968">
        <v>0</v>
      </c>
      <c r="BK42" s="968">
        <v>0</v>
      </c>
      <c r="BL42" s="968">
        <v>0</v>
      </c>
      <c r="BM42" s="968">
        <v>0</v>
      </c>
      <c r="BN42" s="968">
        <v>0</v>
      </c>
      <c r="BO42" s="968">
        <v>0</v>
      </c>
      <c r="BP42" s="968">
        <v>0</v>
      </c>
      <c r="BQ42" s="968">
        <v>0</v>
      </c>
      <c r="BR42" s="968">
        <v>0</v>
      </c>
      <c r="BS42" s="968">
        <v>0</v>
      </c>
      <c r="BT42" s="968">
        <v>0</v>
      </c>
      <c r="BU42" s="968">
        <v>0</v>
      </c>
      <c r="BV42" s="968">
        <v>0</v>
      </c>
    </row>
    <row r="43" spans="1:74" ht="11.1" customHeight="1" x14ac:dyDescent="0.2">
      <c r="A43" s="267" t="s">
        <v>1258</v>
      </c>
      <c r="B43" s="554" t="s">
        <v>1546</v>
      </c>
      <c r="C43" s="347">
        <v>1823</v>
      </c>
      <c r="D43" s="347">
        <v>1846</v>
      </c>
      <c r="E43" s="347">
        <v>1823</v>
      </c>
      <c r="F43" s="347">
        <v>1828</v>
      </c>
      <c r="G43" s="347">
        <v>1831</v>
      </c>
      <c r="H43" s="347">
        <v>1807</v>
      </c>
      <c r="I43" s="347">
        <v>1864</v>
      </c>
      <c r="J43" s="347">
        <v>1900</v>
      </c>
      <c r="K43" s="347">
        <v>1896</v>
      </c>
      <c r="L43" s="347">
        <v>1859</v>
      </c>
      <c r="M43" s="347">
        <v>1974</v>
      </c>
      <c r="N43" s="347">
        <v>2062</v>
      </c>
      <c r="O43" s="347">
        <v>2105</v>
      </c>
      <c r="P43" s="347">
        <v>2155</v>
      </c>
      <c r="Q43" s="347">
        <v>2166</v>
      </c>
      <c r="R43" s="347">
        <v>2151</v>
      </c>
      <c r="S43" s="347">
        <v>2158</v>
      </c>
      <c r="T43" s="347">
        <v>2128</v>
      </c>
      <c r="U43" s="347">
        <v>2145</v>
      </c>
      <c r="V43" s="347">
        <v>2162</v>
      </c>
      <c r="W43" s="347">
        <v>2118</v>
      </c>
      <c r="X43" s="347">
        <v>2084</v>
      </c>
      <c r="Y43" s="347">
        <v>2110</v>
      </c>
      <c r="Z43" s="347">
        <v>2138</v>
      </c>
      <c r="AA43" s="347">
        <v>2165</v>
      </c>
      <c r="AB43" s="347">
        <v>2187</v>
      </c>
      <c r="AC43" s="347">
        <v>2201</v>
      </c>
      <c r="AD43" s="347">
        <v>2211</v>
      </c>
      <c r="AE43" s="347">
        <v>2205</v>
      </c>
      <c r="AF43" s="347">
        <v>2178</v>
      </c>
      <c r="AG43" s="347">
        <v>2162</v>
      </c>
      <c r="AH43" s="347">
        <v>2154</v>
      </c>
      <c r="AI43" s="347">
        <v>2166</v>
      </c>
      <c r="AJ43" s="347">
        <v>2207</v>
      </c>
      <c r="AK43" s="347">
        <v>2235</v>
      </c>
      <c r="AL43" s="347">
        <v>2258</v>
      </c>
      <c r="AM43" s="347">
        <v>2279</v>
      </c>
      <c r="AN43" s="347">
        <v>2317</v>
      </c>
      <c r="AO43" s="347">
        <v>2348</v>
      </c>
      <c r="AP43" s="347">
        <v>2364</v>
      </c>
      <c r="AQ43" s="347">
        <v>2338</v>
      </c>
      <c r="AR43" s="347">
        <v>2326</v>
      </c>
      <c r="AS43" s="347">
        <v>2312</v>
      </c>
      <c r="AT43" s="347">
        <v>2272</v>
      </c>
      <c r="AU43" s="347">
        <v>2257</v>
      </c>
      <c r="AV43" s="347">
        <v>2249</v>
      </c>
      <c r="AW43" s="347">
        <v>2244</v>
      </c>
      <c r="AX43" s="347">
        <v>2231</v>
      </c>
      <c r="AY43" s="347">
        <v>2239</v>
      </c>
      <c r="AZ43" s="347">
        <v>2259</v>
      </c>
      <c r="BA43" s="347">
        <v>2273</v>
      </c>
      <c r="BB43" s="968">
        <v>0</v>
      </c>
      <c r="BC43" s="968">
        <v>0</v>
      </c>
      <c r="BD43" s="968">
        <v>0</v>
      </c>
      <c r="BE43" s="968">
        <v>0</v>
      </c>
      <c r="BF43" s="968">
        <v>0</v>
      </c>
      <c r="BG43" s="968">
        <v>0</v>
      </c>
      <c r="BH43" s="968">
        <v>0</v>
      </c>
      <c r="BI43" s="968">
        <v>0</v>
      </c>
      <c r="BJ43" s="968">
        <v>0</v>
      </c>
      <c r="BK43" s="968">
        <v>0</v>
      </c>
      <c r="BL43" s="968">
        <v>0</v>
      </c>
      <c r="BM43" s="968">
        <v>0</v>
      </c>
      <c r="BN43" s="968">
        <v>0</v>
      </c>
      <c r="BO43" s="968">
        <v>0</v>
      </c>
      <c r="BP43" s="968">
        <v>0</v>
      </c>
      <c r="BQ43" s="968">
        <v>0</v>
      </c>
      <c r="BR43" s="968">
        <v>0</v>
      </c>
      <c r="BS43" s="968">
        <v>0</v>
      </c>
      <c r="BT43" s="968">
        <v>0</v>
      </c>
      <c r="BU43" s="968">
        <v>0</v>
      </c>
      <c r="BV43" s="968">
        <v>0</v>
      </c>
    </row>
    <row r="44" spans="1:74" ht="11.1"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893"/>
      <c r="BB44" s="353"/>
      <c r="BC44" s="353"/>
      <c r="BD44" s="353"/>
      <c r="BE44" s="353"/>
      <c r="BF44" s="353"/>
      <c r="BG44" s="353"/>
      <c r="BH44" s="353"/>
      <c r="BI44" s="353"/>
      <c r="BJ44" s="353"/>
      <c r="BK44" s="353"/>
      <c r="BL44" s="353"/>
      <c r="BM44" s="353"/>
      <c r="BN44" s="353"/>
      <c r="BO44" s="353"/>
      <c r="BP44" s="353"/>
      <c r="BQ44" s="353"/>
      <c r="BR44" s="353"/>
      <c r="BS44" s="353"/>
      <c r="BT44" s="353"/>
      <c r="BU44" s="353"/>
      <c r="BV44" s="353"/>
    </row>
    <row r="45" spans="1:74" ht="11.1" customHeight="1" x14ac:dyDescent="0.2">
      <c r="A45" s="267"/>
      <c r="B45" s="37" t="s">
        <v>1259</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893"/>
      <c r="BB45" s="353"/>
      <c r="BC45" s="353"/>
      <c r="BD45" s="353"/>
      <c r="BE45" s="353"/>
      <c r="BF45" s="353"/>
      <c r="BG45" s="353"/>
      <c r="BH45" s="353"/>
      <c r="BI45" s="353"/>
      <c r="BJ45" s="353"/>
      <c r="BK45" s="353"/>
      <c r="BL45" s="353"/>
      <c r="BM45" s="353"/>
      <c r="BN45" s="353"/>
      <c r="BO45" s="353"/>
      <c r="BP45" s="353"/>
      <c r="BQ45" s="353"/>
      <c r="BR45" s="353"/>
      <c r="BS45" s="353"/>
      <c r="BT45" s="353"/>
      <c r="BU45" s="353"/>
      <c r="BV45" s="353"/>
    </row>
    <row r="46" spans="1:74" ht="11.1" customHeight="1" x14ac:dyDescent="0.2">
      <c r="A46" s="267" t="s">
        <v>1260</v>
      </c>
      <c r="B46" s="554" t="s">
        <v>1076</v>
      </c>
      <c r="C46" s="347">
        <v>8.1272574881999997</v>
      </c>
      <c r="D46" s="347">
        <v>8.5528960476000009</v>
      </c>
      <c r="E46" s="347">
        <v>8.8030314095000008</v>
      </c>
      <c r="F46" s="347">
        <v>9.1210548550000006</v>
      </c>
      <c r="G46" s="347">
        <v>9.4851963435000002</v>
      </c>
      <c r="H46" s="347">
        <v>9.9115001810999992</v>
      </c>
      <c r="I46" s="347">
        <v>10.293228081000001</v>
      </c>
      <c r="J46" s="347">
        <v>10.356548986</v>
      </c>
      <c r="K46" s="347">
        <v>10.602463095999999</v>
      </c>
      <c r="L46" s="347">
        <v>11.301737275000001</v>
      </c>
      <c r="M46" s="347">
        <v>12.083852050999999</v>
      </c>
      <c r="N46" s="347">
        <v>12.645849328000001</v>
      </c>
      <c r="O46" s="347">
        <v>13.12251457</v>
      </c>
      <c r="P46" s="347">
        <v>13.514524095000001</v>
      </c>
      <c r="Q46" s="347">
        <v>13.505365675</v>
      </c>
      <c r="R46" s="347">
        <v>13.297557992</v>
      </c>
      <c r="S46" s="347">
        <v>13.093969199</v>
      </c>
      <c r="T46" s="347">
        <v>13.006407385999999</v>
      </c>
      <c r="U46" s="347">
        <v>13.114708258</v>
      </c>
      <c r="V46" s="347">
        <v>13.224770218</v>
      </c>
      <c r="W46" s="347">
        <v>13.168988612</v>
      </c>
      <c r="X46" s="347">
        <v>13.250441473</v>
      </c>
      <c r="Y46" s="347">
        <v>12.174912585</v>
      </c>
      <c r="Z46" s="347">
        <v>11.813068143000001</v>
      </c>
      <c r="AA46" s="347">
        <v>11.847065426</v>
      </c>
      <c r="AB46" s="347">
        <v>11.937686815999999</v>
      </c>
      <c r="AC46" s="347">
        <v>11.973889163999999</v>
      </c>
      <c r="AD46" s="347">
        <v>12.046797071</v>
      </c>
      <c r="AE46" s="347">
        <v>12.603512085</v>
      </c>
      <c r="AF46" s="347">
        <v>13.919291081000001</v>
      </c>
      <c r="AG46" s="347">
        <v>14.441925019999999</v>
      </c>
      <c r="AH46" s="347">
        <v>14.949232491</v>
      </c>
      <c r="AI46" s="347">
        <v>14.969904906</v>
      </c>
      <c r="AJ46" s="347">
        <v>15.2163395</v>
      </c>
      <c r="AK46" s="347">
        <v>15.558310423</v>
      </c>
      <c r="AL46" s="347">
        <v>15.775407583</v>
      </c>
      <c r="AM46" s="347">
        <v>16.093826149000002</v>
      </c>
      <c r="AN46" s="347">
        <v>16.320781899</v>
      </c>
      <c r="AO46" s="347">
        <v>16.341100134000001</v>
      </c>
      <c r="AP46" s="347">
        <v>16.346639066000002</v>
      </c>
      <c r="AQ46" s="347">
        <v>16.355685328</v>
      </c>
      <c r="AR46" s="347">
        <v>16.335073181999999</v>
      </c>
      <c r="AS46" s="347">
        <v>16.335567704999999</v>
      </c>
      <c r="AT46" s="347">
        <v>16.457191302999998</v>
      </c>
      <c r="AU46" s="347">
        <v>16.394562968999999</v>
      </c>
      <c r="AV46" s="347">
        <v>16.368599386</v>
      </c>
      <c r="AW46" s="347">
        <v>16.591401729000001</v>
      </c>
      <c r="AX46" s="347">
        <v>16.807460204000002</v>
      </c>
      <c r="AY46" s="347">
        <v>17.038216158000001</v>
      </c>
      <c r="AZ46" s="347">
        <v>17.280713684999998</v>
      </c>
      <c r="BA46" s="347">
        <v>17.509024594</v>
      </c>
      <c r="BB46" s="968">
        <v>0</v>
      </c>
      <c r="BC46" s="968">
        <v>0</v>
      </c>
      <c r="BD46" s="968">
        <v>0</v>
      </c>
      <c r="BE46" s="968">
        <v>0</v>
      </c>
      <c r="BF46" s="968">
        <v>0</v>
      </c>
      <c r="BG46" s="968">
        <v>0</v>
      </c>
      <c r="BH46" s="968">
        <v>0</v>
      </c>
      <c r="BI46" s="968">
        <v>0</v>
      </c>
      <c r="BJ46" s="968">
        <v>0</v>
      </c>
      <c r="BK46" s="968">
        <v>0</v>
      </c>
      <c r="BL46" s="968">
        <v>0</v>
      </c>
      <c r="BM46" s="968">
        <v>0</v>
      </c>
      <c r="BN46" s="968">
        <v>0</v>
      </c>
      <c r="BO46" s="968">
        <v>0</v>
      </c>
      <c r="BP46" s="968">
        <v>0</v>
      </c>
      <c r="BQ46" s="968">
        <v>0</v>
      </c>
      <c r="BR46" s="968">
        <v>0</v>
      </c>
      <c r="BS46" s="968">
        <v>0</v>
      </c>
      <c r="BT46" s="968">
        <v>0</v>
      </c>
      <c r="BU46" s="968">
        <v>0</v>
      </c>
      <c r="BV46" s="968">
        <v>0</v>
      </c>
    </row>
    <row r="47" spans="1:74" ht="11.1" customHeight="1" x14ac:dyDescent="0.2">
      <c r="A47" s="267" t="s">
        <v>1261</v>
      </c>
      <c r="B47" s="554" t="s">
        <v>1078</v>
      </c>
      <c r="C47" s="347">
        <v>40.839361996000001</v>
      </c>
      <c r="D47" s="347">
        <v>38.940957765999997</v>
      </c>
      <c r="E47" s="347">
        <v>36.851292890000003</v>
      </c>
      <c r="F47" s="347">
        <v>35.451985874999998</v>
      </c>
      <c r="G47" s="347">
        <v>36.813250537999998</v>
      </c>
      <c r="H47" s="347">
        <v>40.289325075999997</v>
      </c>
      <c r="I47" s="347">
        <v>43.685986835999998</v>
      </c>
      <c r="J47" s="347">
        <v>46.137042682000001</v>
      </c>
      <c r="K47" s="347">
        <v>47.680053692999998</v>
      </c>
      <c r="L47" s="347">
        <v>48.731528994999998</v>
      </c>
      <c r="M47" s="347">
        <v>49.298564425999999</v>
      </c>
      <c r="N47" s="347">
        <v>49.619322128</v>
      </c>
      <c r="O47" s="347">
        <v>49.838426173999999</v>
      </c>
      <c r="P47" s="347">
        <v>50.477891612999997</v>
      </c>
      <c r="Q47" s="347">
        <v>52.158775929999997</v>
      </c>
      <c r="R47" s="347">
        <v>55.227859311000003</v>
      </c>
      <c r="S47" s="347">
        <v>59.564447825999999</v>
      </c>
      <c r="T47" s="347">
        <v>64.062289351000004</v>
      </c>
      <c r="U47" s="347">
        <v>66.848544154999999</v>
      </c>
      <c r="V47" s="347">
        <v>67.712897154999993</v>
      </c>
      <c r="W47" s="347">
        <v>66.466927361000003</v>
      </c>
      <c r="X47" s="347">
        <v>66.186025545000007</v>
      </c>
      <c r="Y47" s="347">
        <v>62.591163887999997</v>
      </c>
      <c r="Z47" s="347">
        <v>58.823819049000001</v>
      </c>
      <c r="AA47" s="347">
        <v>55.989938461999998</v>
      </c>
      <c r="AB47" s="347">
        <v>52.870236134000002</v>
      </c>
      <c r="AC47" s="347">
        <v>52.242251727000003</v>
      </c>
      <c r="AD47" s="347">
        <v>52.715098525000002</v>
      </c>
      <c r="AE47" s="347">
        <v>56.188126949000001</v>
      </c>
      <c r="AF47" s="347">
        <v>58.535897523999999</v>
      </c>
      <c r="AG47" s="347">
        <v>61.732215285000002</v>
      </c>
      <c r="AH47" s="347">
        <v>63.333110730000001</v>
      </c>
      <c r="AI47" s="347">
        <v>63.613225847000002</v>
      </c>
      <c r="AJ47" s="347">
        <v>61.915701454000001</v>
      </c>
      <c r="AK47" s="347">
        <v>59.236310779</v>
      </c>
      <c r="AL47" s="347">
        <v>56.266212050999997</v>
      </c>
      <c r="AM47" s="347">
        <v>53.659361115999999</v>
      </c>
      <c r="AN47" s="347">
        <v>52.277309993999999</v>
      </c>
      <c r="AO47" s="347">
        <v>52.876098038999999</v>
      </c>
      <c r="AP47" s="347">
        <v>55.507873056999998</v>
      </c>
      <c r="AQ47" s="347">
        <v>58.674874475999999</v>
      </c>
      <c r="AR47" s="347">
        <v>61.365407236999999</v>
      </c>
      <c r="AS47" s="347">
        <v>62.881592757</v>
      </c>
      <c r="AT47" s="347">
        <v>63.380318168000002</v>
      </c>
      <c r="AU47" s="347">
        <v>62.958098913000001</v>
      </c>
      <c r="AV47" s="347">
        <v>61.723097535000001</v>
      </c>
      <c r="AW47" s="347">
        <v>60.506167138000002</v>
      </c>
      <c r="AX47" s="347">
        <v>59.347928183000001</v>
      </c>
      <c r="AY47" s="347">
        <v>58.251606017</v>
      </c>
      <c r="AZ47" s="347">
        <v>57.298289144999998</v>
      </c>
      <c r="BA47" s="347">
        <v>56.565983529</v>
      </c>
      <c r="BB47" s="968">
        <v>0</v>
      </c>
      <c r="BC47" s="968">
        <v>0</v>
      </c>
      <c r="BD47" s="968">
        <v>0</v>
      </c>
      <c r="BE47" s="968">
        <v>0</v>
      </c>
      <c r="BF47" s="968">
        <v>0</v>
      </c>
      <c r="BG47" s="968">
        <v>0</v>
      </c>
      <c r="BH47" s="968">
        <v>0</v>
      </c>
      <c r="BI47" s="968">
        <v>0</v>
      </c>
      <c r="BJ47" s="968">
        <v>0</v>
      </c>
      <c r="BK47" s="968">
        <v>0</v>
      </c>
      <c r="BL47" s="968">
        <v>0</v>
      </c>
      <c r="BM47" s="968">
        <v>0</v>
      </c>
      <c r="BN47" s="968">
        <v>0</v>
      </c>
      <c r="BO47" s="968">
        <v>0</v>
      </c>
      <c r="BP47" s="968">
        <v>0</v>
      </c>
      <c r="BQ47" s="968">
        <v>0</v>
      </c>
      <c r="BR47" s="968">
        <v>0</v>
      </c>
      <c r="BS47" s="968">
        <v>0</v>
      </c>
      <c r="BT47" s="968">
        <v>0</v>
      </c>
      <c r="BU47" s="968">
        <v>0</v>
      </c>
      <c r="BV47" s="968">
        <v>0</v>
      </c>
    </row>
    <row r="48" spans="1:74" ht="11.1" customHeight="1" x14ac:dyDescent="0.2">
      <c r="A48" s="267" t="s">
        <v>1262</v>
      </c>
      <c r="B48" s="554" t="s">
        <v>1080</v>
      </c>
      <c r="C48" s="347">
        <v>61.407034908999997</v>
      </c>
      <c r="D48" s="347">
        <v>63.357187736</v>
      </c>
      <c r="E48" s="347">
        <v>66.888117070999996</v>
      </c>
      <c r="F48" s="347">
        <v>70.678740568999999</v>
      </c>
      <c r="G48" s="347">
        <v>74.019073473000006</v>
      </c>
      <c r="H48" s="347">
        <v>77.677193939999995</v>
      </c>
      <c r="I48" s="347">
        <v>80.320489948000002</v>
      </c>
      <c r="J48" s="347">
        <v>81.201299519000003</v>
      </c>
      <c r="K48" s="347">
        <v>79.710972162999994</v>
      </c>
      <c r="L48" s="347">
        <v>77.829035903999994</v>
      </c>
      <c r="M48" s="347">
        <v>77.047217739999994</v>
      </c>
      <c r="N48" s="347">
        <v>77.781001631999999</v>
      </c>
      <c r="O48" s="347">
        <v>79.422410309</v>
      </c>
      <c r="P48" s="347">
        <v>81.748261545999995</v>
      </c>
      <c r="Q48" s="347">
        <v>84.493215941000003</v>
      </c>
      <c r="R48" s="347">
        <v>87.748213308000004</v>
      </c>
      <c r="S48" s="347">
        <v>89.327397806999997</v>
      </c>
      <c r="T48" s="347">
        <v>88.401373264</v>
      </c>
      <c r="U48" s="347">
        <v>85.622667793999995</v>
      </c>
      <c r="V48" s="347">
        <v>80.566216815000004</v>
      </c>
      <c r="W48" s="347">
        <v>74.682192610000001</v>
      </c>
      <c r="X48" s="347">
        <v>67.535415900999993</v>
      </c>
      <c r="Y48" s="347">
        <v>64.625358657000007</v>
      </c>
      <c r="Z48" s="347">
        <v>60.486778633999997</v>
      </c>
      <c r="AA48" s="347">
        <v>66.457022253999995</v>
      </c>
      <c r="AB48" s="347">
        <v>70.518028744999995</v>
      </c>
      <c r="AC48" s="347">
        <v>74.386573345000002</v>
      </c>
      <c r="AD48" s="347">
        <v>80.735291339</v>
      </c>
      <c r="AE48" s="347">
        <v>82.626500691999993</v>
      </c>
      <c r="AF48" s="347">
        <v>87.698166236000006</v>
      </c>
      <c r="AG48" s="347">
        <v>86.639835482999999</v>
      </c>
      <c r="AH48" s="347">
        <v>83.482868991999993</v>
      </c>
      <c r="AI48" s="347">
        <v>78.883579640999997</v>
      </c>
      <c r="AJ48" s="347">
        <v>76.419630044000002</v>
      </c>
      <c r="AK48" s="347">
        <v>76.373854643000001</v>
      </c>
      <c r="AL48" s="347">
        <v>76.158242180000002</v>
      </c>
      <c r="AM48" s="347">
        <v>74.828507059000003</v>
      </c>
      <c r="AN48" s="347">
        <v>73.85082251</v>
      </c>
      <c r="AO48" s="347">
        <v>74.388536259999995</v>
      </c>
      <c r="AP48" s="347">
        <v>76.030956169000007</v>
      </c>
      <c r="AQ48" s="347">
        <v>76.995600518000003</v>
      </c>
      <c r="AR48" s="347">
        <v>76.260942818999993</v>
      </c>
      <c r="AS48" s="347">
        <v>75.029185873000003</v>
      </c>
      <c r="AT48" s="347">
        <v>74.548160139000004</v>
      </c>
      <c r="AU48" s="347">
        <v>74.960681141999999</v>
      </c>
      <c r="AV48" s="347">
        <v>75.157799796000006</v>
      </c>
      <c r="AW48" s="347">
        <v>75.329948396999995</v>
      </c>
      <c r="AX48" s="347">
        <v>75.466151357000001</v>
      </c>
      <c r="AY48" s="347">
        <v>75.619086616999994</v>
      </c>
      <c r="AZ48" s="347">
        <v>75.810356658000003</v>
      </c>
      <c r="BA48" s="347">
        <v>76.020063299</v>
      </c>
      <c r="BB48" s="968">
        <v>0</v>
      </c>
      <c r="BC48" s="968">
        <v>0</v>
      </c>
      <c r="BD48" s="968">
        <v>0</v>
      </c>
      <c r="BE48" s="968">
        <v>0</v>
      </c>
      <c r="BF48" s="968">
        <v>0</v>
      </c>
      <c r="BG48" s="968">
        <v>0</v>
      </c>
      <c r="BH48" s="968">
        <v>0</v>
      </c>
      <c r="BI48" s="968">
        <v>0</v>
      </c>
      <c r="BJ48" s="968">
        <v>0</v>
      </c>
      <c r="BK48" s="968">
        <v>0</v>
      </c>
      <c r="BL48" s="968">
        <v>0</v>
      </c>
      <c r="BM48" s="968">
        <v>0</v>
      </c>
      <c r="BN48" s="968">
        <v>0</v>
      </c>
      <c r="BO48" s="968">
        <v>0</v>
      </c>
      <c r="BP48" s="968">
        <v>0</v>
      </c>
      <c r="BQ48" s="968">
        <v>0</v>
      </c>
      <c r="BR48" s="968">
        <v>0</v>
      </c>
      <c r="BS48" s="968">
        <v>0</v>
      </c>
      <c r="BT48" s="968">
        <v>0</v>
      </c>
      <c r="BU48" s="968">
        <v>0</v>
      </c>
      <c r="BV48" s="968">
        <v>0</v>
      </c>
    </row>
    <row r="49" spans="1:74" ht="11.1" customHeight="1" x14ac:dyDescent="0.2">
      <c r="A49" s="267" t="s">
        <v>1263</v>
      </c>
      <c r="B49" s="554" t="s">
        <v>1082</v>
      </c>
      <c r="C49" s="347">
        <v>0.75421853192999999</v>
      </c>
      <c r="D49" s="347">
        <v>0.68271999381000004</v>
      </c>
      <c r="E49" s="347">
        <v>0.60930843115</v>
      </c>
      <c r="F49" s="347">
        <v>0.59129274106999996</v>
      </c>
      <c r="G49" s="347">
        <v>0.62711649414000004</v>
      </c>
      <c r="H49" s="347">
        <v>0.63765413340999999</v>
      </c>
      <c r="I49" s="347">
        <v>0.61101657911999996</v>
      </c>
      <c r="J49" s="347">
        <v>0.57968213318999995</v>
      </c>
      <c r="K49" s="347">
        <v>0.57255357956999997</v>
      </c>
      <c r="L49" s="347">
        <v>0.58973688516</v>
      </c>
      <c r="M49" s="347">
        <v>0.58122435646000004</v>
      </c>
      <c r="N49" s="347">
        <v>0.55113922000000004</v>
      </c>
      <c r="O49" s="347">
        <v>0.51903297083</v>
      </c>
      <c r="P49" s="347">
        <v>0.51761373993000004</v>
      </c>
      <c r="Q49" s="347">
        <v>0.52403274407</v>
      </c>
      <c r="R49" s="347">
        <v>0.50740700202</v>
      </c>
      <c r="S49" s="347">
        <v>0.47785540168000001</v>
      </c>
      <c r="T49" s="347">
        <v>0.45837639374</v>
      </c>
      <c r="U49" s="347">
        <v>0.45750654438999999</v>
      </c>
      <c r="V49" s="347">
        <v>0.48493019033000001</v>
      </c>
      <c r="W49" s="347">
        <v>0.49952725461000003</v>
      </c>
      <c r="X49" s="347">
        <v>0.50793946387</v>
      </c>
      <c r="Y49" s="347">
        <v>0.43763740347000002</v>
      </c>
      <c r="Z49" s="347">
        <v>0.42147739033999998</v>
      </c>
      <c r="AA49" s="347">
        <v>0.34327483904</v>
      </c>
      <c r="AB49" s="347">
        <v>0.28770650372000001</v>
      </c>
      <c r="AC49" s="347">
        <v>0.22775228317999999</v>
      </c>
      <c r="AD49" s="347">
        <v>0.14283260584999999</v>
      </c>
      <c r="AE49" s="347">
        <v>0.16220201217999999</v>
      </c>
      <c r="AF49" s="347">
        <v>0.18659827876999999</v>
      </c>
      <c r="AG49" s="347">
        <v>0.30654928173000001</v>
      </c>
      <c r="AH49" s="347">
        <v>0.38546505418999999</v>
      </c>
      <c r="AI49" s="347">
        <v>0.42782906128999998</v>
      </c>
      <c r="AJ49" s="347">
        <v>0.4291586577</v>
      </c>
      <c r="AK49" s="347">
        <v>0.41870208866000003</v>
      </c>
      <c r="AL49" s="347">
        <v>0.40674604482999999</v>
      </c>
      <c r="AM49" s="347">
        <v>0.37675419002999999</v>
      </c>
      <c r="AN49" s="347">
        <v>0.33437034088000001</v>
      </c>
      <c r="AO49" s="347">
        <v>0.32492800518999998</v>
      </c>
      <c r="AP49" s="347">
        <v>0.36802936001999997</v>
      </c>
      <c r="AQ49" s="347">
        <v>0.43744404145999999</v>
      </c>
      <c r="AR49" s="347">
        <v>0.50123773189999998</v>
      </c>
      <c r="AS49" s="347">
        <v>0.54512879869999997</v>
      </c>
      <c r="AT49" s="347">
        <v>0.56724904885000005</v>
      </c>
      <c r="AU49" s="347">
        <v>0.56968329929999995</v>
      </c>
      <c r="AV49" s="347">
        <v>0.56143574157999998</v>
      </c>
      <c r="AW49" s="347">
        <v>0.54812828444999995</v>
      </c>
      <c r="AX49" s="347">
        <v>0.53491273004999995</v>
      </c>
      <c r="AY49" s="347">
        <v>0.52315948117</v>
      </c>
      <c r="AZ49" s="347">
        <v>0.51521592745</v>
      </c>
      <c r="BA49" s="347">
        <v>0.51208848522999995</v>
      </c>
      <c r="BB49" s="968">
        <v>0</v>
      </c>
      <c r="BC49" s="968">
        <v>0</v>
      </c>
      <c r="BD49" s="968">
        <v>0</v>
      </c>
      <c r="BE49" s="968">
        <v>0</v>
      </c>
      <c r="BF49" s="968">
        <v>0</v>
      </c>
      <c r="BG49" s="968">
        <v>0</v>
      </c>
      <c r="BH49" s="968">
        <v>0</v>
      </c>
      <c r="BI49" s="968">
        <v>0</v>
      </c>
      <c r="BJ49" s="968">
        <v>0</v>
      </c>
      <c r="BK49" s="968">
        <v>0</v>
      </c>
      <c r="BL49" s="968">
        <v>0</v>
      </c>
      <c r="BM49" s="968">
        <v>0</v>
      </c>
      <c r="BN49" s="968">
        <v>0</v>
      </c>
      <c r="BO49" s="968">
        <v>0</v>
      </c>
      <c r="BP49" s="968">
        <v>0</v>
      </c>
      <c r="BQ49" s="968">
        <v>0</v>
      </c>
      <c r="BR49" s="968">
        <v>0</v>
      </c>
      <c r="BS49" s="968">
        <v>0</v>
      </c>
      <c r="BT49" s="968">
        <v>0</v>
      </c>
      <c r="BU49" s="968">
        <v>0</v>
      </c>
      <c r="BV49" s="968">
        <v>0</v>
      </c>
    </row>
    <row r="50" spans="1:74" ht="11.1" customHeight="1" x14ac:dyDescent="0.2">
      <c r="A50" s="267" t="s">
        <v>1264</v>
      </c>
      <c r="B50" s="554" t="s">
        <v>1084</v>
      </c>
      <c r="C50" s="347">
        <v>388.97210724000001</v>
      </c>
      <c r="D50" s="347">
        <v>391.90803949000002</v>
      </c>
      <c r="E50" s="347">
        <v>395.54289894999999</v>
      </c>
      <c r="F50" s="347">
        <v>402.18027538000001</v>
      </c>
      <c r="G50" s="347">
        <v>411.94153276999998</v>
      </c>
      <c r="H50" s="347">
        <v>422.26240543</v>
      </c>
      <c r="I50" s="347">
        <v>430.22081073999999</v>
      </c>
      <c r="J50" s="347">
        <v>436.04119426</v>
      </c>
      <c r="K50" s="347">
        <v>439.37988836</v>
      </c>
      <c r="L50" s="347">
        <v>440.78529994000002</v>
      </c>
      <c r="M50" s="347">
        <v>441.42154832</v>
      </c>
      <c r="N50" s="347">
        <v>441.82830862999998</v>
      </c>
      <c r="O50" s="347">
        <v>440.75416623000001</v>
      </c>
      <c r="P50" s="347">
        <v>439.47862328000002</v>
      </c>
      <c r="Q50" s="347">
        <v>437.50779925000001</v>
      </c>
      <c r="R50" s="347">
        <v>436.45214012000002</v>
      </c>
      <c r="S50" s="347">
        <v>438.59934766999999</v>
      </c>
      <c r="T50" s="347">
        <v>443.06853847999997</v>
      </c>
      <c r="U50" s="347">
        <v>448.50632452000002</v>
      </c>
      <c r="V50" s="347">
        <v>451.04902006999998</v>
      </c>
      <c r="W50" s="347">
        <v>449.74745869999998</v>
      </c>
      <c r="X50" s="347">
        <v>450.0598147</v>
      </c>
      <c r="Y50" s="347">
        <v>445.14648079</v>
      </c>
      <c r="Z50" s="347">
        <v>443.49131375000002</v>
      </c>
      <c r="AA50" s="347">
        <v>447.22643520999998</v>
      </c>
      <c r="AB50" s="347">
        <v>452.18177252999999</v>
      </c>
      <c r="AC50" s="347">
        <v>457.1758385</v>
      </c>
      <c r="AD50" s="347">
        <v>464.14872137999998</v>
      </c>
      <c r="AE50" s="347">
        <v>467.89631051999999</v>
      </c>
      <c r="AF50" s="347">
        <v>477.71678747999999</v>
      </c>
      <c r="AG50" s="347">
        <v>471.78891433000001</v>
      </c>
      <c r="AH50" s="347">
        <v>465.93152543000002</v>
      </c>
      <c r="AI50" s="347">
        <v>454.65673070000003</v>
      </c>
      <c r="AJ50" s="347">
        <v>443.32265391999999</v>
      </c>
      <c r="AK50" s="347">
        <v>436.49116731999999</v>
      </c>
      <c r="AL50" s="347">
        <v>435.91755291999999</v>
      </c>
      <c r="AM50" s="347">
        <v>438.24465844000002</v>
      </c>
      <c r="AN50" s="347">
        <v>443.64142728000002</v>
      </c>
      <c r="AO50" s="347">
        <v>448.81870784</v>
      </c>
      <c r="AP50" s="347">
        <v>452.78114522999999</v>
      </c>
      <c r="AQ50" s="347">
        <v>456.11301427000001</v>
      </c>
      <c r="AR50" s="347">
        <v>455.33953653999998</v>
      </c>
      <c r="AS50" s="347">
        <v>452.32072985000002</v>
      </c>
      <c r="AT50" s="347">
        <v>447.90026315</v>
      </c>
      <c r="AU50" s="347">
        <v>443.19950876000001</v>
      </c>
      <c r="AV50" s="347">
        <v>441.40083978000001</v>
      </c>
      <c r="AW50" s="347">
        <v>444.66643997</v>
      </c>
      <c r="AX50" s="347">
        <v>448.23029206000001</v>
      </c>
      <c r="AY50" s="347">
        <v>452.29014087000002</v>
      </c>
      <c r="AZ50" s="347">
        <v>456.71270853999999</v>
      </c>
      <c r="BA50" s="347">
        <v>461.00571994000001</v>
      </c>
      <c r="BB50" s="968">
        <v>0</v>
      </c>
      <c r="BC50" s="968">
        <v>0</v>
      </c>
      <c r="BD50" s="968">
        <v>0</v>
      </c>
      <c r="BE50" s="968">
        <v>0</v>
      </c>
      <c r="BF50" s="968">
        <v>0</v>
      </c>
      <c r="BG50" s="968">
        <v>0</v>
      </c>
      <c r="BH50" s="968">
        <v>0</v>
      </c>
      <c r="BI50" s="968">
        <v>0</v>
      </c>
      <c r="BJ50" s="968">
        <v>0</v>
      </c>
      <c r="BK50" s="968">
        <v>0</v>
      </c>
      <c r="BL50" s="968">
        <v>0</v>
      </c>
      <c r="BM50" s="968">
        <v>0</v>
      </c>
      <c r="BN50" s="968">
        <v>0</v>
      </c>
      <c r="BO50" s="968">
        <v>0</v>
      </c>
      <c r="BP50" s="968">
        <v>0</v>
      </c>
      <c r="BQ50" s="968">
        <v>0</v>
      </c>
      <c r="BR50" s="968">
        <v>0</v>
      </c>
      <c r="BS50" s="968">
        <v>0</v>
      </c>
      <c r="BT50" s="968">
        <v>0</v>
      </c>
      <c r="BU50" s="968">
        <v>0</v>
      </c>
      <c r="BV50" s="968">
        <v>0</v>
      </c>
    </row>
    <row r="51" spans="1:74" ht="11.1" customHeight="1" x14ac:dyDescent="0.2">
      <c r="A51" s="267" t="s">
        <v>1265</v>
      </c>
      <c r="B51" s="554" t="s">
        <v>1546</v>
      </c>
      <c r="C51" s="347">
        <v>68.049248876999997</v>
      </c>
      <c r="D51" s="347">
        <v>69.210714796000005</v>
      </c>
      <c r="E51" s="347">
        <v>70.217182448000003</v>
      </c>
      <c r="F51" s="347">
        <v>71.786468927000001</v>
      </c>
      <c r="G51" s="347">
        <v>73.783386238000006</v>
      </c>
      <c r="H51" s="347">
        <v>75.559803987999999</v>
      </c>
      <c r="I51" s="347">
        <v>77.296179250999998</v>
      </c>
      <c r="J51" s="347">
        <v>78.648868515999993</v>
      </c>
      <c r="K51" s="347">
        <v>78.699323375000006</v>
      </c>
      <c r="L51" s="347">
        <v>77.830385992999993</v>
      </c>
      <c r="M51" s="347">
        <v>77.155559400000001</v>
      </c>
      <c r="N51" s="347">
        <v>77.278615031000001</v>
      </c>
      <c r="O51" s="347">
        <v>77.759751129999998</v>
      </c>
      <c r="P51" s="347">
        <v>78.212668511999993</v>
      </c>
      <c r="Q51" s="347">
        <v>78.762142412000003</v>
      </c>
      <c r="R51" s="347">
        <v>79.901902884999998</v>
      </c>
      <c r="S51" s="347">
        <v>82.003138828000004</v>
      </c>
      <c r="T51" s="347">
        <v>84.273393642000002</v>
      </c>
      <c r="U51" s="347">
        <v>85.727361852000001</v>
      </c>
      <c r="V51" s="347">
        <v>85.928659315000004</v>
      </c>
      <c r="W51" s="347">
        <v>84.561893652999998</v>
      </c>
      <c r="X51" s="347">
        <v>83.397515795000004</v>
      </c>
      <c r="Y51" s="347">
        <v>80.591939107000002</v>
      </c>
      <c r="Z51" s="347">
        <v>79.068713583000005</v>
      </c>
      <c r="AA51" s="347">
        <v>79.529582202</v>
      </c>
      <c r="AB51" s="347">
        <v>78.917217473999997</v>
      </c>
      <c r="AC51" s="347">
        <v>77.599510168999998</v>
      </c>
      <c r="AD51" s="347">
        <v>76.811665371000004</v>
      </c>
      <c r="AE51" s="347">
        <v>78.262578525999999</v>
      </c>
      <c r="AF51" s="347">
        <v>80.460102074999995</v>
      </c>
      <c r="AG51" s="347">
        <v>84.846876117999997</v>
      </c>
      <c r="AH51" s="347">
        <v>87.455777014000006</v>
      </c>
      <c r="AI51" s="347">
        <v>88.853379747999995</v>
      </c>
      <c r="AJ51" s="347">
        <v>89.363020019000004</v>
      </c>
      <c r="AK51" s="347">
        <v>89.343293885999998</v>
      </c>
      <c r="AL51" s="347">
        <v>87.880809275000004</v>
      </c>
      <c r="AM51" s="347">
        <v>85.070085184000007</v>
      </c>
      <c r="AN51" s="347">
        <v>81.955654521</v>
      </c>
      <c r="AO51" s="347">
        <v>80.044410022999998</v>
      </c>
      <c r="AP51" s="347">
        <v>79.276858019000002</v>
      </c>
      <c r="AQ51" s="347">
        <v>80.104615047999999</v>
      </c>
      <c r="AR51" s="347">
        <v>81.798255041000004</v>
      </c>
      <c r="AS51" s="347">
        <v>83.499925102000006</v>
      </c>
      <c r="AT51" s="347">
        <v>84.961873315999995</v>
      </c>
      <c r="AU51" s="347">
        <v>85.408408410999996</v>
      </c>
      <c r="AV51" s="347">
        <v>84.957864615000005</v>
      </c>
      <c r="AW51" s="347">
        <v>84.176247352000004</v>
      </c>
      <c r="AX51" s="347">
        <v>83.452929574999999</v>
      </c>
      <c r="AY51" s="347">
        <v>82.677160869000005</v>
      </c>
      <c r="AZ51" s="347">
        <v>81.874760244000001</v>
      </c>
      <c r="BA51" s="347">
        <v>81.142821647000005</v>
      </c>
      <c r="BB51" s="968">
        <v>0</v>
      </c>
      <c r="BC51" s="968">
        <v>0</v>
      </c>
      <c r="BD51" s="968">
        <v>0</v>
      </c>
      <c r="BE51" s="968">
        <v>0</v>
      </c>
      <c r="BF51" s="968">
        <v>0</v>
      </c>
      <c r="BG51" s="968">
        <v>0</v>
      </c>
      <c r="BH51" s="968">
        <v>0</v>
      </c>
      <c r="BI51" s="968">
        <v>0</v>
      </c>
      <c r="BJ51" s="968">
        <v>0</v>
      </c>
      <c r="BK51" s="968">
        <v>0</v>
      </c>
      <c r="BL51" s="968">
        <v>0</v>
      </c>
      <c r="BM51" s="968">
        <v>0</v>
      </c>
      <c r="BN51" s="968">
        <v>0</v>
      </c>
      <c r="BO51" s="968">
        <v>0</v>
      </c>
      <c r="BP51" s="968">
        <v>0</v>
      </c>
      <c r="BQ51" s="968">
        <v>0</v>
      </c>
      <c r="BR51" s="968">
        <v>0</v>
      </c>
      <c r="BS51" s="968">
        <v>0</v>
      </c>
      <c r="BT51" s="968">
        <v>0</v>
      </c>
      <c r="BU51" s="968">
        <v>0</v>
      </c>
      <c r="BV51" s="968">
        <v>0</v>
      </c>
    </row>
    <row r="52" spans="1:74" ht="11.1"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893"/>
      <c r="BB52" s="353"/>
      <c r="BC52" s="353"/>
      <c r="BD52" s="353"/>
      <c r="BE52" s="353"/>
      <c r="BF52" s="353"/>
      <c r="BG52" s="353"/>
      <c r="BH52" s="353"/>
      <c r="BI52" s="353"/>
      <c r="BJ52" s="353"/>
      <c r="BK52" s="353"/>
      <c r="BL52" s="353"/>
      <c r="BM52" s="353"/>
      <c r="BN52" s="353"/>
      <c r="BO52" s="353"/>
      <c r="BP52" s="353"/>
      <c r="BQ52" s="353"/>
      <c r="BR52" s="353"/>
      <c r="BS52" s="353"/>
      <c r="BT52" s="353"/>
      <c r="BU52" s="353"/>
      <c r="BV52" s="353"/>
    </row>
    <row r="53" spans="1:74" ht="11.1" customHeight="1" x14ac:dyDescent="0.2">
      <c r="A53" s="267"/>
      <c r="B53" s="37" t="s">
        <v>1266</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893"/>
      <c r="BB53" s="353"/>
      <c r="BC53" s="353"/>
      <c r="BD53" s="353"/>
      <c r="BE53" s="353"/>
      <c r="BF53" s="353"/>
      <c r="BG53" s="353"/>
      <c r="BH53" s="353"/>
      <c r="BI53" s="353"/>
      <c r="BJ53" s="353"/>
      <c r="BK53" s="353"/>
      <c r="BL53" s="353"/>
      <c r="BM53" s="353"/>
      <c r="BN53" s="353"/>
      <c r="BO53" s="353"/>
      <c r="BP53" s="353"/>
      <c r="BQ53" s="353"/>
      <c r="BR53" s="353"/>
      <c r="BS53" s="353"/>
      <c r="BT53" s="353"/>
      <c r="BU53" s="353"/>
      <c r="BV53" s="353"/>
    </row>
    <row r="54" spans="1:74" ht="11.1" customHeight="1" x14ac:dyDescent="0.2">
      <c r="A54" s="267" t="s">
        <v>1267</v>
      </c>
      <c r="B54" s="554" t="s">
        <v>1076</v>
      </c>
      <c r="C54" s="452">
        <v>0.20318143720000001</v>
      </c>
      <c r="D54" s="452">
        <v>0.21382240119000001</v>
      </c>
      <c r="E54" s="452">
        <v>0.20472166069</v>
      </c>
      <c r="F54" s="452">
        <v>0.19406499691000001</v>
      </c>
      <c r="G54" s="452">
        <v>0.19760825715999999</v>
      </c>
      <c r="H54" s="452">
        <v>0.20227551390000001</v>
      </c>
      <c r="I54" s="452">
        <v>0.20182800159</v>
      </c>
      <c r="J54" s="452">
        <v>0.20306958795999999</v>
      </c>
      <c r="K54" s="452">
        <v>0.21637679787</v>
      </c>
      <c r="L54" s="452">
        <v>0.24046249521999999</v>
      </c>
      <c r="M54" s="452">
        <v>0.25710323513</v>
      </c>
      <c r="N54" s="452">
        <v>0.24318941015000001</v>
      </c>
      <c r="O54" s="452">
        <v>0.25235604942000001</v>
      </c>
      <c r="P54" s="452">
        <v>0.25989469412999999</v>
      </c>
      <c r="Q54" s="452">
        <v>0.25971857066999998</v>
      </c>
      <c r="R54" s="452">
        <v>0.26073643121000001</v>
      </c>
      <c r="S54" s="452">
        <v>0.2567444941</v>
      </c>
      <c r="T54" s="452">
        <v>0.25012321897000001</v>
      </c>
      <c r="U54" s="452">
        <v>0.26229416515999998</v>
      </c>
      <c r="V54" s="452">
        <v>0.27551604620999998</v>
      </c>
      <c r="W54" s="452">
        <v>0.27435392940999997</v>
      </c>
      <c r="X54" s="452">
        <v>0.3081498017</v>
      </c>
      <c r="Y54" s="452">
        <v>0.30437281461999999</v>
      </c>
      <c r="Z54" s="452">
        <v>0.30289918314999997</v>
      </c>
      <c r="AA54" s="452">
        <v>0.29617663565000002</v>
      </c>
      <c r="AB54" s="452">
        <v>0.29116309307999999</v>
      </c>
      <c r="AC54" s="452">
        <v>0.29204607716999997</v>
      </c>
      <c r="AD54" s="452">
        <v>0.28015807141999999</v>
      </c>
      <c r="AE54" s="452">
        <v>0.29310493222</v>
      </c>
      <c r="AF54" s="452">
        <v>0.33949490442000002</v>
      </c>
      <c r="AG54" s="452">
        <v>0.37030576975000001</v>
      </c>
      <c r="AH54" s="452">
        <v>0.41525645807</v>
      </c>
      <c r="AI54" s="452">
        <v>0.40459202448999998</v>
      </c>
      <c r="AJ54" s="452">
        <v>0.43475255714</v>
      </c>
      <c r="AK54" s="452">
        <v>0.47146395222999998</v>
      </c>
      <c r="AL54" s="452">
        <v>0.47804265402000001</v>
      </c>
      <c r="AM54" s="452">
        <v>0.47334782792000002</v>
      </c>
      <c r="AN54" s="452">
        <v>0.48002299703000001</v>
      </c>
      <c r="AO54" s="452">
        <v>0.48062059218999997</v>
      </c>
      <c r="AP54" s="452">
        <v>0.46704683046000001</v>
      </c>
      <c r="AQ54" s="452">
        <v>0.46730529509000002</v>
      </c>
      <c r="AR54" s="452">
        <v>0.44148846437</v>
      </c>
      <c r="AS54" s="452">
        <v>0.45376576956999998</v>
      </c>
      <c r="AT54" s="452">
        <v>0.45714420285000001</v>
      </c>
      <c r="AU54" s="452">
        <v>0.46841608482000002</v>
      </c>
      <c r="AV54" s="452">
        <v>0.45468331627000003</v>
      </c>
      <c r="AW54" s="452">
        <v>0.44841626292999998</v>
      </c>
      <c r="AX54" s="452">
        <v>0.45425568119999998</v>
      </c>
      <c r="AY54" s="452">
        <v>0.44837410941</v>
      </c>
      <c r="AZ54" s="452">
        <v>0.44309522269000001</v>
      </c>
      <c r="BA54" s="452">
        <v>0.44894934856000002</v>
      </c>
      <c r="BB54" s="968">
        <v>0</v>
      </c>
      <c r="BC54" s="968">
        <v>0</v>
      </c>
      <c r="BD54" s="968">
        <v>0</v>
      </c>
      <c r="BE54" s="968">
        <v>0</v>
      </c>
      <c r="BF54" s="968">
        <v>0</v>
      </c>
      <c r="BG54" s="968">
        <v>0</v>
      </c>
      <c r="BH54" s="968">
        <v>0</v>
      </c>
      <c r="BI54" s="968">
        <v>0</v>
      </c>
      <c r="BJ54" s="968">
        <v>0</v>
      </c>
      <c r="BK54" s="968">
        <v>0</v>
      </c>
      <c r="BL54" s="968">
        <v>0</v>
      </c>
      <c r="BM54" s="968">
        <v>0</v>
      </c>
      <c r="BN54" s="968">
        <v>0</v>
      </c>
      <c r="BO54" s="968">
        <v>0</v>
      </c>
      <c r="BP54" s="968">
        <v>0</v>
      </c>
      <c r="BQ54" s="968">
        <v>0</v>
      </c>
      <c r="BR54" s="968">
        <v>0</v>
      </c>
      <c r="BS54" s="968">
        <v>0</v>
      </c>
      <c r="BT54" s="968">
        <v>0</v>
      </c>
      <c r="BU54" s="968">
        <v>0</v>
      </c>
      <c r="BV54" s="968">
        <v>0</v>
      </c>
    </row>
    <row r="55" spans="1:74" ht="11.1" customHeight="1" x14ac:dyDescent="0.2">
      <c r="A55" s="267" t="s">
        <v>1268</v>
      </c>
      <c r="B55" s="554" t="s">
        <v>1078</v>
      </c>
      <c r="C55" s="452">
        <v>1.6335744799</v>
      </c>
      <c r="D55" s="452">
        <v>1.4422576949999999</v>
      </c>
      <c r="E55" s="452">
        <v>1.3648626996</v>
      </c>
      <c r="F55" s="452">
        <v>1.0743026023</v>
      </c>
      <c r="G55" s="452">
        <v>1.0827426629000001</v>
      </c>
      <c r="H55" s="452">
        <v>1.1511235736000001</v>
      </c>
      <c r="I55" s="452">
        <v>1.1496312325</v>
      </c>
      <c r="J55" s="452">
        <v>1.2141327020999999</v>
      </c>
      <c r="K55" s="452">
        <v>1.2547382550999999</v>
      </c>
      <c r="L55" s="452">
        <v>1.2495263845</v>
      </c>
      <c r="M55" s="452">
        <v>1.2324641106000001</v>
      </c>
      <c r="N55" s="452">
        <v>1.2722903109999999</v>
      </c>
      <c r="O55" s="452">
        <v>1.2155713700999999</v>
      </c>
      <c r="P55" s="452">
        <v>1.2311680881</v>
      </c>
      <c r="Q55" s="452">
        <v>1.2721652666000001</v>
      </c>
      <c r="R55" s="452">
        <v>1.3470209587999999</v>
      </c>
      <c r="S55" s="452">
        <v>1.4527914103999999</v>
      </c>
      <c r="T55" s="452">
        <v>1.6015572337999999</v>
      </c>
      <c r="U55" s="452">
        <v>1.8067174096</v>
      </c>
      <c r="V55" s="452">
        <v>1.9346542043999999</v>
      </c>
      <c r="W55" s="452">
        <v>1.8990550674</v>
      </c>
      <c r="X55" s="452">
        <v>1.9466478101</v>
      </c>
      <c r="Y55" s="452">
        <v>1.9559738714999999</v>
      </c>
      <c r="Z55" s="452">
        <v>1.7825399712000001</v>
      </c>
      <c r="AA55" s="452">
        <v>1.6966648018999999</v>
      </c>
      <c r="AB55" s="452">
        <v>1.6521948792000001</v>
      </c>
      <c r="AC55" s="452">
        <v>1.5365368155000001</v>
      </c>
      <c r="AD55" s="452">
        <v>1.5504440743000001</v>
      </c>
      <c r="AE55" s="452">
        <v>1.6525919690999999</v>
      </c>
      <c r="AF55" s="452">
        <v>1.7216440448000001</v>
      </c>
      <c r="AG55" s="452">
        <v>1.8156533907000001</v>
      </c>
      <c r="AH55" s="452">
        <v>1.8095174493999999</v>
      </c>
      <c r="AI55" s="452">
        <v>1.8175207385000001</v>
      </c>
      <c r="AJ55" s="452">
        <v>1.7690200414999999</v>
      </c>
      <c r="AK55" s="452">
        <v>1.7422444346999999</v>
      </c>
      <c r="AL55" s="452">
        <v>1.6548885897000001</v>
      </c>
      <c r="AM55" s="452">
        <v>1.5331246033000001</v>
      </c>
      <c r="AN55" s="452">
        <v>1.4521474997999999</v>
      </c>
      <c r="AO55" s="452">
        <v>1.5107456583000001</v>
      </c>
      <c r="AP55" s="452">
        <v>1.6820567593</v>
      </c>
      <c r="AQ55" s="452">
        <v>1.7780264992999999</v>
      </c>
      <c r="AR55" s="452">
        <v>1.8595577951</v>
      </c>
      <c r="AS55" s="452">
        <v>1.9650497736999999</v>
      </c>
      <c r="AT55" s="452">
        <v>2.0445263924999999</v>
      </c>
      <c r="AU55" s="452">
        <v>2.0309064166000002</v>
      </c>
      <c r="AV55" s="452">
        <v>2.0574365845</v>
      </c>
      <c r="AW55" s="452">
        <v>2.0864195565000001</v>
      </c>
      <c r="AX55" s="452">
        <v>1.9782642727999999</v>
      </c>
      <c r="AY55" s="452">
        <v>2.0086760695999999</v>
      </c>
      <c r="AZ55" s="452">
        <v>1.9758030740000001</v>
      </c>
      <c r="BA55" s="452">
        <v>2.0202136975</v>
      </c>
      <c r="BB55" s="968">
        <v>0</v>
      </c>
      <c r="BC55" s="968">
        <v>0</v>
      </c>
      <c r="BD55" s="968">
        <v>0</v>
      </c>
      <c r="BE55" s="968">
        <v>0</v>
      </c>
      <c r="BF55" s="968">
        <v>0</v>
      </c>
      <c r="BG55" s="968">
        <v>0</v>
      </c>
      <c r="BH55" s="968">
        <v>0</v>
      </c>
      <c r="BI55" s="968">
        <v>0</v>
      </c>
      <c r="BJ55" s="968">
        <v>0</v>
      </c>
      <c r="BK55" s="968">
        <v>0</v>
      </c>
      <c r="BL55" s="968">
        <v>0</v>
      </c>
      <c r="BM55" s="968">
        <v>0</v>
      </c>
      <c r="BN55" s="968">
        <v>0</v>
      </c>
      <c r="BO55" s="968">
        <v>0</v>
      </c>
      <c r="BP55" s="968">
        <v>0</v>
      </c>
      <c r="BQ55" s="968">
        <v>0</v>
      </c>
      <c r="BR55" s="968">
        <v>0</v>
      </c>
      <c r="BS55" s="968">
        <v>0</v>
      </c>
      <c r="BT55" s="968">
        <v>0</v>
      </c>
      <c r="BU55" s="968">
        <v>0</v>
      </c>
      <c r="BV55" s="968">
        <v>0</v>
      </c>
    </row>
    <row r="56" spans="1:74" ht="11.1" customHeight="1" x14ac:dyDescent="0.2">
      <c r="A56" s="267" t="s">
        <v>1269</v>
      </c>
      <c r="B56" s="554" t="s">
        <v>1080</v>
      </c>
      <c r="C56" s="452">
        <v>1.3956144297999999</v>
      </c>
      <c r="D56" s="452">
        <v>1.348025271</v>
      </c>
      <c r="E56" s="452">
        <v>1.3115317072999999</v>
      </c>
      <c r="F56" s="452">
        <v>1.2399779046999999</v>
      </c>
      <c r="G56" s="452">
        <v>1.213427434</v>
      </c>
      <c r="H56" s="452">
        <v>1.1769271808999999</v>
      </c>
      <c r="I56" s="452">
        <v>1.1474355706999999</v>
      </c>
      <c r="J56" s="452">
        <v>1.1123465688</v>
      </c>
      <c r="K56" s="452">
        <v>1.0628129622</v>
      </c>
      <c r="L56" s="452">
        <v>0.99780815262</v>
      </c>
      <c r="M56" s="452">
        <v>1.0137791808000001</v>
      </c>
      <c r="N56" s="452">
        <v>1.0234342320000001</v>
      </c>
      <c r="O56" s="452">
        <v>1.0450317146000001</v>
      </c>
      <c r="P56" s="452">
        <v>1.0756350203</v>
      </c>
      <c r="Q56" s="452">
        <v>1.0832463582</v>
      </c>
      <c r="R56" s="452">
        <v>1.1249770937000001</v>
      </c>
      <c r="S56" s="452">
        <v>1.1600960754</v>
      </c>
      <c r="T56" s="452">
        <v>1.2109777158999999</v>
      </c>
      <c r="U56" s="452">
        <v>1.2973131484</v>
      </c>
      <c r="V56" s="452">
        <v>1.3207576527</v>
      </c>
      <c r="W56" s="452">
        <v>1.2876240105000001</v>
      </c>
      <c r="X56" s="452">
        <v>1.2279166527000001</v>
      </c>
      <c r="Y56" s="452">
        <v>1.2193463898000001</v>
      </c>
      <c r="Z56" s="452">
        <v>1.0997596114999999</v>
      </c>
      <c r="AA56" s="452">
        <v>1.2083094955</v>
      </c>
      <c r="AB56" s="452">
        <v>1.2821459771999999</v>
      </c>
      <c r="AC56" s="452">
        <v>1.3050276025000001</v>
      </c>
      <c r="AD56" s="452">
        <v>1.4417016309999999</v>
      </c>
      <c r="AE56" s="452">
        <v>1.4245948395000001</v>
      </c>
      <c r="AF56" s="452">
        <v>1.4864095972</v>
      </c>
      <c r="AG56" s="452">
        <v>1.5752697360000001</v>
      </c>
      <c r="AH56" s="452">
        <v>1.5459790553999999</v>
      </c>
      <c r="AI56" s="452">
        <v>1.5169919162000001</v>
      </c>
      <c r="AJ56" s="452">
        <v>1.4696082700999999</v>
      </c>
      <c r="AK56" s="452">
        <v>1.4687279739000001</v>
      </c>
      <c r="AL56" s="452">
        <v>1.4645815804</v>
      </c>
      <c r="AM56" s="452">
        <v>1.4390097511</v>
      </c>
      <c r="AN56" s="452">
        <v>1.4480553433000001</v>
      </c>
      <c r="AO56" s="452">
        <v>1.5181333931000001</v>
      </c>
      <c r="AP56" s="452">
        <v>1.4345463428</v>
      </c>
      <c r="AQ56" s="452">
        <v>1.4527471796</v>
      </c>
      <c r="AR56" s="452">
        <v>1.4388857135999999</v>
      </c>
      <c r="AS56" s="452">
        <v>1.4711605073</v>
      </c>
      <c r="AT56" s="452">
        <v>1.5213910232000001</v>
      </c>
      <c r="AU56" s="452">
        <v>1.4992136227999999</v>
      </c>
      <c r="AV56" s="452">
        <v>1.5338326489</v>
      </c>
      <c r="AW56" s="452">
        <v>1.4486528538000001</v>
      </c>
      <c r="AX56" s="452">
        <v>1.3975213214</v>
      </c>
      <c r="AY56" s="452">
        <v>1.4827271886</v>
      </c>
      <c r="AZ56" s="452">
        <v>1.5471501358999999</v>
      </c>
      <c r="BA56" s="452">
        <v>1.6174481553</v>
      </c>
      <c r="BB56" s="968">
        <v>0</v>
      </c>
      <c r="BC56" s="968">
        <v>0</v>
      </c>
      <c r="BD56" s="968">
        <v>0</v>
      </c>
      <c r="BE56" s="968">
        <v>0</v>
      </c>
      <c r="BF56" s="968">
        <v>0</v>
      </c>
      <c r="BG56" s="968">
        <v>0</v>
      </c>
      <c r="BH56" s="968">
        <v>0</v>
      </c>
      <c r="BI56" s="968">
        <v>0</v>
      </c>
      <c r="BJ56" s="968">
        <v>0</v>
      </c>
      <c r="BK56" s="968">
        <v>0</v>
      </c>
      <c r="BL56" s="968">
        <v>0</v>
      </c>
      <c r="BM56" s="968">
        <v>0</v>
      </c>
      <c r="BN56" s="968">
        <v>0</v>
      </c>
      <c r="BO56" s="968">
        <v>0</v>
      </c>
      <c r="BP56" s="968">
        <v>0</v>
      </c>
      <c r="BQ56" s="968">
        <v>0</v>
      </c>
      <c r="BR56" s="968">
        <v>0</v>
      </c>
      <c r="BS56" s="968">
        <v>0</v>
      </c>
      <c r="BT56" s="968">
        <v>0</v>
      </c>
      <c r="BU56" s="968">
        <v>0</v>
      </c>
      <c r="BV56" s="968">
        <v>0</v>
      </c>
    </row>
    <row r="57" spans="1:74" ht="11.1" customHeight="1" x14ac:dyDescent="0.2">
      <c r="A57" s="267" t="s">
        <v>1270</v>
      </c>
      <c r="B57" s="554" t="s">
        <v>1082</v>
      </c>
      <c r="C57" s="452">
        <v>1.5392214937E-2</v>
      </c>
      <c r="D57" s="452">
        <v>1.3386666545E-2</v>
      </c>
      <c r="E57" s="452">
        <v>1.0880507699E-2</v>
      </c>
      <c r="F57" s="452">
        <v>9.8548790177999997E-3</v>
      </c>
      <c r="G57" s="452">
        <v>9.2223013845E-3</v>
      </c>
      <c r="H57" s="452">
        <v>9.1093447630000001E-3</v>
      </c>
      <c r="I57" s="452">
        <v>8.6058673115000008E-3</v>
      </c>
      <c r="J57" s="452">
        <v>8.0511407387000005E-3</v>
      </c>
      <c r="K57" s="452">
        <v>7.9521330495999996E-3</v>
      </c>
      <c r="L57" s="452">
        <v>8.0785874678999999E-3</v>
      </c>
      <c r="M57" s="452">
        <v>7.7496580860999999E-3</v>
      </c>
      <c r="N57" s="452">
        <v>7.4478272973000003E-3</v>
      </c>
      <c r="O57" s="452">
        <v>7.1100406963000001E-3</v>
      </c>
      <c r="P57" s="452">
        <v>7.0905991771999998E-3</v>
      </c>
      <c r="Q57" s="452">
        <v>7.2782325566000004E-3</v>
      </c>
      <c r="R57" s="452">
        <v>6.9507808496999997E-3</v>
      </c>
      <c r="S57" s="452">
        <v>6.6368805787999996E-3</v>
      </c>
      <c r="T57" s="452">
        <v>6.5482341964000004E-3</v>
      </c>
      <c r="U57" s="452">
        <v>7.1485397561000001E-3</v>
      </c>
      <c r="V57" s="452">
        <v>8.6594676845000006E-3</v>
      </c>
      <c r="W57" s="452">
        <v>9.7946520512E-3</v>
      </c>
      <c r="X57" s="452">
        <v>1.0158789277000001E-2</v>
      </c>
      <c r="Y57" s="452">
        <v>9.3114341162999995E-3</v>
      </c>
      <c r="Z57" s="452">
        <v>9.3661642297999999E-3</v>
      </c>
      <c r="AA57" s="452">
        <v>7.8017008873999998E-3</v>
      </c>
      <c r="AB57" s="452">
        <v>5.9938854940999996E-3</v>
      </c>
      <c r="AC57" s="452">
        <v>4.9511365909E-3</v>
      </c>
      <c r="AD57" s="452">
        <v>3.1740579078000002E-3</v>
      </c>
      <c r="AE57" s="452">
        <v>4.0550503045999999E-3</v>
      </c>
      <c r="AF57" s="452">
        <v>5.3313793933999999E-3</v>
      </c>
      <c r="AG57" s="452">
        <v>8.5152578257999996E-3</v>
      </c>
      <c r="AH57" s="452">
        <v>1.0417974437E-2</v>
      </c>
      <c r="AI57" s="452">
        <v>1.1562947602000001E-2</v>
      </c>
      <c r="AJ57" s="452">
        <v>1.2622313462E-2</v>
      </c>
      <c r="AK57" s="452">
        <v>1.2687942081000001E-2</v>
      </c>
      <c r="AL57" s="452">
        <v>1.1963118966E-2</v>
      </c>
      <c r="AM57" s="452">
        <v>1.1773568438999999E-2</v>
      </c>
      <c r="AN57" s="452">
        <v>1.0449073152000001E-2</v>
      </c>
      <c r="AO57" s="452">
        <v>1.0481548554999999E-2</v>
      </c>
      <c r="AP57" s="452">
        <v>1.1500917501E-2</v>
      </c>
      <c r="AQ57" s="452">
        <v>1.4111098112E-2</v>
      </c>
      <c r="AR57" s="452">
        <v>1.4742286231999999E-2</v>
      </c>
      <c r="AS57" s="452">
        <v>1.514246663E-2</v>
      </c>
      <c r="AT57" s="452">
        <v>1.4544847406000001E-2</v>
      </c>
      <c r="AU57" s="452">
        <v>1.3563888079000001E-2</v>
      </c>
      <c r="AV57" s="452">
        <v>1.2476349813E-2</v>
      </c>
      <c r="AW57" s="452">
        <v>1.1915832271E-2</v>
      </c>
      <c r="AX57" s="452">
        <v>1.1886949557000001E-2</v>
      </c>
      <c r="AY57" s="452">
        <v>1.1625766248E-2</v>
      </c>
      <c r="AZ57" s="452">
        <v>1.0733665155000001E-2</v>
      </c>
      <c r="BA57" s="452">
        <v>1.0895499685999999E-2</v>
      </c>
      <c r="BB57" s="968">
        <v>0</v>
      </c>
      <c r="BC57" s="968">
        <v>0</v>
      </c>
      <c r="BD57" s="968">
        <v>0</v>
      </c>
      <c r="BE57" s="968">
        <v>0</v>
      </c>
      <c r="BF57" s="968">
        <v>0</v>
      </c>
      <c r="BG57" s="968">
        <v>0</v>
      </c>
      <c r="BH57" s="968">
        <v>0</v>
      </c>
      <c r="BI57" s="968">
        <v>0</v>
      </c>
      <c r="BJ57" s="968">
        <v>0</v>
      </c>
      <c r="BK57" s="968">
        <v>0</v>
      </c>
      <c r="BL57" s="968">
        <v>0</v>
      </c>
      <c r="BM57" s="968">
        <v>0</v>
      </c>
      <c r="BN57" s="968">
        <v>0</v>
      </c>
      <c r="BO57" s="968">
        <v>0</v>
      </c>
      <c r="BP57" s="968">
        <v>0</v>
      </c>
      <c r="BQ57" s="968">
        <v>0</v>
      </c>
      <c r="BR57" s="968">
        <v>0</v>
      </c>
      <c r="BS57" s="968">
        <v>0</v>
      </c>
      <c r="BT57" s="968">
        <v>0</v>
      </c>
      <c r="BU57" s="968">
        <v>0</v>
      </c>
      <c r="BV57" s="968">
        <v>0</v>
      </c>
    </row>
    <row r="58" spans="1:74" ht="11.1" customHeight="1" x14ac:dyDescent="0.2">
      <c r="A58" s="267" t="s">
        <v>1271</v>
      </c>
      <c r="B58" s="554" t="s">
        <v>1084</v>
      </c>
      <c r="C58" s="452">
        <v>1.4248062535999999</v>
      </c>
      <c r="D58" s="452">
        <v>1.3655332387000001</v>
      </c>
      <c r="E58" s="452">
        <v>1.354598969</v>
      </c>
      <c r="F58" s="452">
        <v>1.3317227662</v>
      </c>
      <c r="G58" s="452">
        <v>1.3161071335000001</v>
      </c>
      <c r="H58" s="452">
        <v>1.2795830468</v>
      </c>
      <c r="I58" s="452">
        <v>1.2766196164000001</v>
      </c>
      <c r="J58" s="452">
        <v>1.2675616112000001</v>
      </c>
      <c r="K58" s="452">
        <v>1.2589681614999999</v>
      </c>
      <c r="L58" s="452">
        <v>1.2739459536</v>
      </c>
      <c r="M58" s="452">
        <v>1.2869432895999999</v>
      </c>
      <c r="N58" s="452">
        <v>1.2769604295999999</v>
      </c>
      <c r="O58" s="452">
        <v>1.2629059203999999</v>
      </c>
      <c r="P58" s="452">
        <v>1.2556532093999999</v>
      </c>
      <c r="Q58" s="452">
        <v>1.2324163359</v>
      </c>
      <c r="R58" s="452">
        <v>1.2364083289000001</v>
      </c>
      <c r="S58" s="452">
        <v>1.2567316552000001</v>
      </c>
      <c r="T58" s="452">
        <v>1.2445745463</v>
      </c>
      <c r="U58" s="452">
        <v>1.2851184084</v>
      </c>
      <c r="V58" s="452">
        <v>1.3188567838</v>
      </c>
      <c r="W58" s="452">
        <v>1.3425297275000001</v>
      </c>
      <c r="X58" s="452">
        <v>1.3890735022</v>
      </c>
      <c r="Y58" s="452">
        <v>1.3998317006000001</v>
      </c>
      <c r="Z58" s="452">
        <v>1.4260170860000001</v>
      </c>
      <c r="AA58" s="452">
        <v>1.4380271228999999</v>
      </c>
      <c r="AB58" s="452">
        <v>1.4539606834000001</v>
      </c>
      <c r="AC58" s="452">
        <v>1.4795334578999999</v>
      </c>
      <c r="AD58" s="452">
        <v>1.4829032632000001</v>
      </c>
      <c r="AE58" s="452">
        <v>1.4853851128</v>
      </c>
      <c r="AF58" s="452">
        <v>1.5069930203999999</v>
      </c>
      <c r="AG58" s="452">
        <v>1.5073128253000001</v>
      </c>
      <c r="AH58" s="452">
        <v>1.512764693</v>
      </c>
      <c r="AI58" s="452">
        <v>1.4906778056000001</v>
      </c>
      <c r="AJ58" s="452">
        <v>1.4582982037000001</v>
      </c>
      <c r="AK58" s="452">
        <v>1.4264417233</v>
      </c>
      <c r="AL58" s="452">
        <v>1.4339393188</v>
      </c>
      <c r="AM58" s="452">
        <v>1.4463520081000001</v>
      </c>
      <c r="AN58" s="452">
        <v>1.4593468003000001</v>
      </c>
      <c r="AO58" s="452">
        <v>1.4812498609</v>
      </c>
      <c r="AP58" s="452">
        <v>1.489411662</v>
      </c>
      <c r="AQ58" s="452">
        <v>1.5153256288000001</v>
      </c>
      <c r="AR58" s="452">
        <v>1.5701363329</v>
      </c>
      <c r="AS58" s="452">
        <v>1.6039742192999999</v>
      </c>
      <c r="AT58" s="452">
        <v>1.6466921439</v>
      </c>
      <c r="AU58" s="452">
        <v>1.6851692348</v>
      </c>
      <c r="AV58" s="452">
        <v>1.7242220304</v>
      </c>
      <c r="AW58" s="452">
        <v>1.7506552755</v>
      </c>
      <c r="AX58" s="452">
        <v>1.7857780560000001</v>
      </c>
      <c r="AY58" s="452">
        <v>1.7948021462999999</v>
      </c>
      <c r="AZ58" s="452">
        <v>1.8415835022</v>
      </c>
      <c r="BA58" s="452">
        <v>1.8893677046999999</v>
      </c>
      <c r="BB58" s="968">
        <v>0</v>
      </c>
      <c r="BC58" s="968">
        <v>0</v>
      </c>
      <c r="BD58" s="968">
        <v>0</v>
      </c>
      <c r="BE58" s="968">
        <v>0</v>
      </c>
      <c r="BF58" s="968">
        <v>0</v>
      </c>
      <c r="BG58" s="968">
        <v>0</v>
      </c>
      <c r="BH58" s="968">
        <v>0</v>
      </c>
      <c r="BI58" s="968">
        <v>0</v>
      </c>
      <c r="BJ58" s="968">
        <v>0</v>
      </c>
      <c r="BK58" s="968">
        <v>0</v>
      </c>
      <c r="BL58" s="968">
        <v>0</v>
      </c>
      <c r="BM58" s="968">
        <v>0</v>
      </c>
      <c r="BN58" s="968">
        <v>0</v>
      </c>
      <c r="BO58" s="968">
        <v>0</v>
      </c>
      <c r="BP58" s="968">
        <v>0</v>
      </c>
      <c r="BQ58" s="968">
        <v>0</v>
      </c>
      <c r="BR58" s="968">
        <v>0</v>
      </c>
      <c r="BS58" s="968">
        <v>0</v>
      </c>
      <c r="BT58" s="968">
        <v>0</v>
      </c>
      <c r="BU58" s="968">
        <v>0</v>
      </c>
      <c r="BV58" s="968">
        <v>0</v>
      </c>
    </row>
    <row r="59" spans="1:74" ht="11.1" customHeight="1" x14ac:dyDescent="0.2">
      <c r="A59" s="267" t="s">
        <v>1272</v>
      </c>
      <c r="B59" s="554" t="s">
        <v>1546</v>
      </c>
      <c r="C59" s="452">
        <v>0.63597428857000005</v>
      </c>
      <c r="D59" s="452">
        <v>0.65293127165999998</v>
      </c>
      <c r="E59" s="452">
        <v>0.64419433438999996</v>
      </c>
      <c r="F59" s="452">
        <v>0.62970586778000004</v>
      </c>
      <c r="G59" s="452">
        <v>0.64159466294</v>
      </c>
      <c r="H59" s="452">
        <v>0.62966503324</v>
      </c>
      <c r="I59" s="452">
        <v>0.59919518799000004</v>
      </c>
      <c r="J59" s="452">
        <v>0.57830050379999998</v>
      </c>
      <c r="K59" s="452">
        <v>0.53536954677000004</v>
      </c>
      <c r="L59" s="452">
        <v>0.50869533329000005</v>
      </c>
      <c r="M59" s="452">
        <v>0.49777780257999998</v>
      </c>
      <c r="N59" s="452">
        <v>0.49537573738000001</v>
      </c>
      <c r="O59" s="452">
        <v>0.48297982068</v>
      </c>
      <c r="P59" s="452">
        <v>0.48882917819999999</v>
      </c>
      <c r="Q59" s="452">
        <v>0.52508094941000005</v>
      </c>
      <c r="R59" s="452">
        <v>0.57899929627000002</v>
      </c>
      <c r="S59" s="452">
        <v>0.60296425609000004</v>
      </c>
      <c r="T59" s="452">
        <v>0.63363453865999997</v>
      </c>
      <c r="U59" s="452">
        <v>0.65440734237999998</v>
      </c>
      <c r="V59" s="452">
        <v>0.74076430443999997</v>
      </c>
      <c r="W59" s="452">
        <v>0.73532081436999996</v>
      </c>
      <c r="X59" s="452">
        <v>0.75132897112999997</v>
      </c>
      <c r="Y59" s="452">
        <v>0.72605350547000003</v>
      </c>
      <c r="Z59" s="452">
        <v>0.73895994002999998</v>
      </c>
      <c r="AA59" s="452">
        <v>0.73638502038999998</v>
      </c>
      <c r="AB59" s="452">
        <v>0.73071497660999996</v>
      </c>
      <c r="AC59" s="452">
        <v>0.73207085064999999</v>
      </c>
      <c r="AD59" s="452">
        <v>0.73857370549000001</v>
      </c>
      <c r="AE59" s="452">
        <v>0.76728018163</v>
      </c>
      <c r="AF59" s="452">
        <v>0.80460102074999995</v>
      </c>
      <c r="AG59" s="452">
        <v>0.87471006306999999</v>
      </c>
      <c r="AH59" s="452">
        <v>0.96105249465999998</v>
      </c>
      <c r="AI59" s="452">
        <v>0.96579760595999997</v>
      </c>
      <c r="AJ59" s="452">
        <v>0.91186755120999996</v>
      </c>
      <c r="AK59" s="452">
        <v>0.89343293885999997</v>
      </c>
      <c r="AL59" s="452">
        <v>0.85321174054000004</v>
      </c>
      <c r="AM59" s="452">
        <v>0.81798158830000001</v>
      </c>
      <c r="AN59" s="452">
        <v>0.75884865297000004</v>
      </c>
      <c r="AO59" s="452">
        <v>0.74115194466000001</v>
      </c>
      <c r="AP59" s="452">
        <v>0.71420592810000005</v>
      </c>
      <c r="AQ59" s="452">
        <v>0.69055702628000004</v>
      </c>
      <c r="AR59" s="452">
        <v>0.69320555119000005</v>
      </c>
      <c r="AS59" s="452">
        <v>0.71982694053999996</v>
      </c>
      <c r="AT59" s="452">
        <v>0.78668401218999995</v>
      </c>
      <c r="AU59" s="452">
        <v>0.85408408411000003</v>
      </c>
      <c r="AV59" s="452">
        <v>0.82483363704000001</v>
      </c>
      <c r="AW59" s="452">
        <v>0.79411554106000004</v>
      </c>
      <c r="AX59" s="452">
        <v>0.74511544263999996</v>
      </c>
      <c r="AY59" s="452">
        <v>0.73165629086999995</v>
      </c>
      <c r="AZ59" s="452">
        <v>0.71195443691000004</v>
      </c>
      <c r="BA59" s="452">
        <v>0.66510509546999996</v>
      </c>
      <c r="BB59" s="968">
        <v>0</v>
      </c>
      <c r="BC59" s="968">
        <v>0</v>
      </c>
      <c r="BD59" s="968">
        <v>0</v>
      </c>
      <c r="BE59" s="968">
        <v>0</v>
      </c>
      <c r="BF59" s="968">
        <v>0</v>
      </c>
      <c r="BG59" s="968">
        <v>0</v>
      </c>
      <c r="BH59" s="968">
        <v>0</v>
      </c>
      <c r="BI59" s="968">
        <v>0</v>
      </c>
      <c r="BJ59" s="968">
        <v>0</v>
      </c>
      <c r="BK59" s="968">
        <v>0</v>
      </c>
      <c r="BL59" s="968">
        <v>0</v>
      </c>
      <c r="BM59" s="968">
        <v>0</v>
      </c>
      <c r="BN59" s="968">
        <v>0</v>
      </c>
      <c r="BO59" s="968">
        <v>0</v>
      </c>
      <c r="BP59" s="968">
        <v>0</v>
      </c>
      <c r="BQ59" s="968">
        <v>0</v>
      </c>
      <c r="BR59" s="968">
        <v>0</v>
      </c>
      <c r="BS59" s="968">
        <v>0</v>
      </c>
      <c r="BT59" s="968">
        <v>0</v>
      </c>
      <c r="BU59" s="968">
        <v>0</v>
      </c>
      <c r="BV59" s="968">
        <v>0</v>
      </c>
    </row>
    <row r="60" spans="1:74" ht="11.1" customHeight="1" x14ac:dyDescent="0.2">
      <c r="A60" s="169"/>
      <c r="B60" s="620"/>
      <c r="C60" s="626"/>
      <c r="D60" s="626"/>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626"/>
      <c r="AU60" s="626"/>
      <c r="AV60" s="626"/>
      <c r="AW60" s="626"/>
      <c r="AX60" s="626"/>
      <c r="AY60" s="626"/>
      <c r="AZ60" s="626"/>
      <c r="BA60" s="894"/>
      <c r="BB60" s="354"/>
      <c r="BC60" s="354"/>
      <c r="BD60" s="354"/>
      <c r="BE60" s="354"/>
      <c r="BF60" s="354"/>
      <c r="BG60" s="354"/>
      <c r="BH60" s="354"/>
      <c r="BI60" s="354"/>
      <c r="BJ60" s="354"/>
      <c r="BK60" s="354"/>
      <c r="BL60" s="354"/>
      <c r="BM60" s="354"/>
      <c r="BN60" s="354"/>
      <c r="BO60" s="354"/>
      <c r="BP60" s="354"/>
      <c r="BQ60" s="354"/>
      <c r="BR60" s="354"/>
      <c r="BS60" s="354"/>
      <c r="BT60" s="354"/>
      <c r="BU60" s="354"/>
      <c r="BV60" s="354"/>
    </row>
    <row r="61" spans="1:74" ht="11.1" customHeight="1" x14ac:dyDescent="0.2">
      <c r="A61" s="169"/>
      <c r="B61" s="37" t="s">
        <v>1273</v>
      </c>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c r="AD61" s="627"/>
      <c r="AE61" s="627"/>
      <c r="AF61" s="627"/>
      <c r="AG61" s="627"/>
      <c r="AH61" s="627"/>
      <c r="AI61" s="627"/>
      <c r="AJ61" s="627"/>
      <c r="AK61" s="627"/>
      <c r="AL61" s="627"/>
      <c r="AM61" s="627"/>
      <c r="AN61" s="627"/>
      <c r="AO61" s="627"/>
      <c r="AP61" s="627"/>
      <c r="AQ61" s="627"/>
      <c r="AR61" s="627"/>
      <c r="AS61" s="627"/>
      <c r="AT61" s="627"/>
      <c r="AU61" s="627"/>
      <c r="AV61" s="627"/>
      <c r="AW61" s="627"/>
      <c r="AX61" s="627"/>
      <c r="AY61" s="627"/>
      <c r="AZ61" s="627"/>
      <c r="BA61" s="894"/>
      <c r="BB61" s="354"/>
      <c r="BC61" s="354"/>
      <c r="BD61" s="354"/>
      <c r="BE61" s="354"/>
      <c r="BF61" s="354"/>
      <c r="BG61" s="354"/>
      <c r="BH61" s="354"/>
      <c r="BI61" s="354"/>
      <c r="BJ61" s="354"/>
      <c r="BK61" s="354"/>
      <c r="BL61" s="354"/>
      <c r="BM61" s="354"/>
      <c r="BN61" s="354"/>
      <c r="BO61" s="354"/>
      <c r="BP61" s="354"/>
      <c r="BQ61" s="354"/>
      <c r="BR61" s="354"/>
      <c r="BS61" s="354"/>
      <c r="BT61" s="354"/>
      <c r="BU61" s="354"/>
      <c r="BV61" s="354"/>
    </row>
    <row r="62" spans="1:74" ht="11.1" customHeight="1" x14ac:dyDescent="0.2">
      <c r="A62" s="267" t="s">
        <v>1274</v>
      </c>
      <c r="B62" s="554" t="s">
        <v>1076</v>
      </c>
      <c r="C62" s="452">
        <v>-7.7803665407000002</v>
      </c>
      <c r="D62" s="452">
        <v>-7.6881327657999998</v>
      </c>
      <c r="E62" s="452">
        <v>-7.5152525687000002</v>
      </c>
      <c r="F62" s="452">
        <v>-7.7078563723000002</v>
      </c>
      <c r="G62" s="452">
        <v>-8.0951683614000007</v>
      </c>
      <c r="H62" s="452">
        <v>-8.5356234034000007</v>
      </c>
      <c r="I62" s="452">
        <v>-8.9968916981000007</v>
      </c>
      <c r="J62" s="452">
        <v>-9.0948315322000006</v>
      </c>
      <c r="K62" s="452">
        <v>-8.7712348415000001</v>
      </c>
      <c r="L62" s="452">
        <v>-8.5211695160000005</v>
      </c>
      <c r="M62" s="452">
        <v>-8.6043445908000002</v>
      </c>
      <c r="N62" s="452">
        <v>-8.9450431934000001</v>
      </c>
      <c r="O62" s="452">
        <v>-9.4396212758000004</v>
      </c>
      <c r="P62" s="452">
        <v>-10.157604367999999</v>
      </c>
      <c r="Q62" s="452">
        <v>-10.680195787000001</v>
      </c>
      <c r="R62" s="452">
        <v>-11.240722024</v>
      </c>
      <c r="S62" s="452">
        <v>-11.909476438</v>
      </c>
      <c r="T62" s="452">
        <v>-12.164426144</v>
      </c>
      <c r="U62" s="452">
        <v>-12.130302564000001</v>
      </c>
      <c r="V62" s="452">
        <v>-12.242374928</v>
      </c>
      <c r="W62" s="452">
        <v>-12.614739574</v>
      </c>
      <c r="X62" s="452">
        <v>-12.882573686000001</v>
      </c>
      <c r="Y62" s="452">
        <v>-12.865067067</v>
      </c>
      <c r="Z62" s="452">
        <v>-12.941416001</v>
      </c>
      <c r="AA62" s="452">
        <v>-12.232944029</v>
      </c>
      <c r="AB62" s="452">
        <v>-12.467151047</v>
      </c>
      <c r="AC62" s="452">
        <v>-12.693120861000001</v>
      </c>
      <c r="AD62" s="452">
        <v>-11.971056934</v>
      </c>
      <c r="AE62" s="452">
        <v>-11.559251317999999</v>
      </c>
      <c r="AF62" s="452">
        <v>-11.474002559000001</v>
      </c>
      <c r="AG62" s="452">
        <v>-11.694315434</v>
      </c>
      <c r="AH62" s="452">
        <v>-12.190713976</v>
      </c>
      <c r="AI62" s="452">
        <v>-12.365060131</v>
      </c>
      <c r="AJ62" s="452">
        <v>-12.498046220999999</v>
      </c>
      <c r="AK62" s="452">
        <v>-12.797264407</v>
      </c>
      <c r="AL62" s="452">
        <v>-13.270416746</v>
      </c>
      <c r="AM62" s="452">
        <v>-13.821330124999999</v>
      </c>
      <c r="AN62" s="452">
        <v>-14.030285649</v>
      </c>
      <c r="AO62" s="452">
        <v>-14.031292154999999</v>
      </c>
      <c r="AP62" s="452">
        <v>-13.913985823000001</v>
      </c>
      <c r="AQ62" s="452">
        <v>-13.66171099</v>
      </c>
      <c r="AR62" s="452">
        <v>-13.361661890000001</v>
      </c>
      <c r="AS62" s="452">
        <v>-13.196215227</v>
      </c>
      <c r="AT62" s="452">
        <v>-13.312725527</v>
      </c>
      <c r="AU62" s="452">
        <v>-13.361399182</v>
      </c>
      <c r="AV62" s="452">
        <v>-13.379358720000001</v>
      </c>
      <c r="AW62" s="452">
        <v>-13.36832046</v>
      </c>
      <c r="AX62" s="452">
        <v>-13.356097534</v>
      </c>
      <c r="AY62" s="452">
        <v>-13.340381023999999</v>
      </c>
      <c r="AZ62" s="452">
        <v>-13.315597679</v>
      </c>
      <c r="BA62" s="452">
        <v>-13.280648042999999</v>
      </c>
      <c r="BB62" s="968">
        <v>0</v>
      </c>
      <c r="BC62" s="968">
        <v>0</v>
      </c>
      <c r="BD62" s="968">
        <v>0</v>
      </c>
      <c r="BE62" s="968">
        <v>0</v>
      </c>
      <c r="BF62" s="968">
        <v>0</v>
      </c>
      <c r="BG62" s="968">
        <v>0</v>
      </c>
      <c r="BH62" s="968">
        <v>0</v>
      </c>
      <c r="BI62" s="968">
        <v>0</v>
      </c>
      <c r="BJ62" s="968">
        <v>0</v>
      </c>
      <c r="BK62" s="968">
        <v>0</v>
      </c>
      <c r="BL62" s="968">
        <v>0</v>
      </c>
      <c r="BM62" s="968">
        <v>0</v>
      </c>
      <c r="BN62" s="968">
        <v>0</v>
      </c>
      <c r="BO62" s="968">
        <v>0</v>
      </c>
      <c r="BP62" s="968">
        <v>0</v>
      </c>
      <c r="BQ62" s="968">
        <v>0</v>
      </c>
      <c r="BR62" s="968">
        <v>0</v>
      </c>
      <c r="BS62" s="968">
        <v>0</v>
      </c>
      <c r="BT62" s="968">
        <v>0</v>
      </c>
      <c r="BU62" s="968">
        <v>0</v>
      </c>
      <c r="BV62" s="968">
        <v>0</v>
      </c>
    </row>
    <row r="63" spans="1:74" ht="11.1" customHeight="1" x14ac:dyDescent="0.2">
      <c r="A63" s="267" t="s">
        <v>1275</v>
      </c>
      <c r="B63" s="554" t="s">
        <v>1078</v>
      </c>
      <c r="C63" s="452">
        <v>-51.968091911999998</v>
      </c>
      <c r="D63" s="452">
        <v>-49.919108709</v>
      </c>
      <c r="E63" s="452">
        <v>-45.990034852000001</v>
      </c>
      <c r="F63" s="452">
        <v>-41.666995106999998</v>
      </c>
      <c r="G63" s="452">
        <v>-38.746590009999998</v>
      </c>
      <c r="H63" s="452">
        <v>-36.960264989000002</v>
      </c>
      <c r="I63" s="452">
        <v>-37.361952336999998</v>
      </c>
      <c r="J63" s="452">
        <v>-41.31238699</v>
      </c>
      <c r="K63" s="452">
        <v>-45.091257538999997</v>
      </c>
      <c r="L63" s="452">
        <v>-47.411668873000004</v>
      </c>
      <c r="M63" s="452">
        <v>-45.874373495999997</v>
      </c>
      <c r="N63" s="452">
        <v>-43.898456484999997</v>
      </c>
      <c r="O63" s="452">
        <v>-43.993175067000003</v>
      </c>
      <c r="P63" s="452">
        <v>-42.148301601999997</v>
      </c>
      <c r="Q63" s="452">
        <v>-38.257921672000002</v>
      </c>
      <c r="R63" s="452">
        <v>-34.799374731999997</v>
      </c>
      <c r="S63" s="452">
        <v>-35.712138238000001</v>
      </c>
      <c r="T63" s="452">
        <v>-42.262364421000001</v>
      </c>
      <c r="U63" s="452">
        <v>-46.375903594999997</v>
      </c>
      <c r="V63" s="452">
        <v>-48.455543341999999</v>
      </c>
      <c r="W63" s="452">
        <v>-53.989831029000001</v>
      </c>
      <c r="X63" s="452">
        <v>-59.575470549000002</v>
      </c>
      <c r="Y63" s="452">
        <v>-58.106026827999997</v>
      </c>
      <c r="Z63" s="452">
        <v>-61.382760300000001</v>
      </c>
      <c r="AA63" s="452">
        <v>-58.898583358000003</v>
      </c>
      <c r="AB63" s="452">
        <v>-60.344528152000002</v>
      </c>
      <c r="AC63" s="452">
        <v>-60.495189310000001</v>
      </c>
      <c r="AD63" s="452">
        <v>-56.521166692999998</v>
      </c>
      <c r="AE63" s="452">
        <v>-58.273640938</v>
      </c>
      <c r="AF63" s="452">
        <v>-63.413847271000002</v>
      </c>
      <c r="AG63" s="452">
        <v>-67.250925932000001</v>
      </c>
      <c r="AH63" s="452">
        <v>-71.400943428000005</v>
      </c>
      <c r="AI63" s="452">
        <v>-71.844306973000002</v>
      </c>
      <c r="AJ63" s="452">
        <v>-68.969344966999998</v>
      </c>
      <c r="AK63" s="452">
        <v>-65.401014353999997</v>
      </c>
      <c r="AL63" s="452">
        <v>-62.364530016000003</v>
      </c>
      <c r="AM63" s="452">
        <v>-59.862166549000001</v>
      </c>
      <c r="AN63" s="452">
        <v>-56.550969273</v>
      </c>
      <c r="AO63" s="452">
        <v>-53.779081263000002</v>
      </c>
      <c r="AP63" s="452">
        <v>-52.940180673</v>
      </c>
      <c r="AQ63" s="452">
        <v>-54.282152859999997</v>
      </c>
      <c r="AR63" s="452">
        <v>-57.185408256000002</v>
      </c>
      <c r="AS63" s="452">
        <v>-59.569777129999999</v>
      </c>
      <c r="AT63" s="452">
        <v>-61.060666109000003</v>
      </c>
      <c r="AU63" s="452">
        <v>-61.623639865999998</v>
      </c>
      <c r="AV63" s="452">
        <v>-62.198724964999997</v>
      </c>
      <c r="AW63" s="452">
        <v>-62.651043909000002</v>
      </c>
      <c r="AX63" s="452">
        <v>-62.957514277000001</v>
      </c>
      <c r="AY63" s="452">
        <v>-63.203341283999997</v>
      </c>
      <c r="AZ63" s="452">
        <v>-63.460141335000003</v>
      </c>
      <c r="BA63" s="452">
        <v>-63.723501945999999</v>
      </c>
      <c r="BB63" s="968">
        <v>0</v>
      </c>
      <c r="BC63" s="968">
        <v>0</v>
      </c>
      <c r="BD63" s="968">
        <v>0</v>
      </c>
      <c r="BE63" s="968">
        <v>0</v>
      </c>
      <c r="BF63" s="968">
        <v>0</v>
      </c>
      <c r="BG63" s="968">
        <v>0</v>
      </c>
      <c r="BH63" s="968">
        <v>0</v>
      </c>
      <c r="BI63" s="968">
        <v>0</v>
      </c>
      <c r="BJ63" s="968">
        <v>0</v>
      </c>
      <c r="BK63" s="968">
        <v>0</v>
      </c>
      <c r="BL63" s="968">
        <v>0</v>
      </c>
      <c r="BM63" s="968">
        <v>0</v>
      </c>
      <c r="BN63" s="968">
        <v>0</v>
      </c>
      <c r="BO63" s="968">
        <v>0</v>
      </c>
      <c r="BP63" s="968">
        <v>0</v>
      </c>
      <c r="BQ63" s="968">
        <v>0</v>
      </c>
      <c r="BR63" s="968">
        <v>0</v>
      </c>
      <c r="BS63" s="968">
        <v>0</v>
      </c>
      <c r="BT63" s="968">
        <v>0</v>
      </c>
      <c r="BU63" s="968">
        <v>0</v>
      </c>
      <c r="BV63" s="968">
        <v>0</v>
      </c>
    </row>
    <row r="64" spans="1:74" ht="11.1" customHeight="1" x14ac:dyDescent="0.2">
      <c r="A64" s="267" t="s">
        <v>1276</v>
      </c>
      <c r="B64" s="554" t="s">
        <v>1080</v>
      </c>
      <c r="C64" s="452">
        <v>-64.797104497000007</v>
      </c>
      <c r="D64" s="452">
        <v>-63.666263499000003</v>
      </c>
      <c r="E64" s="452">
        <v>-64.565606623999997</v>
      </c>
      <c r="F64" s="452">
        <v>-66.174357485000002</v>
      </c>
      <c r="G64" s="452">
        <v>-67.116879936999993</v>
      </c>
      <c r="H64" s="452">
        <v>-69.205777921000006</v>
      </c>
      <c r="I64" s="452">
        <v>-72.94204173</v>
      </c>
      <c r="J64" s="452">
        <v>-77.278605346999996</v>
      </c>
      <c r="K64" s="452">
        <v>-78.182580556999994</v>
      </c>
      <c r="L64" s="452">
        <v>-75.885434946999993</v>
      </c>
      <c r="M64" s="452">
        <v>-73.162733352999993</v>
      </c>
      <c r="N64" s="452">
        <v>-72.203171964000006</v>
      </c>
      <c r="O64" s="452">
        <v>-72.822279238999997</v>
      </c>
      <c r="P64" s="452">
        <v>-73.502438183999999</v>
      </c>
      <c r="Q64" s="452">
        <v>-74.211672578000005</v>
      </c>
      <c r="R64" s="452">
        <v>-76.748686508000006</v>
      </c>
      <c r="S64" s="452">
        <v>-80.519685054000007</v>
      </c>
      <c r="T64" s="452">
        <v>-84.840413183999999</v>
      </c>
      <c r="U64" s="452">
        <v>-87.550659381000003</v>
      </c>
      <c r="V64" s="452">
        <v>-88.239868797</v>
      </c>
      <c r="W64" s="452">
        <v>-87.577642976000007</v>
      </c>
      <c r="X64" s="452">
        <v>-86.142483533000004</v>
      </c>
      <c r="Y64" s="452">
        <v>-78.109451190000001</v>
      </c>
      <c r="Z64" s="452">
        <v>-72.900657695999996</v>
      </c>
      <c r="AA64" s="452">
        <v>-68.474447991999995</v>
      </c>
      <c r="AB64" s="452">
        <v>-66.742102059000004</v>
      </c>
      <c r="AC64" s="452">
        <v>-66.036229079999998</v>
      </c>
      <c r="AD64" s="452">
        <v>-63.832869965999997</v>
      </c>
      <c r="AE64" s="452">
        <v>-66.752778997999997</v>
      </c>
      <c r="AF64" s="452">
        <v>-72.149039301000002</v>
      </c>
      <c r="AG64" s="452">
        <v>-75.900483492000006</v>
      </c>
      <c r="AH64" s="452">
        <v>-80.251394423999997</v>
      </c>
      <c r="AI64" s="452">
        <v>-82.362021205999994</v>
      </c>
      <c r="AJ64" s="452">
        <v>-81.467954328999994</v>
      </c>
      <c r="AK64" s="452">
        <v>-79.584229332999996</v>
      </c>
      <c r="AL64" s="452">
        <v>-77.851995482000007</v>
      </c>
      <c r="AM64" s="452">
        <v>-76.732943281000004</v>
      </c>
      <c r="AN64" s="452">
        <v>-74.652810541999997</v>
      </c>
      <c r="AO64" s="452">
        <v>-72.126177745000007</v>
      </c>
      <c r="AP64" s="452">
        <v>-70.587502963999995</v>
      </c>
      <c r="AQ64" s="452">
        <v>-71.065250039999995</v>
      </c>
      <c r="AR64" s="452">
        <v>-73.022318368000001</v>
      </c>
      <c r="AS64" s="452">
        <v>-75.377135828999997</v>
      </c>
      <c r="AT64" s="452">
        <v>-76.820303757000005</v>
      </c>
      <c r="AU64" s="452">
        <v>-77.939802287999996</v>
      </c>
      <c r="AV64" s="452">
        <v>-78.586988391000006</v>
      </c>
      <c r="AW64" s="452">
        <v>-78.99758362</v>
      </c>
      <c r="AX64" s="452">
        <v>-79.300447023999993</v>
      </c>
      <c r="AY64" s="452">
        <v>-79.561720074999997</v>
      </c>
      <c r="AZ64" s="452">
        <v>-79.800204201</v>
      </c>
      <c r="BA64" s="452">
        <v>-80.008807695000002</v>
      </c>
      <c r="BB64" s="968">
        <v>0</v>
      </c>
      <c r="BC64" s="968">
        <v>0</v>
      </c>
      <c r="BD64" s="968">
        <v>0</v>
      </c>
      <c r="BE64" s="968">
        <v>0</v>
      </c>
      <c r="BF64" s="968">
        <v>0</v>
      </c>
      <c r="BG64" s="968">
        <v>0</v>
      </c>
      <c r="BH64" s="968">
        <v>0</v>
      </c>
      <c r="BI64" s="968">
        <v>0</v>
      </c>
      <c r="BJ64" s="968">
        <v>0</v>
      </c>
      <c r="BK64" s="968">
        <v>0</v>
      </c>
      <c r="BL64" s="968">
        <v>0</v>
      </c>
      <c r="BM64" s="968">
        <v>0</v>
      </c>
      <c r="BN64" s="968">
        <v>0</v>
      </c>
      <c r="BO64" s="968">
        <v>0</v>
      </c>
      <c r="BP64" s="968">
        <v>0</v>
      </c>
      <c r="BQ64" s="968">
        <v>0</v>
      </c>
      <c r="BR64" s="968">
        <v>0</v>
      </c>
      <c r="BS64" s="968">
        <v>0</v>
      </c>
      <c r="BT64" s="968">
        <v>0</v>
      </c>
      <c r="BU64" s="968">
        <v>0</v>
      </c>
      <c r="BV64" s="968">
        <v>0</v>
      </c>
    </row>
    <row r="65" spans="1:74" ht="11.1" customHeight="1" x14ac:dyDescent="0.2">
      <c r="A65" s="267" t="s">
        <v>1277</v>
      </c>
      <c r="B65" s="554" t="s">
        <v>1082</v>
      </c>
      <c r="C65" s="452">
        <v>-0.30511774874999997</v>
      </c>
      <c r="D65" s="452">
        <v>-0.51534031017000004</v>
      </c>
      <c r="E65" s="452">
        <v>-0.64929969785999997</v>
      </c>
      <c r="F65" s="452">
        <v>-0.70607859054</v>
      </c>
      <c r="G65" s="452">
        <v>-0.71190451113999997</v>
      </c>
      <c r="H65" s="452">
        <v>-0.73426233521999995</v>
      </c>
      <c r="I65" s="452">
        <v>-0.80785602601999995</v>
      </c>
      <c r="J65" s="452">
        <v>-0.83290496384000001</v>
      </c>
      <c r="K65" s="452">
        <v>-0.72438362828000002</v>
      </c>
      <c r="L65" s="452">
        <v>-0.60880310000000004</v>
      </c>
      <c r="M65" s="452">
        <v>-0.55935974106999997</v>
      </c>
      <c r="N65" s="452">
        <v>-0.59601055972999994</v>
      </c>
      <c r="O65" s="452">
        <v>-0.68461453856999999</v>
      </c>
      <c r="P65" s="452">
        <v>-0.80202027995000003</v>
      </c>
      <c r="Q65" s="452">
        <v>-0.85998647873</v>
      </c>
      <c r="R65" s="452">
        <v>-0.87928726511999999</v>
      </c>
      <c r="S65" s="452">
        <v>-0.88786669307999999</v>
      </c>
      <c r="T65" s="452">
        <v>-0.85009524064999997</v>
      </c>
      <c r="U65" s="452">
        <v>-0.75447763474999996</v>
      </c>
      <c r="V65" s="452">
        <v>-0.64093869604999998</v>
      </c>
      <c r="W65" s="452">
        <v>-0.59087361423999996</v>
      </c>
      <c r="X65" s="452">
        <v>-0.41869935286999999</v>
      </c>
      <c r="Y65" s="452">
        <v>-0.43048743958000002</v>
      </c>
      <c r="Z65" s="452">
        <v>-0.47922943475000002</v>
      </c>
      <c r="AA65" s="452">
        <v>-0.56341559273999997</v>
      </c>
      <c r="AB65" s="452">
        <v>-0.67961733269000002</v>
      </c>
      <c r="AC65" s="452">
        <v>-0.72322123167999997</v>
      </c>
      <c r="AD65" s="452">
        <v>-0.66943423903999999</v>
      </c>
      <c r="AE65" s="452">
        <v>-0.54899727200000004</v>
      </c>
      <c r="AF65" s="452">
        <v>-0.53432303129000003</v>
      </c>
      <c r="AG65" s="452">
        <v>-0.43993702236999999</v>
      </c>
      <c r="AH65" s="452">
        <v>-0.35251369807999999</v>
      </c>
      <c r="AI65" s="452">
        <v>-0.25704970967000002</v>
      </c>
      <c r="AJ65" s="452">
        <v>-0.21046001722999999</v>
      </c>
      <c r="AK65" s="452">
        <v>-0.22593347939</v>
      </c>
      <c r="AL65" s="452">
        <v>-0.29770974302999997</v>
      </c>
      <c r="AM65" s="452">
        <v>-0.38937906215000001</v>
      </c>
      <c r="AN65" s="452">
        <v>-0.47834798302999998</v>
      </c>
      <c r="AO65" s="452">
        <v>-0.53308401501000002</v>
      </c>
      <c r="AP65" s="452">
        <v>-0.57873430700999995</v>
      </c>
      <c r="AQ65" s="452">
        <v>-0.60179781720000003</v>
      </c>
      <c r="AR65" s="452">
        <v>-0.59499366479000004</v>
      </c>
      <c r="AS65" s="452">
        <v>-0.58382654599999995</v>
      </c>
      <c r="AT65" s="452">
        <v>-0.55764619553999994</v>
      </c>
      <c r="AU65" s="452">
        <v>-0.52844719610000002</v>
      </c>
      <c r="AV65" s="452">
        <v>-0.51532878613999999</v>
      </c>
      <c r="AW65" s="452">
        <v>-0.52077433289999997</v>
      </c>
      <c r="AX65" s="452">
        <v>-0.52740697720999996</v>
      </c>
      <c r="AY65" s="452">
        <v>-0.53628051179000003</v>
      </c>
      <c r="AZ65" s="452">
        <v>-0.54708013511999998</v>
      </c>
      <c r="BA65" s="452">
        <v>-0.5581003054</v>
      </c>
      <c r="BB65" s="968">
        <v>0</v>
      </c>
      <c r="BC65" s="968">
        <v>0</v>
      </c>
      <c r="BD65" s="968">
        <v>0</v>
      </c>
      <c r="BE65" s="968">
        <v>0</v>
      </c>
      <c r="BF65" s="968">
        <v>0</v>
      </c>
      <c r="BG65" s="968">
        <v>0</v>
      </c>
      <c r="BH65" s="968">
        <v>0</v>
      </c>
      <c r="BI65" s="968">
        <v>0</v>
      </c>
      <c r="BJ65" s="968">
        <v>0</v>
      </c>
      <c r="BK65" s="968">
        <v>0</v>
      </c>
      <c r="BL65" s="968">
        <v>0</v>
      </c>
      <c r="BM65" s="968">
        <v>0</v>
      </c>
      <c r="BN65" s="968">
        <v>0</v>
      </c>
      <c r="BO65" s="968">
        <v>0</v>
      </c>
      <c r="BP65" s="968">
        <v>0</v>
      </c>
      <c r="BQ65" s="968">
        <v>0</v>
      </c>
      <c r="BR65" s="968">
        <v>0</v>
      </c>
      <c r="BS65" s="968">
        <v>0</v>
      </c>
      <c r="BT65" s="968">
        <v>0</v>
      </c>
      <c r="BU65" s="968">
        <v>0</v>
      </c>
      <c r="BV65" s="968">
        <v>0</v>
      </c>
    </row>
    <row r="66" spans="1:74" ht="11.1" customHeight="1" x14ac:dyDescent="0.2">
      <c r="A66" s="267" t="s">
        <v>1278</v>
      </c>
      <c r="B66" s="554" t="s">
        <v>1084</v>
      </c>
      <c r="C66" s="452">
        <v>-350.30924382000001</v>
      </c>
      <c r="D66" s="452">
        <v>-358.48812697</v>
      </c>
      <c r="E66" s="452">
        <v>-361.4759143</v>
      </c>
      <c r="F66" s="452">
        <v>-357.51569093000001</v>
      </c>
      <c r="G66" s="452">
        <v>-352.13532015999999</v>
      </c>
      <c r="H66" s="452">
        <v>-353.54175522000003</v>
      </c>
      <c r="I66" s="452">
        <v>-363.49917754000001</v>
      </c>
      <c r="J66" s="452">
        <v>-373.55729882999998</v>
      </c>
      <c r="K66" s="452">
        <v>-375.38949300000002</v>
      </c>
      <c r="L66" s="452">
        <v>-376.72055211999998</v>
      </c>
      <c r="M66" s="452">
        <v>-380.62384911999999</v>
      </c>
      <c r="N66" s="452">
        <v>-389.24800617</v>
      </c>
      <c r="O66" s="452">
        <v>-400.29667040999999</v>
      </c>
      <c r="P66" s="452">
        <v>-411.43672727000001</v>
      </c>
      <c r="Q66" s="452">
        <v>-415.4519588</v>
      </c>
      <c r="R66" s="452">
        <v>-414.20093739999999</v>
      </c>
      <c r="S66" s="452">
        <v>-415.07889089999998</v>
      </c>
      <c r="T66" s="452">
        <v>-417.74240981000003</v>
      </c>
      <c r="U66" s="452">
        <v>-417.30948533999998</v>
      </c>
      <c r="V66" s="452">
        <v>-413.61422490000001</v>
      </c>
      <c r="W66" s="452">
        <v>-411.80368529999998</v>
      </c>
      <c r="X66" s="452">
        <v>-405.75577028999999</v>
      </c>
      <c r="Y66" s="452">
        <v>-405.30576624999998</v>
      </c>
      <c r="Z66" s="452">
        <v>-407.39781687999999</v>
      </c>
      <c r="AA66" s="452">
        <v>-411.32111063999997</v>
      </c>
      <c r="AB66" s="452">
        <v>-421.98704531999999</v>
      </c>
      <c r="AC66" s="452">
        <v>-431.29889549000001</v>
      </c>
      <c r="AD66" s="452">
        <v>-432.28256636999998</v>
      </c>
      <c r="AE66" s="452">
        <v>-429.98586345000001</v>
      </c>
      <c r="AF66" s="452">
        <v>-438.20373410000002</v>
      </c>
      <c r="AG66" s="452">
        <v>-433.02883394999998</v>
      </c>
      <c r="AH66" s="452">
        <v>-435.33538798000001</v>
      </c>
      <c r="AI66" s="452">
        <v>-435.90334306</v>
      </c>
      <c r="AJ66" s="452">
        <v>-434.83218498999997</v>
      </c>
      <c r="AK66" s="452">
        <v>-431.47939030999999</v>
      </c>
      <c r="AL66" s="452">
        <v>-430.86902070000002</v>
      </c>
      <c r="AM66" s="452">
        <v>-433.85509919999998</v>
      </c>
      <c r="AN66" s="452">
        <v>-434.90720546</v>
      </c>
      <c r="AO66" s="452">
        <v>-429.25075894000003</v>
      </c>
      <c r="AP66" s="452">
        <v>-416.15183765</v>
      </c>
      <c r="AQ66" s="452">
        <v>-406.16932499000001</v>
      </c>
      <c r="AR66" s="452">
        <v>-402.71658222000002</v>
      </c>
      <c r="AS66" s="452">
        <v>-405.28995292000002</v>
      </c>
      <c r="AT66" s="452">
        <v>-406.37626337</v>
      </c>
      <c r="AU66" s="452">
        <v>-405.16171523000003</v>
      </c>
      <c r="AV66" s="452">
        <v>-409.48194074000003</v>
      </c>
      <c r="AW66" s="452">
        <v>-419.93677947999998</v>
      </c>
      <c r="AX66" s="452">
        <v>-430.35177544999999</v>
      </c>
      <c r="AY66" s="452">
        <v>-440.89219473999998</v>
      </c>
      <c r="AZ66" s="452">
        <v>-451.27190888000001</v>
      </c>
      <c r="BA66" s="452">
        <v>-460.72306492000001</v>
      </c>
      <c r="BB66" s="968">
        <v>0</v>
      </c>
      <c r="BC66" s="968">
        <v>0</v>
      </c>
      <c r="BD66" s="968">
        <v>0</v>
      </c>
      <c r="BE66" s="968">
        <v>0</v>
      </c>
      <c r="BF66" s="968">
        <v>0</v>
      </c>
      <c r="BG66" s="968">
        <v>0</v>
      </c>
      <c r="BH66" s="968">
        <v>0</v>
      </c>
      <c r="BI66" s="968">
        <v>0</v>
      </c>
      <c r="BJ66" s="968">
        <v>0</v>
      </c>
      <c r="BK66" s="968">
        <v>0</v>
      </c>
      <c r="BL66" s="968">
        <v>0</v>
      </c>
      <c r="BM66" s="968">
        <v>0</v>
      </c>
      <c r="BN66" s="968">
        <v>0</v>
      </c>
      <c r="BO66" s="968">
        <v>0</v>
      </c>
      <c r="BP66" s="968">
        <v>0</v>
      </c>
      <c r="BQ66" s="968">
        <v>0</v>
      </c>
      <c r="BR66" s="968">
        <v>0</v>
      </c>
      <c r="BS66" s="968">
        <v>0</v>
      </c>
      <c r="BT66" s="968">
        <v>0</v>
      </c>
      <c r="BU66" s="968">
        <v>0</v>
      </c>
      <c r="BV66" s="968">
        <v>0</v>
      </c>
    </row>
    <row r="67" spans="1:74" ht="11.1" customHeight="1" x14ac:dyDescent="0.2">
      <c r="A67" s="267" t="s">
        <v>1279</v>
      </c>
      <c r="B67" s="554" t="s">
        <v>1546</v>
      </c>
      <c r="C67" s="452">
        <v>-60.623528196999999</v>
      </c>
      <c r="D67" s="452">
        <v>-64.581781735000007</v>
      </c>
      <c r="E67" s="452">
        <v>-67.477453566999998</v>
      </c>
      <c r="F67" s="452">
        <v>-68.505034013</v>
      </c>
      <c r="G67" s="452">
        <v>-68.733465785000007</v>
      </c>
      <c r="H67" s="452">
        <v>-70.889732561000002</v>
      </c>
      <c r="I67" s="452">
        <v>-76.308461343000005</v>
      </c>
      <c r="J67" s="452">
        <v>-82.749918421999993</v>
      </c>
      <c r="K67" s="452">
        <v>-84.212742603999999</v>
      </c>
      <c r="L67" s="452">
        <v>-82.060389368000003</v>
      </c>
      <c r="M67" s="452">
        <v>-78.448035542</v>
      </c>
      <c r="N67" s="452">
        <v>-74.713539853</v>
      </c>
      <c r="O67" s="452">
        <v>-71.542956173999997</v>
      </c>
      <c r="P67" s="452">
        <v>-68.961520574999994</v>
      </c>
      <c r="Q67" s="452">
        <v>-67.350065592000007</v>
      </c>
      <c r="R67" s="452">
        <v>-66.315575933000005</v>
      </c>
      <c r="S67" s="452">
        <v>-67.607348295999998</v>
      </c>
      <c r="T67" s="452">
        <v>-72.324371952000007</v>
      </c>
      <c r="U67" s="452">
        <v>-76.345974240000004</v>
      </c>
      <c r="V67" s="452">
        <v>-80.443159881</v>
      </c>
      <c r="W67" s="452">
        <v>-85.759618867</v>
      </c>
      <c r="X67" s="452">
        <v>-88.570774326999995</v>
      </c>
      <c r="Y67" s="452">
        <v>-86.652825974999999</v>
      </c>
      <c r="Z67" s="452">
        <v>-86.686345032000006</v>
      </c>
      <c r="AA67" s="452">
        <v>-85.645001418000007</v>
      </c>
      <c r="AB67" s="452">
        <v>-87.491474542000006</v>
      </c>
      <c r="AC67" s="452">
        <v>-87.700835955000002</v>
      </c>
      <c r="AD67" s="452">
        <v>-83.397600222999998</v>
      </c>
      <c r="AE67" s="452">
        <v>-81.644314355000006</v>
      </c>
      <c r="AF67" s="452">
        <v>-82.940725030999999</v>
      </c>
      <c r="AG67" s="452">
        <v>-82.138033664000005</v>
      </c>
      <c r="AH67" s="452">
        <v>-83.366387949</v>
      </c>
      <c r="AI67" s="452">
        <v>-85.758386635999997</v>
      </c>
      <c r="AJ67" s="452">
        <v>-88.030198983999995</v>
      </c>
      <c r="AK67" s="452">
        <v>-88.301008228000001</v>
      </c>
      <c r="AL67" s="452">
        <v>-87.399603103999993</v>
      </c>
      <c r="AM67" s="452">
        <v>-86.494745010000003</v>
      </c>
      <c r="AN67" s="452">
        <v>-86.627846610999995</v>
      </c>
      <c r="AO67" s="452">
        <v>-87.270713447000006</v>
      </c>
      <c r="AP67" s="452">
        <v>-86.730409786999999</v>
      </c>
      <c r="AQ67" s="452">
        <v>-85.247487702000001</v>
      </c>
      <c r="AR67" s="452">
        <v>-85.482860919000004</v>
      </c>
      <c r="AS67" s="452">
        <v>-88.616154997999999</v>
      </c>
      <c r="AT67" s="452">
        <v>-92.070210153000005</v>
      </c>
      <c r="AU67" s="452">
        <v>-93.126726523000002</v>
      </c>
      <c r="AV67" s="452">
        <v>-92.342852291</v>
      </c>
      <c r="AW67" s="452">
        <v>-91.302795684000003</v>
      </c>
      <c r="AX67" s="452">
        <v>-90.474658813000005</v>
      </c>
      <c r="AY67" s="452">
        <v>-89.764451264000002</v>
      </c>
      <c r="AZ67" s="452">
        <v>-89.177912212999999</v>
      </c>
      <c r="BA67" s="452">
        <v>-88.745162606999997</v>
      </c>
      <c r="BB67" s="968">
        <v>0</v>
      </c>
      <c r="BC67" s="968">
        <v>0</v>
      </c>
      <c r="BD67" s="968">
        <v>0</v>
      </c>
      <c r="BE67" s="968">
        <v>0</v>
      </c>
      <c r="BF67" s="968">
        <v>0</v>
      </c>
      <c r="BG67" s="968">
        <v>0</v>
      </c>
      <c r="BH67" s="968">
        <v>0</v>
      </c>
      <c r="BI67" s="968">
        <v>0</v>
      </c>
      <c r="BJ67" s="968">
        <v>0</v>
      </c>
      <c r="BK67" s="968">
        <v>0</v>
      </c>
      <c r="BL67" s="968">
        <v>0</v>
      </c>
      <c r="BM67" s="968">
        <v>0</v>
      </c>
      <c r="BN67" s="968">
        <v>0</v>
      </c>
      <c r="BO67" s="968">
        <v>0</v>
      </c>
      <c r="BP67" s="968">
        <v>0</v>
      </c>
      <c r="BQ67" s="968">
        <v>0</v>
      </c>
      <c r="BR67" s="968">
        <v>0</v>
      </c>
      <c r="BS67" s="968">
        <v>0</v>
      </c>
      <c r="BT67" s="968">
        <v>0</v>
      </c>
      <c r="BU67" s="968">
        <v>0</v>
      </c>
      <c r="BV67" s="968">
        <v>0</v>
      </c>
    </row>
    <row r="68" spans="1:74" ht="11.1" customHeight="1" x14ac:dyDescent="0.2">
      <c r="A68" s="267"/>
      <c r="B68" s="620"/>
      <c r="C68" s="627"/>
      <c r="D68" s="627"/>
      <c r="E68" s="627"/>
      <c r="F68" s="627"/>
      <c r="G68" s="627"/>
      <c r="H68" s="627"/>
      <c r="I68" s="627"/>
      <c r="J68" s="627"/>
      <c r="K68" s="627"/>
      <c r="L68" s="627"/>
      <c r="M68" s="627"/>
      <c r="N68" s="627"/>
      <c r="O68" s="627"/>
      <c r="P68" s="627"/>
      <c r="Q68" s="627"/>
      <c r="R68" s="627"/>
      <c r="S68" s="627"/>
      <c r="T68" s="627"/>
      <c r="U68" s="627"/>
      <c r="V68" s="627"/>
      <c r="W68" s="627"/>
      <c r="X68" s="627"/>
      <c r="Y68" s="627"/>
      <c r="Z68" s="627"/>
      <c r="AA68" s="627"/>
      <c r="AB68" s="627"/>
      <c r="AC68" s="627"/>
      <c r="AD68" s="627"/>
      <c r="AE68" s="627"/>
      <c r="AF68" s="627"/>
      <c r="AG68" s="627"/>
      <c r="AH68" s="627"/>
      <c r="AI68" s="627"/>
      <c r="AJ68" s="627"/>
      <c r="AK68" s="627"/>
      <c r="AL68" s="627"/>
      <c r="AM68" s="627"/>
      <c r="AN68" s="627"/>
      <c r="AO68" s="627"/>
      <c r="AP68" s="627"/>
      <c r="AQ68" s="627"/>
      <c r="AR68" s="627"/>
      <c r="AS68" s="627"/>
      <c r="AT68" s="627"/>
      <c r="AU68" s="627"/>
      <c r="AV68" s="627"/>
      <c r="AW68" s="627"/>
      <c r="AX68" s="627"/>
      <c r="AY68" s="627"/>
      <c r="AZ68" s="627"/>
      <c r="BA68" s="894"/>
      <c r="BB68" s="354"/>
      <c r="BC68" s="354"/>
      <c r="BD68" s="354"/>
      <c r="BE68" s="354"/>
      <c r="BF68" s="354"/>
      <c r="BG68" s="354"/>
      <c r="BH68" s="354"/>
      <c r="BI68" s="354"/>
      <c r="BJ68" s="354"/>
      <c r="BK68" s="354"/>
      <c r="BL68" s="354"/>
      <c r="BM68" s="354"/>
      <c r="BN68" s="354"/>
      <c r="BO68" s="354"/>
      <c r="BP68" s="354"/>
      <c r="BQ68" s="354"/>
      <c r="BR68" s="354"/>
      <c r="BS68" s="354"/>
      <c r="BT68" s="354"/>
      <c r="BU68" s="354"/>
      <c r="BV68" s="354"/>
    </row>
    <row r="69" spans="1:74" ht="11.1" customHeight="1" x14ac:dyDescent="0.2">
      <c r="A69" s="267"/>
      <c r="B69" s="37" t="s">
        <v>1339</v>
      </c>
      <c r="C69" s="627"/>
      <c r="D69" s="627"/>
      <c r="E69" s="627"/>
      <c r="F69" s="627"/>
      <c r="G69" s="627"/>
      <c r="H69" s="627"/>
      <c r="I69" s="627"/>
      <c r="J69" s="627"/>
      <c r="K69" s="627"/>
      <c r="L69" s="627"/>
      <c r="M69" s="627"/>
      <c r="N69" s="627"/>
      <c r="O69" s="627"/>
      <c r="P69" s="627"/>
      <c r="Q69" s="627"/>
      <c r="R69" s="627"/>
      <c r="S69" s="627"/>
      <c r="T69" s="627"/>
      <c r="U69" s="627"/>
      <c r="V69" s="627"/>
      <c r="W69" s="627"/>
      <c r="X69" s="627"/>
      <c r="Y69" s="627"/>
      <c r="Z69" s="627"/>
      <c r="AA69" s="627"/>
      <c r="AB69" s="627"/>
      <c r="AC69" s="627"/>
      <c r="AD69" s="627"/>
      <c r="AE69" s="627"/>
      <c r="AF69" s="627"/>
      <c r="AG69" s="627"/>
      <c r="AH69" s="627"/>
      <c r="AI69" s="627"/>
      <c r="AJ69" s="627"/>
      <c r="AK69" s="627"/>
      <c r="AL69" s="627"/>
      <c r="AM69" s="627"/>
      <c r="AN69" s="627"/>
      <c r="AO69" s="627"/>
      <c r="AP69" s="627"/>
      <c r="AQ69" s="627"/>
      <c r="AR69" s="627"/>
      <c r="AS69" s="627"/>
      <c r="AT69" s="627"/>
      <c r="AU69" s="627"/>
      <c r="AV69" s="627"/>
      <c r="AW69" s="627"/>
      <c r="AX69" s="627"/>
      <c r="AY69" s="627"/>
      <c r="AZ69" s="627"/>
      <c r="BA69" s="894"/>
      <c r="BB69" s="354"/>
      <c r="BC69" s="354"/>
      <c r="BD69" s="354"/>
      <c r="BE69" s="354"/>
      <c r="BF69" s="354"/>
      <c r="BG69" s="354"/>
      <c r="BH69" s="354"/>
      <c r="BI69" s="354"/>
      <c r="BJ69" s="354"/>
      <c r="BK69" s="354"/>
      <c r="BL69" s="354"/>
      <c r="BM69" s="354"/>
      <c r="BN69" s="354"/>
      <c r="BO69" s="354"/>
      <c r="BP69" s="354"/>
      <c r="BQ69" s="354"/>
      <c r="BR69" s="354"/>
      <c r="BS69" s="354"/>
      <c r="BT69" s="354"/>
      <c r="BU69" s="354"/>
      <c r="BV69" s="354"/>
    </row>
    <row r="70" spans="1:74" ht="11.1" customHeight="1" x14ac:dyDescent="0.2">
      <c r="A70" s="267" t="s">
        <v>1280</v>
      </c>
      <c r="B70" s="554" t="s">
        <v>1076</v>
      </c>
      <c r="C70" s="452">
        <v>1110.7369596000001</v>
      </c>
      <c r="D70" s="452">
        <v>1092.0602040000001</v>
      </c>
      <c r="E70" s="452">
        <v>1080.6521103</v>
      </c>
      <c r="F70" s="452">
        <v>1086.5122598999999</v>
      </c>
      <c r="G70" s="452">
        <v>1120.8251468999999</v>
      </c>
      <c r="H70" s="452">
        <v>1190.4172295000001</v>
      </c>
      <c r="I70" s="452">
        <v>1263.4895807</v>
      </c>
      <c r="J70" s="452">
        <v>1314.6983808</v>
      </c>
      <c r="K70" s="452">
        <v>1338.9057736</v>
      </c>
      <c r="L70" s="452">
        <v>1332.2406583</v>
      </c>
      <c r="M70" s="452">
        <v>1312.3791335999999</v>
      </c>
      <c r="N70" s="452">
        <v>1288.6578500999999</v>
      </c>
      <c r="O70" s="452">
        <v>1278.5301904</v>
      </c>
      <c r="P70" s="452">
        <v>1277.5740072999999</v>
      </c>
      <c r="Q70" s="452">
        <v>1274.6796618999999</v>
      </c>
      <c r="R70" s="452">
        <v>1261.4852132000001</v>
      </c>
      <c r="S70" s="452">
        <v>1235.8213972999999</v>
      </c>
      <c r="T70" s="452">
        <v>1212.2929271</v>
      </c>
      <c r="U70" s="452">
        <v>1206.8755802000001</v>
      </c>
      <c r="V70" s="452">
        <v>1207.2137204999999</v>
      </c>
      <c r="W70" s="452">
        <v>1205.2553882</v>
      </c>
      <c r="X70" s="452">
        <v>1167.9080240999999</v>
      </c>
      <c r="Y70" s="452">
        <v>1145.5524872999999</v>
      </c>
      <c r="Z70" s="452">
        <v>1138.2613801</v>
      </c>
      <c r="AA70" s="452">
        <v>1072.9158084999999</v>
      </c>
      <c r="AB70" s="452">
        <v>1053.4780859</v>
      </c>
      <c r="AC70" s="452">
        <v>1019.1394548</v>
      </c>
      <c r="AD70" s="452">
        <v>936.12529796000001</v>
      </c>
      <c r="AE70" s="452">
        <v>940.35436530000004</v>
      </c>
      <c r="AF70" s="452">
        <v>925.05290889000003</v>
      </c>
      <c r="AG70" s="452">
        <v>920.57630768000001</v>
      </c>
      <c r="AH70" s="452">
        <v>940.34003266000002</v>
      </c>
      <c r="AI70" s="452">
        <v>958.66566488000001</v>
      </c>
      <c r="AJ70" s="452">
        <v>970.87286564999999</v>
      </c>
      <c r="AK70" s="452">
        <v>979.19461960000001</v>
      </c>
      <c r="AL70" s="452">
        <v>1005.5937983</v>
      </c>
      <c r="AM70" s="452">
        <v>1049.3143353999999</v>
      </c>
      <c r="AN70" s="452">
        <v>1114.9742713999999</v>
      </c>
      <c r="AO70" s="452">
        <v>1153.0218213999999</v>
      </c>
      <c r="AP70" s="452">
        <v>1164.1230231</v>
      </c>
      <c r="AQ70" s="452">
        <v>1170.9282181999999</v>
      </c>
      <c r="AR70" s="452">
        <v>1172.6945920000001</v>
      </c>
      <c r="AS70" s="452">
        <v>1172.3924222999999</v>
      </c>
      <c r="AT70" s="452">
        <v>1163.6769691</v>
      </c>
      <c r="AU70" s="452">
        <v>1142.8701817000001</v>
      </c>
      <c r="AV70" s="452">
        <v>1137.3960380000001</v>
      </c>
      <c r="AW70" s="452">
        <v>1150.0139320000001</v>
      </c>
      <c r="AX70" s="452">
        <v>1162.7847850999999</v>
      </c>
      <c r="AY70" s="452">
        <v>1176.579974</v>
      </c>
      <c r="AZ70" s="452">
        <v>1190.9377581000001</v>
      </c>
      <c r="BA70" s="452">
        <v>1204.2447629000001</v>
      </c>
      <c r="BB70" s="968">
        <v>0</v>
      </c>
      <c r="BC70" s="968">
        <v>0</v>
      </c>
      <c r="BD70" s="968">
        <v>0</v>
      </c>
      <c r="BE70" s="968">
        <v>0</v>
      </c>
      <c r="BF70" s="968">
        <v>0</v>
      </c>
      <c r="BG70" s="968">
        <v>0</v>
      </c>
      <c r="BH70" s="968">
        <v>0</v>
      </c>
      <c r="BI70" s="968">
        <v>0</v>
      </c>
      <c r="BJ70" s="968">
        <v>0</v>
      </c>
      <c r="BK70" s="968">
        <v>0</v>
      </c>
      <c r="BL70" s="968">
        <v>0</v>
      </c>
      <c r="BM70" s="968">
        <v>0</v>
      </c>
      <c r="BN70" s="968">
        <v>0</v>
      </c>
      <c r="BO70" s="968">
        <v>0</v>
      </c>
      <c r="BP70" s="968">
        <v>0</v>
      </c>
      <c r="BQ70" s="968">
        <v>0</v>
      </c>
      <c r="BR70" s="968">
        <v>0</v>
      </c>
      <c r="BS70" s="968">
        <v>0</v>
      </c>
      <c r="BT70" s="968">
        <v>0</v>
      </c>
      <c r="BU70" s="968">
        <v>0</v>
      </c>
      <c r="BV70" s="968">
        <v>0</v>
      </c>
    </row>
    <row r="71" spans="1:74" ht="11.1" customHeight="1" x14ac:dyDescent="0.2">
      <c r="A71" s="267" t="s">
        <v>1281</v>
      </c>
      <c r="B71" s="554" t="s">
        <v>1078</v>
      </c>
      <c r="C71" s="452">
        <v>49.138595328999997</v>
      </c>
      <c r="D71" s="452">
        <v>48.037544337999996</v>
      </c>
      <c r="E71" s="452">
        <v>45.677445313</v>
      </c>
      <c r="F71" s="452">
        <v>43.430350484999998</v>
      </c>
      <c r="G71" s="452">
        <v>45.088953621000002</v>
      </c>
      <c r="H71" s="452">
        <v>48.464184420000002</v>
      </c>
      <c r="I71" s="452">
        <v>51.201333083000002</v>
      </c>
      <c r="J71" s="452">
        <v>52.896978988999997</v>
      </c>
      <c r="K71" s="452">
        <v>54.927287280000002</v>
      </c>
      <c r="L71" s="452">
        <v>56.337406375</v>
      </c>
      <c r="M71" s="452">
        <v>56.475486031999999</v>
      </c>
      <c r="N71" s="452">
        <v>57.264497331000001</v>
      </c>
      <c r="O71" s="452">
        <v>58.454777237999998</v>
      </c>
      <c r="P71" s="452">
        <v>59.383879739999998</v>
      </c>
      <c r="Q71" s="452">
        <v>61.358589827000003</v>
      </c>
      <c r="R71" s="452">
        <v>64.539378443000004</v>
      </c>
      <c r="S71" s="452">
        <v>68.679327689000004</v>
      </c>
      <c r="T71" s="452">
        <v>72.741576594999998</v>
      </c>
      <c r="U71" s="452">
        <v>75.024423228000003</v>
      </c>
      <c r="V71" s="452">
        <v>75.485470606000007</v>
      </c>
      <c r="W71" s="452">
        <v>73.963523722000005</v>
      </c>
      <c r="X71" s="452">
        <v>73.592628304000002</v>
      </c>
      <c r="Y71" s="452">
        <v>68.913697825</v>
      </c>
      <c r="Z71" s="452">
        <v>64.771407714999995</v>
      </c>
      <c r="AA71" s="452">
        <v>61.669577852000003</v>
      </c>
      <c r="AB71" s="452">
        <v>58.171489389999998</v>
      </c>
      <c r="AC71" s="452">
        <v>57.426459583000003</v>
      </c>
      <c r="AD71" s="452">
        <v>57.625471023000003</v>
      </c>
      <c r="AE71" s="452">
        <v>62.697193783000003</v>
      </c>
      <c r="AF71" s="452">
        <v>66.447203100999999</v>
      </c>
      <c r="AG71" s="452">
        <v>69.208927728999996</v>
      </c>
      <c r="AH71" s="452">
        <v>70.302269676999998</v>
      </c>
      <c r="AI71" s="452">
        <v>69.841042608999999</v>
      </c>
      <c r="AJ71" s="452">
        <v>67.182889912999997</v>
      </c>
      <c r="AK71" s="452">
        <v>63.288250509000001</v>
      </c>
      <c r="AL71" s="452">
        <v>59.569978798999998</v>
      </c>
      <c r="AM71" s="452">
        <v>56.878980726999998</v>
      </c>
      <c r="AN71" s="452">
        <v>56.171593412</v>
      </c>
      <c r="AO71" s="452">
        <v>57.768454470999998</v>
      </c>
      <c r="AP71" s="452">
        <v>61.637972765000001</v>
      </c>
      <c r="AQ71" s="452">
        <v>65.825127787</v>
      </c>
      <c r="AR71" s="452">
        <v>69.028896012000004</v>
      </c>
      <c r="AS71" s="452">
        <v>70.597985772000001</v>
      </c>
      <c r="AT71" s="452">
        <v>70.720756976999994</v>
      </c>
      <c r="AU71" s="452">
        <v>69.796676992000002</v>
      </c>
      <c r="AV71" s="452">
        <v>68.114410676999995</v>
      </c>
      <c r="AW71" s="452">
        <v>66.486423102000003</v>
      </c>
      <c r="AX71" s="452">
        <v>64.956281286999996</v>
      </c>
      <c r="AY71" s="452">
        <v>63.517266837000001</v>
      </c>
      <c r="AZ71" s="452">
        <v>62.252712070000001</v>
      </c>
      <c r="BA71" s="452">
        <v>61.257993405000001</v>
      </c>
      <c r="BB71" s="968">
        <v>0</v>
      </c>
      <c r="BC71" s="968">
        <v>0</v>
      </c>
      <c r="BD71" s="968">
        <v>0</v>
      </c>
      <c r="BE71" s="968">
        <v>0</v>
      </c>
      <c r="BF71" s="968">
        <v>0</v>
      </c>
      <c r="BG71" s="968">
        <v>0</v>
      </c>
      <c r="BH71" s="968">
        <v>0</v>
      </c>
      <c r="BI71" s="968">
        <v>0</v>
      </c>
      <c r="BJ71" s="968">
        <v>0</v>
      </c>
      <c r="BK71" s="968">
        <v>0</v>
      </c>
      <c r="BL71" s="968">
        <v>0</v>
      </c>
      <c r="BM71" s="968">
        <v>0</v>
      </c>
      <c r="BN71" s="968">
        <v>0</v>
      </c>
      <c r="BO71" s="968">
        <v>0</v>
      </c>
      <c r="BP71" s="968">
        <v>0</v>
      </c>
      <c r="BQ71" s="968">
        <v>0</v>
      </c>
      <c r="BR71" s="968">
        <v>0</v>
      </c>
      <c r="BS71" s="968">
        <v>0</v>
      </c>
      <c r="BT71" s="968">
        <v>0</v>
      </c>
      <c r="BU71" s="968">
        <v>0</v>
      </c>
      <c r="BV71" s="968">
        <v>0</v>
      </c>
    </row>
    <row r="72" spans="1:74" ht="11.1" customHeight="1" x14ac:dyDescent="0.2">
      <c r="A72" s="267" t="s">
        <v>1282</v>
      </c>
      <c r="B72" s="554" t="s">
        <v>1080</v>
      </c>
      <c r="C72" s="452">
        <v>294.40880300999999</v>
      </c>
      <c r="D72" s="452">
        <v>313.06303503999999</v>
      </c>
      <c r="E72" s="452">
        <v>321.48943227000001</v>
      </c>
      <c r="F72" s="452">
        <v>324.07463265000001</v>
      </c>
      <c r="G72" s="452">
        <v>336.42861246000001</v>
      </c>
      <c r="H72" s="452">
        <v>340.97185173000003</v>
      </c>
      <c r="I72" s="452">
        <v>343.21243506000002</v>
      </c>
      <c r="J72" s="452">
        <v>360.79460121</v>
      </c>
      <c r="K72" s="452">
        <v>375.53345517999998</v>
      </c>
      <c r="L72" s="452">
        <v>371.40913705000003</v>
      </c>
      <c r="M72" s="452">
        <v>381.74548170000003</v>
      </c>
      <c r="N72" s="452">
        <v>401.62661445999998</v>
      </c>
      <c r="O72" s="452">
        <v>396.62200559000001</v>
      </c>
      <c r="P72" s="452">
        <v>390.69886646999998</v>
      </c>
      <c r="Q72" s="452">
        <v>370.69645430000003</v>
      </c>
      <c r="R72" s="452">
        <v>342.30010851999998</v>
      </c>
      <c r="S72" s="452">
        <v>328.00831762000001</v>
      </c>
      <c r="T72" s="452">
        <v>324.12048623999999</v>
      </c>
      <c r="U72" s="452">
        <v>319.75526529000001</v>
      </c>
      <c r="V72" s="452">
        <v>317.05889891999999</v>
      </c>
      <c r="W72" s="452">
        <v>317.10930583999999</v>
      </c>
      <c r="X72" s="452">
        <v>323.43749554999999</v>
      </c>
      <c r="Y72" s="452">
        <v>327.66061268999999</v>
      </c>
      <c r="Z72" s="452">
        <v>338.97697515999999</v>
      </c>
      <c r="AA72" s="452">
        <v>345.31877965000001</v>
      </c>
      <c r="AB72" s="452">
        <v>344.57526497999999</v>
      </c>
      <c r="AC72" s="452">
        <v>334.84282860000002</v>
      </c>
      <c r="AD72" s="452">
        <v>330.13935931999998</v>
      </c>
      <c r="AE72" s="452">
        <v>307.59892671</v>
      </c>
      <c r="AF72" s="452">
        <v>294.19092676999998</v>
      </c>
      <c r="AG72" s="452">
        <v>296.42582193999999</v>
      </c>
      <c r="AH72" s="452">
        <v>287.9519439</v>
      </c>
      <c r="AI72" s="452">
        <v>278.73298022</v>
      </c>
      <c r="AJ72" s="452">
        <v>280.11372884000002</v>
      </c>
      <c r="AK72" s="452">
        <v>296.36145032000002</v>
      </c>
      <c r="AL72" s="452">
        <v>315.08391619000002</v>
      </c>
      <c r="AM72" s="452">
        <v>329.20290449999999</v>
      </c>
      <c r="AN72" s="452">
        <v>339.05692599000002</v>
      </c>
      <c r="AO72" s="452">
        <v>347.35944219999999</v>
      </c>
      <c r="AP72" s="452">
        <v>360.59004057999999</v>
      </c>
      <c r="AQ72" s="452">
        <v>373.28116252000001</v>
      </c>
      <c r="AR72" s="452">
        <v>379.58538085999999</v>
      </c>
      <c r="AS72" s="452">
        <v>378.65804935</v>
      </c>
      <c r="AT72" s="452">
        <v>374.80634844999997</v>
      </c>
      <c r="AU72" s="452">
        <v>371.17493231999998</v>
      </c>
      <c r="AV72" s="452">
        <v>368.00760866000002</v>
      </c>
      <c r="AW72" s="452">
        <v>367.72881242</v>
      </c>
      <c r="AX72" s="452">
        <v>367.25206822000001</v>
      </c>
      <c r="AY72" s="452">
        <v>366.73042666999999</v>
      </c>
      <c r="AZ72" s="452">
        <v>366.41598199999999</v>
      </c>
      <c r="BA72" s="452">
        <v>366.43907272000001</v>
      </c>
      <c r="BB72" s="968">
        <v>0</v>
      </c>
      <c r="BC72" s="968">
        <v>0</v>
      </c>
      <c r="BD72" s="968">
        <v>0</v>
      </c>
      <c r="BE72" s="968">
        <v>0</v>
      </c>
      <c r="BF72" s="968">
        <v>0</v>
      </c>
      <c r="BG72" s="968">
        <v>0</v>
      </c>
      <c r="BH72" s="968">
        <v>0</v>
      </c>
      <c r="BI72" s="968">
        <v>0</v>
      </c>
      <c r="BJ72" s="968">
        <v>0</v>
      </c>
      <c r="BK72" s="968">
        <v>0</v>
      </c>
      <c r="BL72" s="968">
        <v>0</v>
      </c>
      <c r="BM72" s="968">
        <v>0</v>
      </c>
      <c r="BN72" s="968">
        <v>0</v>
      </c>
      <c r="BO72" s="968">
        <v>0</v>
      </c>
      <c r="BP72" s="968">
        <v>0</v>
      </c>
      <c r="BQ72" s="968">
        <v>0</v>
      </c>
      <c r="BR72" s="968">
        <v>0</v>
      </c>
      <c r="BS72" s="968">
        <v>0</v>
      </c>
      <c r="BT72" s="968">
        <v>0</v>
      </c>
      <c r="BU72" s="968">
        <v>0</v>
      </c>
      <c r="BV72" s="968">
        <v>0</v>
      </c>
    </row>
    <row r="73" spans="1:74" ht="11.1" customHeight="1" x14ac:dyDescent="0.2">
      <c r="A73" s="267" t="s">
        <v>1283</v>
      </c>
      <c r="B73" s="554" t="s">
        <v>1082</v>
      </c>
      <c r="C73" s="452">
        <v>824.61908814000003</v>
      </c>
      <c r="D73" s="452">
        <v>840.47796398000003</v>
      </c>
      <c r="E73" s="452">
        <v>849.13125317000004</v>
      </c>
      <c r="F73" s="452">
        <v>855.83840263000002</v>
      </c>
      <c r="G73" s="452">
        <v>877.38672718999999</v>
      </c>
      <c r="H73" s="452">
        <v>914.98344669000005</v>
      </c>
      <c r="I73" s="452">
        <v>953.23045883999998</v>
      </c>
      <c r="J73" s="452">
        <v>971.07199151999998</v>
      </c>
      <c r="K73" s="452">
        <v>964.27897272999996</v>
      </c>
      <c r="L73" s="452">
        <v>970.25020440000003</v>
      </c>
      <c r="M73" s="452">
        <v>995.32931277</v>
      </c>
      <c r="N73" s="452">
        <v>1010.1492066</v>
      </c>
      <c r="O73" s="452">
        <v>1010.9131109</v>
      </c>
      <c r="P73" s="452">
        <v>997.55188673999999</v>
      </c>
      <c r="Q73" s="452">
        <v>980.66206351999995</v>
      </c>
      <c r="R73" s="452">
        <v>956.95012626000005</v>
      </c>
      <c r="S73" s="452">
        <v>935.22976071999994</v>
      </c>
      <c r="T73" s="452">
        <v>902.84439344999998</v>
      </c>
      <c r="U73" s="452">
        <v>859.06952510999997</v>
      </c>
      <c r="V73" s="452">
        <v>818.31143684999995</v>
      </c>
      <c r="W73" s="452">
        <v>788.64674365999997</v>
      </c>
      <c r="X73" s="452">
        <v>762.16676801000006</v>
      </c>
      <c r="Y73" s="452">
        <v>771.16080106000004</v>
      </c>
      <c r="Z73" s="452">
        <v>773.09352827999999</v>
      </c>
      <c r="AA73" s="452">
        <v>724.72824294999998</v>
      </c>
      <c r="AB73" s="452">
        <v>676.05431880000003</v>
      </c>
      <c r="AC73" s="452">
        <v>640.06888222999999</v>
      </c>
      <c r="AD73" s="452">
        <v>602.49362197000005</v>
      </c>
      <c r="AE73" s="452">
        <v>588.90250448999996</v>
      </c>
      <c r="AF73" s="452">
        <v>535.98623868000004</v>
      </c>
      <c r="AG73" s="452">
        <v>519.14620792999995</v>
      </c>
      <c r="AH73" s="452">
        <v>507.00352250999998</v>
      </c>
      <c r="AI73" s="452">
        <v>512.61532986999998</v>
      </c>
      <c r="AJ73" s="452">
        <v>520.12075559000004</v>
      </c>
      <c r="AK73" s="452">
        <v>532.83183617999998</v>
      </c>
      <c r="AL73" s="452">
        <v>554.51355693000005</v>
      </c>
      <c r="AM73" s="452">
        <v>584.82768642999997</v>
      </c>
      <c r="AN73" s="452">
        <v>621.03201216000002</v>
      </c>
      <c r="AO73" s="452">
        <v>654.33119918</v>
      </c>
      <c r="AP73" s="452">
        <v>689.74631314999999</v>
      </c>
      <c r="AQ73" s="452">
        <v>720.54485917</v>
      </c>
      <c r="AR73" s="452">
        <v>738.56199919000005</v>
      </c>
      <c r="AS73" s="452">
        <v>742.04233495000005</v>
      </c>
      <c r="AT73" s="452">
        <v>746.08281008999995</v>
      </c>
      <c r="AU73" s="452">
        <v>761.77845970999999</v>
      </c>
      <c r="AV73" s="452">
        <v>781.06097534000003</v>
      </c>
      <c r="AW73" s="452">
        <v>797.74117865999995</v>
      </c>
      <c r="AX73" s="452">
        <v>813.73196293000001</v>
      </c>
      <c r="AY73" s="452">
        <v>830.76202670999999</v>
      </c>
      <c r="AZ73" s="452">
        <v>848.09070740000004</v>
      </c>
      <c r="BA73" s="452">
        <v>863.71445683000002</v>
      </c>
      <c r="BB73" s="968">
        <v>0</v>
      </c>
      <c r="BC73" s="968">
        <v>0</v>
      </c>
      <c r="BD73" s="968">
        <v>0</v>
      </c>
      <c r="BE73" s="968">
        <v>0</v>
      </c>
      <c r="BF73" s="968">
        <v>0</v>
      </c>
      <c r="BG73" s="968">
        <v>0</v>
      </c>
      <c r="BH73" s="968">
        <v>0</v>
      </c>
      <c r="BI73" s="968">
        <v>0</v>
      </c>
      <c r="BJ73" s="968">
        <v>0</v>
      </c>
      <c r="BK73" s="968">
        <v>0</v>
      </c>
      <c r="BL73" s="968">
        <v>0</v>
      </c>
      <c r="BM73" s="968">
        <v>0</v>
      </c>
      <c r="BN73" s="968">
        <v>0</v>
      </c>
      <c r="BO73" s="968">
        <v>0</v>
      </c>
      <c r="BP73" s="968">
        <v>0</v>
      </c>
      <c r="BQ73" s="968">
        <v>0</v>
      </c>
      <c r="BR73" s="968">
        <v>0</v>
      </c>
      <c r="BS73" s="968">
        <v>0</v>
      </c>
      <c r="BT73" s="968">
        <v>0</v>
      </c>
      <c r="BU73" s="968">
        <v>0</v>
      </c>
      <c r="BV73" s="968">
        <v>0</v>
      </c>
    </row>
    <row r="74" spans="1:74" ht="11.1" customHeight="1" x14ac:dyDescent="0.2">
      <c r="A74" s="267" t="s">
        <v>1284</v>
      </c>
      <c r="B74" s="554" t="s">
        <v>1084</v>
      </c>
      <c r="C74" s="452">
        <v>758.33557785999994</v>
      </c>
      <c r="D74" s="452">
        <v>776.59049273000005</v>
      </c>
      <c r="E74" s="452">
        <v>785.12271020000003</v>
      </c>
      <c r="F74" s="452">
        <v>792.11323139000001</v>
      </c>
      <c r="G74" s="452">
        <v>815.05960090999997</v>
      </c>
      <c r="H74" s="452">
        <v>825.93903325999997</v>
      </c>
      <c r="I74" s="452">
        <v>829.47245989999999</v>
      </c>
      <c r="J74" s="452">
        <v>840.19513684000003</v>
      </c>
      <c r="K74" s="452">
        <v>848.29100607999999</v>
      </c>
      <c r="L74" s="452">
        <v>834.21774177999998</v>
      </c>
      <c r="M74" s="452">
        <v>834.65779958999997</v>
      </c>
      <c r="N74" s="452">
        <v>846.14085153999997</v>
      </c>
      <c r="O74" s="452">
        <v>838.35723858999995</v>
      </c>
      <c r="P74" s="452">
        <v>837.56688925000003</v>
      </c>
      <c r="Q74" s="452">
        <v>834.02680429999998</v>
      </c>
      <c r="R74" s="452">
        <v>831.14612433000002</v>
      </c>
      <c r="S74" s="452">
        <v>836.14364140999999</v>
      </c>
      <c r="T74" s="452">
        <v>842.70414195000001</v>
      </c>
      <c r="U74" s="452">
        <v>847.67779015999997</v>
      </c>
      <c r="V74" s="452">
        <v>845.78040784999996</v>
      </c>
      <c r="W74" s="452">
        <v>841.84274870000002</v>
      </c>
      <c r="X74" s="452">
        <v>846.49314699000001</v>
      </c>
      <c r="Y74" s="452">
        <v>839.79932671999995</v>
      </c>
      <c r="Z74" s="452">
        <v>832.10793295999997</v>
      </c>
      <c r="AA74" s="452">
        <v>854.60745152000004</v>
      </c>
      <c r="AB74" s="452">
        <v>881.12966232999997</v>
      </c>
      <c r="AC74" s="452">
        <v>912.32934359000001</v>
      </c>
      <c r="AD74" s="452">
        <v>947.00355072000002</v>
      </c>
      <c r="AE74" s="452">
        <v>963.15744629000005</v>
      </c>
      <c r="AF74" s="452">
        <v>998.84285967000005</v>
      </c>
      <c r="AG74" s="452">
        <v>979.2064292</v>
      </c>
      <c r="AH74" s="452">
        <v>957.80635313000005</v>
      </c>
      <c r="AI74" s="452">
        <v>921.82143891999999</v>
      </c>
      <c r="AJ74" s="452">
        <v>888.80464115999996</v>
      </c>
      <c r="AK74" s="452">
        <v>869.39263030999996</v>
      </c>
      <c r="AL74" s="452">
        <v>870.05754820000004</v>
      </c>
      <c r="AM74" s="452">
        <v>880.98222569999996</v>
      </c>
      <c r="AN74" s="452">
        <v>900.75267719999999</v>
      </c>
      <c r="AO74" s="452">
        <v>921.89974472999995</v>
      </c>
      <c r="AP74" s="452">
        <v>943.10418286000004</v>
      </c>
      <c r="AQ74" s="452">
        <v>956.97040380999999</v>
      </c>
      <c r="AR74" s="452">
        <v>956.51864178000005</v>
      </c>
      <c r="AS74" s="452">
        <v>949.01877933000003</v>
      </c>
      <c r="AT74" s="452">
        <v>939.52505167000004</v>
      </c>
      <c r="AU74" s="452">
        <v>929.16252828999995</v>
      </c>
      <c r="AV74" s="452">
        <v>921.89722102999997</v>
      </c>
      <c r="AW74" s="452">
        <v>923.54075525999997</v>
      </c>
      <c r="AX74" s="452">
        <v>926.20222746000002</v>
      </c>
      <c r="AY74" s="452">
        <v>929.51336146000006</v>
      </c>
      <c r="AZ74" s="452">
        <v>933.14656497999999</v>
      </c>
      <c r="BA74" s="452">
        <v>936.56843013000002</v>
      </c>
      <c r="BB74" s="968">
        <v>0</v>
      </c>
      <c r="BC74" s="968">
        <v>0</v>
      </c>
      <c r="BD74" s="968">
        <v>0</v>
      </c>
      <c r="BE74" s="968">
        <v>0</v>
      </c>
      <c r="BF74" s="968">
        <v>0</v>
      </c>
      <c r="BG74" s="968">
        <v>0</v>
      </c>
      <c r="BH74" s="968">
        <v>0</v>
      </c>
      <c r="BI74" s="968">
        <v>0</v>
      </c>
      <c r="BJ74" s="968">
        <v>0</v>
      </c>
      <c r="BK74" s="968">
        <v>0</v>
      </c>
      <c r="BL74" s="968">
        <v>0</v>
      </c>
      <c r="BM74" s="968">
        <v>0</v>
      </c>
      <c r="BN74" s="968">
        <v>0</v>
      </c>
      <c r="BO74" s="968">
        <v>0</v>
      </c>
      <c r="BP74" s="968">
        <v>0</v>
      </c>
      <c r="BQ74" s="968">
        <v>0</v>
      </c>
      <c r="BR74" s="968">
        <v>0</v>
      </c>
      <c r="BS74" s="968">
        <v>0</v>
      </c>
      <c r="BT74" s="968">
        <v>0</v>
      </c>
      <c r="BU74" s="968">
        <v>0</v>
      </c>
      <c r="BV74" s="968">
        <v>0</v>
      </c>
    </row>
    <row r="75" spans="1:74" ht="11.1" customHeight="1" x14ac:dyDescent="0.2">
      <c r="A75" s="267" t="s">
        <v>1285</v>
      </c>
      <c r="B75" s="554" t="s">
        <v>1546</v>
      </c>
      <c r="C75" s="452">
        <v>327.84276863999997</v>
      </c>
      <c r="D75" s="452">
        <v>348.39088355000001</v>
      </c>
      <c r="E75" s="452">
        <v>368.04890296000002</v>
      </c>
      <c r="F75" s="452">
        <v>386.25820286999999</v>
      </c>
      <c r="G75" s="452">
        <v>403.55798682</v>
      </c>
      <c r="H75" s="452">
        <v>422.46130062999998</v>
      </c>
      <c r="I75" s="452">
        <v>435.94886494000002</v>
      </c>
      <c r="J75" s="452">
        <v>447.99914216000002</v>
      </c>
      <c r="K75" s="452">
        <v>448.07521688999998</v>
      </c>
      <c r="L75" s="452">
        <v>440.07289810999998</v>
      </c>
      <c r="M75" s="452">
        <v>429.17661607000002</v>
      </c>
      <c r="N75" s="452">
        <v>416.58563538999999</v>
      </c>
      <c r="O75" s="452">
        <v>401.96556835000001</v>
      </c>
      <c r="P75" s="452">
        <v>384.61954050000003</v>
      </c>
      <c r="Q75" s="452">
        <v>369.07573478</v>
      </c>
      <c r="R75" s="452">
        <v>356.47291594000001</v>
      </c>
      <c r="S75" s="452">
        <v>353.49954219</v>
      </c>
      <c r="T75" s="452">
        <v>364.70248783</v>
      </c>
      <c r="U75" s="452">
        <v>382.83724410000002</v>
      </c>
      <c r="V75" s="452">
        <v>393.99055184999997</v>
      </c>
      <c r="W75" s="452">
        <v>391.86901875000001</v>
      </c>
      <c r="X75" s="452">
        <v>392.40563085999997</v>
      </c>
      <c r="Y75" s="452">
        <v>373.77937488999999</v>
      </c>
      <c r="Z75" s="452">
        <v>367.68688587000003</v>
      </c>
      <c r="AA75" s="452">
        <v>350.17945871000001</v>
      </c>
      <c r="AB75" s="452">
        <v>331.36593491000002</v>
      </c>
      <c r="AC75" s="452">
        <v>311.00620220000002</v>
      </c>
      <c r="AD75" s="452">
        <v>294.91437067999999</v>
      </c>
      <c r="AE75" s="452">
        <v>284.81410804000001</v>
      </c>
      <c r="AF75" s="452">
        <v>279.85402247000002</v>
      </c>
      <c r="AG75" s="452">
        <v>295.00092726000003</v>
      </c>
      <c r="AH75" s="452">
        <v>311.51817598000002</v>
      </c>
      <c r="AI75" s="452">
        <v>337.92107358999999</v>
      </c>
      <c r="AJ75" s="452">
        <v>366.38621667000001</v>
      </c>
      <c r="AK75" s="452">
        <v>391.99455689000001</v>
      </c>
      <c r="AL75" s="452">
        <v>409.79408660000001</v>
      </c>
      <c r="AM75" s="452">
        <v>421.09105306999999</v>
      </c>
      <c r="AN75" s="452">
        <v>421.83931138000003</v>
      </c>
      <c r="AO75" s="452">
        <v>414.00315522</v>
      </c>
      <c r="AP75" s="452">
        <v>402.84751499999999</v>
      </c>
      <c r="AQ75" s="452">
        <v>396.31754577999999</v>
      </c>
      <c r="AR75" s="452">
        <v>398.92501485000003</v>
      </c>
      <c r="AS75" s="452">
        <v>408.24227858</v>
      </c>
      <c r="AT75" s="452">
        <v>417.63487277000002</v>
      </c>
      <c r="AU75" s="452">
        <v>423.39182120999999</v>
      </c>
      <c r="AV75" s="452">
        <v>427.83312116000002</v>
      </c>
      <c r="AW75" s="452">
        <v>427.75388498000001</v>
      </c>
      <c r="AX75" s="452">
        <v>426.71331383</v>
      </c>
      <c r="AY75" s="452">
        <v>424.60628625999999</v>
      </c>
      <c r="AZ75" s="452">
        <v>421.70385221999999</v>
      </c>
      <c r="BA75" s="452">
        <v>418.61333194999997</v>
      </c>
      <c r="BB75" s="968">
        <v>0</v>
      </c>
      <c r="BC75" s="968">
        <v>0</v>
      </c>
      <c r="BD75" s="968">
        <v>0</v>
      </c>
      <c r="BE75" s="968">
        <v>0</v>
      </c>
      <c r="BF75" s="968">
        <v>0</v>
      </c>
      <c r="BG75" s="968">
        <v>0</v>
      </c>
      <c r="BH75" s="968">
        <v>0</v>
      </c>
      <c r="BI75" s="968">
        <v>0</v>
      </c>
      <c r="BJ75" s="968">
        <v>0</v>
      </c>
      <c r="BK75" s="968">
        <v>0</v>
      </c>
      <c r="BL75" s="968">
        <v>0</v>
      </c>
      <c r="BM75" s="968">
        <v>0</v>
      </c>
      <c r="BN75" s="968">
        <v>0</v>
      </c>
      <c r="BO75" s="968">
        <v>0</v>
      </c>
      <c r="BP75" s="968">
        <v>0</v>
      </c>
      <c r="BQ75" s="968">
        <v>0</v>
      </c>
      <c r="BR75" s="968">
        <v>0</v>
      </c>
      <c r="BS75" s="968">
        <v>0</v>
      </c>
      <c r="BT75" s="968">
        <v>0</v>
      </c>
      <c r="BU75" s="968">
        <v>0</v>
      </c>
      <c r="BV75" s="968">
        <v>0</v>
      </c>
    </row>
    <row r="76" spans="1:74" ht="11.1" customHeight="1" x14ac:dyDescent="0.2">
      <c r="A76" s="267"/>
      <c r="B76" s="620"/>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894"/>
      <c r="BB76" s="354"/>
      <c r="BC76" s="354"/>
      <c r="BD76" s="354"/>
      <c r="BE76" s="354"/>
      <c r="BF76" s="354"/>
      <c r="BG76" s="354"/>
      <c r="BH76" s="354"/>
      <c r="BI76" s="354"/>
      <c r="BJ76" s="354"/>
      <c r="BK76" s="354"/>
      <c r="BL76" s="354"/>
      <c r="BM76" s="354"/>
      <c r="BN76" s="354"/>
      <c r="BO76" s="354"/>
      <c r="BP76" s="354"/>
      <c r="BQ76" s="354"/>
      <c r="BR76" s="354"/>
      <c r="BS76" s="354"/>
      <c r="BT76" s="354"/>
      <c r="BU76" s="354"/>
      <c r="BV76" s="354"/>
    </row>
    <row r="77" spans="1:74" ht="11.1" customHeight="1" x14ac:dyDescent="0.2">
      <c r="A77" s="267"/>
      <c r="B77" s="37" t="s">
        <v>1340</v>
      </c>
      <c r="C77" s="628"/>
      <c r="D77" s="628"/>
      <c r="E77" s="628"/>
      <c r="F77" s="628"/>
      <c r="G77" s="628"/>
      <c r="H77" s="628"/>
      <c r="I77" s="628"/>
      <c r="J77" s="628"/>
      <c r="K77" s="628"/>
      <c r="L77" s="628"/>
      <c r="M77" s="628"/>
      <c r="N77" s="628"/>
      <c r="O77" s="628"/>
      <c r="P77" s="628"/>
      <c r="Q77" s="628"/>
      <c r="R77" s="628"/>
      <c r="S77" s="628"/>
      <c r="T77" s="628"/>
      <c r="U77" s="628"/>
      <c r="V77" s="628"/>
      <c r="W77" s="628"/>
      <c r="X77" s="628"/>
      <c r="Y77" s="628"/>
      <c r="Z77" s="628"/>
      <c r="AA77" s="628"/>
      <c r="AB77" s="628"/>
      <c r="AC77" s="628"/>
      <c r="AD77" s="628"/>
      <c r="AE77" s="628"/>
      <c r="AF77" s="628"/>
      <c r="AG77" s="628"/>
      <c r="AH77" s="628"/>
      <c r="AI77" s="628"/>
      <c r="AJ77" s="628"/>
      <c r="AK77" s="628"/>
      <c r="AL77" s="628"/>
      <c r="AM77" s="628"/>
      <c r="AN77" s="628"/>
      <c r="AO77" s="628"/>
      <c r="AP77" s="628"/>
      <c r="AQ77" s="628"/>
      <c r="AR77" s="628"/>
      <c r="AS77" s="628"/>
      <c r="AT77" s="628"/>
      <c r="AU77" s="628"/>
      <c r="AV77" s="628"/>
      <c r="AW77" s="628"/>
      <c r="AX77" s="628"/>
      <c r="AY77" s="628"/>
      <c r="AZ77" s="628"/>
      <c r="BA77" s="894"/>
      <c r="BB77" s="354"/>
      <c r="BC77" s="354"/>
      <c r="BD77" s="354"/>
      <c r="BE77" s="354"/>
      <c r="BF77" s="354"/>
      <c r="BG77" s="354"/>
      <c r="BH77" s="354"/>
      <c r="BI77" s="354"/>
      <c r="BJ77" s="354"/>
      <c r="BK77" s="354"/>
      <c r="BL77" s="354"/>
      <c r="BM77" s="354"/>
      <c r="BN77" s="354"/>
      <c r="BO77" s="354"/>
      <c r="BP77" s="354"/>
      <c r="BQ77" s="354"/>
      <c r="BR77" s="354"/>
      <c r="BS77" s="354"/>
      <c r="BT77" s="354"/>
      <c r="BU77" s="354"/>
      <c r="BV77" s="354"/>
    </row>
    <row r="78" spans="1:74" ht="11.1" customHeight="1" x14ac:dyDescent="0.2">
      <c r="A78" s="267" t="s">
        <v>1286</v>
      </c>
      <c r="B78" s="554" t="s">
        <v>1076</v>
      </c>
      <c r="C78" s="452">
        <v>27.768423988999999</v>
      </c>
      <c r="D78" s="452">
        <v>27.3015051</v>
      </c>
      <c r="E78" s="452">
        <v>25.131444425000002</v>
      </c>
      <c r="F78" s="452">
        <v>23.117282125999999</v>
      </c>
      <c r="G78" s="452">
        <v>23.350523894999998</v>
      </c>
      <c r="H78" s="452">
        <v>24.294229174000002</v>
      </c>
      <c r="I78" s="452">
        <v>24.774305503000001</v>
      </c>
      <c r="J78" s="452">
        <v>25.778399623999999</v>
      </c>
      <c r="K78" s="452">
        <v>27.324607624999999</v>
      </c>
      <c r="L78" s="452">
        <v>28.345545919999999</v>
      </c>
      <c r="M78" s="452">
        <v>27.922960289999999</v>
      </c>
      <c r="N78" s="452">
        <v>24.781881732999999</v>
      </c>
      <c r="O78" s="452">
        <v>24.587119046000002</v>
      </c>
      <c r="P78" s="452">
        <v>24.568730909999999</v>
      </c>
      <c r="Q78" s="452">
        <v>24.513070420999998</v>
      </c>
      <c r="R78" s="452">
        <v>24.735004181000001</v>
      </c>
      <c r="S78" s="452">
        <v>24.231792103</v>
      </c>
      <c r="T78" s="452">
        <v>23.313325520999999</v>
      </c>
      <c r="U78" s="452">
        <v>24.137511604</v>
      </c>
      <c r="V78" s="452">
        <v>25.150285842999999</v>
      </c>
      <c r="W78" s="452">
        <v>25.109487254000001</v>
      </c>
      <c r="X78" s="452">
        <v>27.160651724000001</v>
      </c>
      <c r="Y78" s="452">
        <v>28.638812182999999</v>
      </c>
      <c r="Z78" s="452">
        <v>29.186189234</v>
      </c>
      <c r="AA78" s="452">
        <v>26.822895210999999</v>
      </c>
      <c r="AB78" s="452">
        <v>25.694587462000001</v>
      </c>
      <c r="AC78" s="452">
        <v>24.857059873000001</v>
      </c>
      <c r="AD78" s="452">
        <v>21.770355767000002</v>
      </c>
      <c r="AE78" s="452">
        <v>21.868706169999999</v>
      </c>
      <c r="AF78" s="452">
        <v>22.56226607</v>
      </c>
      <c r="AG78" s="452">
        <v>23.604520709999999</v>
      </c>
      <c r="AH78" s="452">
        <v>26.120556463</v>
      </c>
      <c r="AI78" s="452">
        <v>25.909882835000001</v>
      </c>
      <c r="AJ78" s="452">
        <v>27.739224733</v>
      </c>
      <c r="AK78" s="452">
        <v>29.672564229999999</v>
      </c>
      <c r="AL78" s="452">
        <v>30.472539342000001</v>
      </c>
      <c r="AM78" s="452">
        <v>30.862186336000001</v>
      </c>
      <c r="AN78" s="452">
        <v>32.793360923999998</v>
      </c>
      <c r="AO78" s="452">
        <v>33.912406511</v>
      </c>
      <c r="AP78" s="452">
        <v>33.260657801999997</v>
      </c>
      <c r="AQ78" s="452">
        <v>33.455091948000003</v>
      </c>
      <c r="AR78" s="452">
        <v>31.694448431000001</v>
      </c>
      <c r="AS78" s="452">
        <v>32.566456176000003</v>
      </c>
      <c r="AT78" s="452">
        <v>32.324360251999998</v>
      </c>
      <c r="AU78" s="452">
        <v>32.653433763000002</v>
      </c>
      <c r="AV78" s="452">
        <v>31.59433439</v>
      </c>
      <c r="AW78" s="452">
        <v>31.081457620999998</v>
      </c>
      <c r="AX78" s="452">
        <v>31.426615814000002</v>
      </c>
      <c r="AY78" s="452">
        <v>30.962630895</v>
      </c>
      <c r="AZ78" s="452">
        <v>30.536865593000002</v>
      </c>
      <c r="BA78" s="452">
        <v>30.878070843</v>
      </c>
      <c r="BB78" s="968">
        <v>0</v>
      </c>
      <c r="BC78" s="968">
        <v>0</v>
      </c>
      <c r="BD78" s="968">
        <v>0</v>
      </c>
      <c r="BE78" s="968">
        <v>0</v>
      </c>
      <c r="BF78" s="968">
        <v>0</v>
      </c>
      <c r="BG78" s="968">
        <v>0</v>
      </c>
      <c r="BH78" s="968">
        <v>0</v>
      </c>
      <c r="BI78" s="968">
        <v>0</v>
      </c>
      <c r="BJ78" s="968">
        <v>0</v>
      </c>
      <c r="BK78" s="968">
        <v>0</v>
      </c>
      <c r="BL78" s="968">
        <v>0</v>
      </c>
      <c r="BM78" s="968">
        <v>0</v>
      </c>
      <c r="BN78" s="968">
        <v>0</v>
      </c>
      <c r="BO78" s="968">
        <v>0</v>
      </c>
      <c r="BP78" s="968">
        <v>0</v>
      </c>
      <c r="BQ78" s="968">
        <v>0</v>
      </c>
      <c r="BR78" s="968">
        <v>0</v>
      </c>
      <c r="BS78" s="968">
        <v>0</v>
      </c>
      <c r="BT78" s="968">
        <v>0</v>
      </c>
      <c r="BU78" s="968">
        <v>0</v>
      </c>
      <c r="BV78" s="968">
        <v>0</v>
      </c>
    </row>
    <row r="79" spans="1:74" ht="11.1" customHeight="1" x14ac:dyDescent="0.2">
      <c r="A79" s="267" t="s">
        <v>1287</v>
      </c>
      <c r="B79" s="554" t="s">
        <v>1078</v>
      </c>
      <c r="C79" s="452">
        <v>1.9655438132</v>
      </c>
      <c r="D79" s="452">
        <v>1.7791683088000001</v>
      </c>
      <c r="E79" s="452">
        <v>1.6917572338</v>
      </c>
      <c r="F79" s="452">
        <v>1.3160712268000001</v>
      </c>
      <c r="G79" s="452">
        <v>1.3261456947000001</v>
      </c>
      <c r="H79" s="452">
        <v>1.3846909834000001</v>
      </c>
      <c r="I79" s="452">
        <v>1.3474035021999999</v>
      </c>
      <c r="J79" s="452">
        <v>1.3920257628999999</v>
      </c>
      <c r="K79" s="452">
        <v>1.4454549284</v>
      </c>
      <c r="L79" s="452">
        <v>1.4445488814</v>
      </c>
      <c r="M79" s="452">
        <v>1.4118871507999999</v>
      </c>
      <c r="N79" s="452">
        <v>1.4683204444</v>
      </c>
      <c r="O79" s="452">
        <v>1.4257262741000001</v>
      </c>
      <c r="P79" s="452">
        <v>1.4483873107</v>
      </c>
      <c r="Q79" s="452">
        <v>1.4965509714</v>
      </c>
      <c r="R79" s="452">
        <v>1.5741311815000001</v>
      </c>
      <c r="S79" s="452">
        <v>1.6751055533999999</v>
      </c>
      <c r="T79" s="452">
        <v>1.8185394149</v>
      </c>
      <c r="U79" s="452">
        <v>2.0276871142999999</v>
      </c>
      <c r="V79" s="452">
        <v>2.1567277316000002</v>
      </c>
      <c r="W79" s="452">
        <v>2.1132435349000001</v>
      </c>
      <c r="X79" s="452">
        <v>2.1644890677999999</v>
      </c>
      <c r="Y79" s="452">
        <v>2.1535530569999999</v>
      </c>
      <c r="Z79" s="452">
        <v>1.9627699308</v>
      </c>
      <c r="AA79" s="452">
        <v>1.8687750863999999</v>
      </c>
      <c r="AB79" s="452">
        <v>1.8178590433999999</v>
      </c>
      <c r="AC79" s="452">
        <v>1.6890135172</v>
      </c>
      <c r="AD79" s="452">
        <v>1.6948667948</v>
      </c>
      <c r="AE79" s="452">
        <v>1.8440351113</v>
      </c>
      <c r="AF79" s="452">
        <v>1.9543295030000001</v>
      </c>
      <c r="AG79" s="452">
        <v>2.0355566979000002</v>
      </c>
      <c r="AH79" s="452">
        <v>2.0086362764999999</v>
      </c>
      <c r="AI79" s="452">
        <v>1.9954583602</v>
      </c>
      <c r="AJ79" s="452">
        <v>1.9195111404</v>
      </c>
      <c r="AK79" s="452">
        <v>1.8614191326</v>
      </c>
      <c r="AL79" s="452">
        <v>1.7520582</v>
      </c>
      <c r="AM79" s="452">
        <v>1.6251137351</v>
      </c>
      <c r="AN79" s="452">
        <v>1.5603220391999999</v>
      </c>
      <c r="AO79" s="452">
        <v>1.6505272706</v>
      </c>
      <c r="AP79" s="452">
        <v>1.8678173565</v>
      </c>
      <c r="AQ79" s="452">
        <v>1.9947008420000001</v>
      </c>
      <c r="AR79" s="452">
        <v>2.0917847275999999</v>
      </c>
      <c r="AS79" s="452">
        <v>2.2061870554</v>
      </c>
      <c r="AT79" s="452">
        <v>2.2813147412000001</v>
      </c>
      <c r="AU79" s="452">
        <v>2.2515057093999999</v>
      </c>
      <c r="AV79" s="452">
        <v>2.2704803559000002</v>
      </c>
      <c r="AW79" s="452">
        <v>2.2926352793999998</v>
      </c>
      <c r="AX79" s="452">
        <v>2.1652093762</v>
      </c>
      <c r="AY79" s="452">
        <v>2.1902505805999999</v>
      </c>
      <c r="AZ79" s="452">
        <v>2.1466452438000001</v>
      </c>
      <c r="BA79" s="452">
        <v>2.1877854787</v>
      </c>
      <c r="BB79" s="968">
        <v>0</v>
      </c>
      <c r="BC79" s="968">
        <v>0</v>
      </c>
      <c r="BD79" s="968">
        <v>0</v>
      </c>
      <c r="BE79" s="968">
        <v>0</v>
      </c>
      <c r="BF79" s="968">
        <v>0</v>
      </c>
      <c r="BG79" s="968">
        <v>0</v>
      </c>
      <c r="BH79" s="968">
        <v>0</v>
      </c>
      <c r="BI79" s="968">
        <v>0</v>
      </c>
      <c r="BJ79" s="968">
        <v>0</v>
      </c>
      <c r="BK79" s="968">
        <v>0</v>
      </c>
      <c r="BL79" s="968">
        <v>0</v>
      </c>
      <c r="BM79" s="968">
        <v>0</v>
      </c>
      <c r="BN79" s="968">
        <v>0</v>
      </c>
      <c r="BO79" s="968">
        <v>0</v>
      </c>
      <c r="BP79" s="968">
        <v>0</v>
      </c>
      <c r="BQ79" s="968">
        <v>0</v>
      </c>
      <c r="BR79" s="968">
        <v>0</v>
      </c>
      <c r="BS79" s="968">
        <v>0</v>
      </c>
      <c r="BT79" s="968">
        <v>0</v>
      </c>
      <c r="BU79" s="968">
        <v>0</v>
      </c>
      <c r="BV79" s="968">
        <v>0</v>
      </c>
    </row>
    <row r="80" spans="1:74" ht="11.1" customHeight="1" x14ac:dyDescent="0.2">
      <c r="A80" s="267" t="s">
        <v>1288</v>
      </c>
      <c r="B80" s="554" t="s">
        <v>1080</v>
      </c>
      <c r="C80" s="452">
        <v>6.6911091593999998</v>
      </c>
      <c r="D80" s="452">
        <v>6.6609156391999997</v>
      </c>
      <c r="E80" s="452">
        <v>6.3037143581999997</v>
      </c>
      <c r="F80" s="452">
        <v>5.6855198710000003</v>
      </c>
      <c r="G80" s="452">
        <v>5.5152231551000002</v>
      </c>
      <c r="H80" s="452">
        <v>5.1662401777999998</v>
      </c>
      <c r="I80" s="452">
        <v>4.9030347866000001</v>
      </c>
      <c r="J80" s="452">
        <v>4.9423917974</v>
      </c>
      <c r="K80" s="452">
        <v>5.0071127356999998</v>
      </c>
      <c r="L80" s="452">
        <v>4.7616556032000004</v>
      </c>
      <c r="M80" s="452">
        <v>5.0229668644999999</v>
      </c>
      <c r="N80" s="452">
        <v>5.2845607164999997</v>
      </c>
      <c r="O80" s="452">
        <v>5.2187105997999996</v>
      </c>
      <c r="P80" s="452">
        <v>5.1407745587999996</v>
      </c>
      <c r="Q80" s="452">
        <v>4.7525186449000003</v>
      </c>
      <c r="R80" s="452">
        <v>4.3884629297000002</v>
      </c>
      <c r="S80" s="452">
        <v>4.2598482807</v>
      </c>
      <c r="T80" s="452">
        <v>4.4400066607999999</v>
      </c>
      <c r="U80" s="452">
        <v>4.8447767469</v>
      </c>
      <c r="V80" s="452">
        <v>5.1976868674999999</v>
      </c>
      <c r="W80" s="452">
        <v>5.4674018247999996</v>
      </c>
      <c r="X80" s="452">
        <v>5.8806817372999998</v>
      </c>
      <c r="Y80" s="452">
        <v>6.1822757111</v>
      </c>
      <c r="Z80" s="452">
        <v>6.1632177302000004</v>
      </c>
      <c r="AA80" s="452">
        <v>6.2785232663999997</v>
      </c>
      <c r="AB80" s="452">
        <v>6.2650048178000004</v>
      </c>
      <c r="AC80" s="452">
        <v>5.8744355894</v>
      </c>
      <c r="AD80" s="452">
        <v>5.8953457022000002</v>
      </c>
      <c r="AE80" s="452">
        <v>5.3034297708000002</v>
      </c>
      <c r="AF80" s="452">
        <v>4.9862868943</v>
      </c>
      <c r="AG80" s="452">
        <v>5.3895603989999996</v>
      </c>
      <c r="AH80" s="452">
        <v>5.3324434056000003</v>
      </c>
      <c r="AI80" s="452">
        <v>5.3602496195000002</v>
      </c>
      <c r="AJ80" s="452">
        <v>5.3868024776999999</v>
      </c>
      <c r="AK80" s="452">
        <v>5.6992586600999999</v>
      </c>
      <c r="AL80" s="452">
        <v>6.0593060805999999</v>
      </c>
      <c r="AM80" s="452">
        <v>6.3308250866</v>
      </c>
      <c r="AN80" s="452">
        <v>6.6481750195</v>
      </c>
      <c r="AO80" s="452">
        <v>7.0889682081999998</v>
      </c>
      <c r="AP80" s="452">
        <v>6.8035856713999996</v>
      </c>
      <c r="AQ80" s="452">
        <v>7.0430408023000002</v>
      </c>
      <c r="AR80" s="452">
        <v>7.1619883180999997</v>
      </c>
      <c r="AS80" s="452">
        <v>7.4246676342000004</v>
      </c>
      <c r="AT80" s="452">
        <v>7.6491091521000003</v>
      </c>
      <c r="AU80" s="452">
        <v>7.4234986463999997</v>
      </c>
      <c r="AV80" s="452">
        <v>7.5103593602999998</v>
      </c>
      <c r="AW80" s="452">
        <v>7.0717079310999997</v>
      </c>
      <c r="AX80" s="452">
        <v>6.8009642261999996</v>
      </c>
      <c r="AY80" s="452">
        <v>7.1907926799000004</v>
      </c>
      <c r="AZ80" s="452">
        <v>7.4778771837000004</v>
      </c>
      <c r="BA80" s="452">
        <v>7.7965760153000003</v>
      </c>
      <c r="BB80" s="968">
        <v>0</v>
      </c>
      <c r="BC80" s="968">
        <v>0</v>
      </c>
      <c r="BD80" s="968">
        <v>0</v>
      </c>
      <c r="BE80" s="968">
        <v>0</v>
      </c>
      <c r="BF80" s="968">
        <v>0</v>
      </c>
      <c r="BG80" s="968">
        <v>0</v>
      </c>
      <c r="BH80" s="968">
        <v>0</v>
      </c>
      <c r="BI80" s="968">
        <v>0</v>
      </c>
      <c r="BJ80" s="968">
        <v>0</v>
      </c>
      <c r="BK80" s="968">
        <v>0</v>
      </c>
      <c r="BL80" s="968">
        <v>0</v>
      </c>
      <c r="BM80" s="968">
        <v>0</v>
      </c>
      <c r="BN80" s="968">
        <v>0</v>
      </c>
      <c r="BO80" s="968">
        <v>0</v>
      </c>
      <c r="BP80" s="968">
        <v>0</v>
      </c>
      <c r="BQ80" s="968">
        <v>0</v>
      </c>
      <c r="BR80" s="968">
        <v>0</v>
      </c>
      <c r="BS80" s="968">
        <v>0</v>
      </c>
      <c r="BT80" s="968">
        <v>0</v>
      </c>
      <c r="BU80" s="968">
        <v>0</v>
      </c>
      <c r="BV80" s="968">
        <v>0</v>
      </c>
    </row>
    <row r="81" spans="1:74" ht="11.1" customHeight="1" x14ac:dyDescent="0.2">
      <c r="A81" s="267" t="s">
        <v>1289</v>
      </c>
      <c r="B81" s="554" t="s">
        <v>1082</v>
      </c>
      <c r="C81" s="452">
        <v>16.828960982000002</v>
      </c>
      <c r="D81" s="452">
        <v>16.479960078000001</v>
      </c>
      <c r="E81" s="452">
        <v>15.163058092</v>
      </c>
      <c r="F81" s="452">
        <v>14.263973376999999</v>
      </c>
      <c r="G81" s="452">
        <v>12.902745987999999</v>
      </c>
      <c r="H81" s="452">
        <v>13.071192096000001</v>
      </c>
      <c r="I81" s="452">
        <v>13.425781110000001</v>
      </c>
      <c r="J81" s="452">
        <v>13.487110993</v>
      </c>
      <c r="K81" s="452">
        <v>13.39276351</v>
      </c>
      <c r="L81" s="452">
        <v>13.29109869</v>
      </c>
      <c r="M81" s="452">
        <v>13.271057504</v>
      </c>
      <c r="N81" s="452">
        <v>13.650664954</v>
      </c>
      <c r="O81" s="452">
        <v>13.848124806</v>
      </c>
      <c r="P81" s="452">
        <v>13.665094338999999</v>
      </c>
      <c r="Q81" s="452">
        <v>13.620306438</v>
      </c>
      <c r="R81" s="452">
        <v>13.108905839</v>
      </c>
      <c r="S81" s="452">
        <v>12.989302232</v>
      </c>
      <c r="T81" s="452">
        <v>12.897777049</v>
      </c>
      <c r="U81" s="452">
        <v>13.42296133</v>
      </c>
      <c r="V81" s="452">
        <v>14.61270423</v>
      </c>
      <c r="W81" s="452">
        <v>15.46366164</v>
      </c>
      <c r="X81" s="452">
        <v>15.24333536</v>
      </c>
      <c r="Y81" s="452">
        <v>16.407676618</v>
      </c>
      <c r="Z81" s="452">
        <v>17.179856183999998</v>
      </c>
      <c r="AA81" s="452">
        <v>16.471096430999999</v>
      </c>
      <c r="AB81" s="452">
        <v>14.084464974999999</v>
      </c>
      <c r="AC81" s="452">
        <v>13.914540918</v>
      </c>
      <c r="AD81" s="452">
        <v>13.388747155000001</v>
      </c>
      <c r="AE81" s="452">
        <v>14.722562612000001</v>
      </c>
      <c r="AF81" s="452">
        <v>15.313892534000001</v>
      </c>
      <c r="AG81" s="452">
        <v>14.420727998</v>
      </c>
      <c r="AH81" s="452">
        <v>13.702797906000001</v>
      </c>
      <c r="AI81" s="452">
        <v>13.854468375</v>
      </c>
      <c r="AJ81" s="452">
        <v>15.297669281999999</v>
      </c>
      <c r="AK81" s="452">
        <v>16.146419278</v>
      </c>
      <c r="AL81" s="452">
        <v>16.309222262999999</v>
      </c>
      <c r="AM81" s="452">
        <v>18.275865200999998</v>
      </c>
      <c r="AN81" s="452">
        <v>19.407250380000001</v>
      </c>
      <c r="AO81" s="452">
        <v>21.107458038000001</v>
      </c>
      <c r="AP81" s="452">
        <v>21.554572285999999</v>
      </c>
      <c r="AQ81" s="452">
        <v>23.243382554</v>
      </c>
      <c r="AR81" s="452">
        <v>21.722411740999998</v>
      </c>
      <c r="AS81" s="452">
        <v>20.612287082000002</v>
      </c>
      <c r="AT81" s="452">
        <v>19.130328464000002</v>
      </c>
      <c r="AU81" s="452">
        <v>18.137582374000001</v>
      </c>
      <c r="AV81" s="452">
        <v>17.356910563</v>
      </c>
      <c r="AW81" s="452">
        <v>17.342199535999999</v>
      </c>
      <c r="AX81" s="452">
        <v>18.082932509999999</v>
      </c>
      <c r="AY81" s="452">
        <v>18.461378370999999</v>
      </c>
      <c r="AZ81" s="452">
        <v>17.668556404</v>
      </c>
      <c r="BA81" s="452">
        <v>18.376903337000002</v>
      </c>
      <c r="BB81" s="968">
        <v>0</v>
      </c>
      <c r="BC81" s="968">
        <v>0</v>
      </c>
      <c r="BD81" s="968">
        <v>0</v>
      </c>
      <c r="BE81" s="968">
        <v>0</v>
      </c>
      <c r="BF81" s="968">
        <v>0</v>
      </c>
      <c r="BG81" s="968">
        <v>0</v>
      </c>
      <c r="BH81" s="968">
        <v>0</v>
      </c>
      <c r="BI81" s="968">
        <v>0</v>
      </c>
      <c r="BJ81" s="968">
        <v>0</v>
      </c>
      <c r="BK81" s="968">
        <v>0</v>
      </c>
      <c r="BL81" s="968">
        <v>0</v>
      </c>
      <c r="BM81" s="968">
        <v>0</v>
      </c>
      <c r="BN81" s="968">
        <v>0</v>
      </c>
      <c r="BO81" s="968">
        <v>0</v>
      </c>
      <c r="BP81" s="968">
        <v>0</v>
      </c>
      <c r="BQ81" s="968">
        <v>0</v>
      </c>
      <c r="BR81" s="968">
        <v>0</v>
      </c>
      <c r="BS81" s="968">
        <v>0</v>
      </c>
      <c r="BT81" s="968">
        <v>0</v>
      </c>
      <c r="BU81" s="968">
        <v>0</v>
      </c>
      <c r="BV81" s="968">
        <v>0</v>
      </c>
    </row>
    <row r="82" spans="1:74" ht="11.1" customHeight="1" x14ac:dyDescent="0.2">
      <c r="A82" s="267" t="s">
        <v>1290</v>
      </c>
      <c r="B82" s="554" t="s">
        <v>1084</v>
      </c>
      <c r="C82" s="452">
        <v>2.7777859994999998</v>
      </c>
      <c r="D82" s="452">
        <v>2.7058902186</v>
      </c>
      <c r="E82" s="452">
        <v>2.6887764048</v>
      </c>
      <c r="F82" s="452">
        <v>2.6228914947000002</v>
      </c>
      <c r="G82" s="452">
        <v>2.6040242840999999</v>
      </c>
      <c r="H82" s="452">
        <v>2.5028455553</v>
      </c>
      <c r="I82" s="452">
        <v>2.4613426110000001</v>
      </c>
      <c r="J82" s="452">
        <v>2.4424277233999998</v>
      </c>
      <c r="K82" s="452">
        <v>2.4306332552000001</v>
      </c>
      <c r="L82" s="452">
        <v>2.4110339357999999</v>
      </c>
      <c r="M82" s="452">
        <v>2.4334046635000002</v>
      </c>
      <c r="N82" s="452">
        <v>2.4454937906000001</v>
      </c>
      <c r="O82" s="452">
        <v>2.4021697381</v>
      </c>
      <c r="P82" s="452">
        <v>2.3930482550000001</v>
      </c>
      <c r="Q82" s="452">
        <v>2.3493712797000001</v>
      </c>
      <c r="R82" s="452">
        <v>2.3545215986999999</v>
      </c>
      <c r="S82" s="452">
        <v>2.3958270527000001</v>
      </c>
      <c r="T82" s="452">
        <v>2.3671464661999999</v>
      </c>
      <c r="U82" s="452">
        <v>2.4288761896</v>
      </c>
      <c r="V82" s="452">
        <v>2.4730421281999999</v>
      </c>
      <c r="W82" s="452">
        <v>2.512963429</v>
      </c>
      <c r="X82" s="452">
        <v>2.6126331697</v>
      </c>
      <c r="Y82" s="452">
        <v>2.6408783858999998</v>
      </c>
      <c r="Z82" s="452">
        <v>2.6755882088999998</v>
      </c>
      <c r="AA82" s="452">
        <v>2.7479339277000001</v>
      </c>
      <c r="AB82" s="452">
        <v>2.8332143482999999</v>
      </c>
      <c r="AC82" s="452">
        <v>2.9525221475999999</v>
      </c>
      <c r="AD82" s="452">
        <v>3.0255704496</v>
      </c>
      <c r="AE82" s="452">
        <v>3.0576426865999999</v>
      </c>
      <c r="AF82" s="452">
        <v>3.1509238475000001</v>
      </c>
      <c r="AG82" s="452">
        <v>3.1284550454</v>
      </c>
      <c r="AH82" s="452">
        <v>3.1097608868000002</v>
      </c>
      <c r="AI82" s="452">
        <v>3.0223653735</v>
      </c>
      <c r="AJ82" s="452">
        <v>2.9236994775</v>
      </c>
      <c r="AK82" s="452">
        <v>2.8411523867000001</v>
      </c>
      <c r="AL82" s="452">
        <v>2.8620314086</v>
      </c>
      <c r="AM82" s="452">
        <v>2.9075320979999999</v>
      </c>
      <c r="AN82" s="452">
        <v>2.9630022276000001</v>
      </c>
      <c r="AO82" s="452">
        <v>3.0425734149000001</v>
      </c>
      <c r="AP82" s="452">
        <v>3.102316391</v>
      </c>
      <c r="AQ82" s="452">
        <v>3.1793036671000001</v>
      </c>
      <c r="AR82" s="452">
        <v>3.2983401441</v>
      </c>
      <c r="AS82" s="452">
        <v>3.3653148203000001</v>
      </c>
      <c r="AT82" s="452">
        <v>3.4541362194</v>
      </c>
      <c r="AU82" s="452">
        <v>3.5329373699</v>
      </c>
      <c r="AV82" s="452">
        <v>3.6011610196000001</v>
      </c>
      <c r="AW82" s="452">
        <v>3.6359872254000001</v>
      </c>
      <c r="AX82" s="452">
        <v>3.6900487150000001</v>
      </c>
      <c r="AY82" s="452">
        <v>3.6885450851999999</v>
      </c>
      <c r="AZ82" s="452">
        <v>3.7626877620000001</v>
      </c>
      <c r="BA82" s="452">
        <v>3.8383952054999999</v>
      </c>
      <c r="BB82" s="968">
        <v>0</v>
      </c>
      <c r="BC82" s="968">
        <v>0</v>
      </c>
      <c r="BD82" s="968">
        <v>0</v>
      </c>
      <c r="BE82" s="968">
        <v>0</v>
      </c>
      <c r="BF82" s="968">
        <v>0</v>
      </c>
      <c r="BG82" s="968">
        <v>0</v>
      </c>
      <c r="BH82" s="968">
        <v>0</v>
      </c>
      <c r="BI82" s="968">
        <v>0</v>
      </c>
      <c r="BJ82" s="968">
        <v>0</v>
      </c>
      <c r="BK82" s="968">
        <v>0</v>
      </c>
      <c r="BL82" s="968">
        <v>0</v>
      </c>
      <c r="BM82" s="968">
        <v>0</v>
      </c>
      <c r="BN82" s="968">
        <v>0</v>
      </c>
      <c r="BO82" s="968">
        <v>0</v>
      </c>
      <c r="BP82" s="968">
        <v>0</v>
      </c>
      <c r="BQ82" s="968">
        <v>0</v>
      </c>
      <c r="BR82" s="968">
        <v>0</v>
      </c>
      <c r="BS82" s="968">
        <v>0</v>
      </c>
      <c r="BT82" s="968">
        <v>0</v>
      </c>
      <c r="BU82" s="968">
        <v>0</v>
      </c>
      <c r="BV82" s="968">
        <v>0</v>
      </c>
    </row>
    <row r="83" spans="1:74" ht="11.1" customHeight="1" x14ac:dyDescent="0.2">
      <c r="A83" s="267" t="s">
        <v>1291</v>
      </c>
      <c r="B83" s="554" t="s">
        <v>1546</v>
      </c>
      <c r="C83" s="452">
        <v>3.0639511087</v>
      </c>
      <c r="D83" s="452">
        <v>3.2867064485999999</v>
      </c>
      <c r="E83" s="452">
        <v>3.37659544</v>
      </c>
      <c r="F83" s="452">
        <v>3.3882298498000001</v>
      </c>
      <c r="G83" s="452">
        <v>3.5091998854000002</v>
      </c>
      <c r="H83" s="452">
        <v>3.5205108385999999</v>
      </c>
      <c r="I83" s="452">
        <v>3.3794485654000002</v>
      </c>
      <c r="J83" s="452">
        <v>3.2941113394000001</v>
      </c>
      <c r="K83" s="452">
        <v>3.0481307271999998</v>
      </c>
      <c r="L83" s="452">
        <v>2.8762934517000001</v>
      </c>
      <c r="M83" s="452">
        <v>2.7688813940000001</v>
      </c>
      <c r="N83" s="452">
        <v>2.6704207396999999</v>
      </c>
      <c r="O83" s="452">
        <v>2.4966805487000001</v>
      </c>
      <c r="P83" s="452">
        <v>2.4038721281000002</v>
      </c>
      <c r="Q83" s="452">
        <v>2.4605048986</v>
      </c>
      <c r="R83" s="452">
        <v>2.583137072</v>
      </c>
      <c r="S83" s="452">
        <v>2.5992613395999999</v>
      </c>
      <c r="T83" s="452">
        <v>2.7421239687000001</v>
      </c>
      <c r="U83" s="452">
        <v>2.9224217107000001</v>
      </c>
      <c r="V83" s="452">
        <v>3.3964702746</v>
      </c>
      <c r="W83" s="452">
        <v>3.4075566847999998</v>
      </c>
      <c r="X83" s="452">
        <v>3.5351858636000002</v>
      </c>
      <c r="Y83" s="452">
        <v>3.3673817556999999</v>
      </c>
      <c r="Z83" s="452">
        <v>3.4363260362000001</v>
      </c>
      <c r="AA83" s="452">
        <v>3.2424023955000001</v>
      </c>
      <c r="AB83" s="452">
        <v>3.0682031009999999</v>
      </c>
      <c r="AC83" s="452">
        <v>2.9340207754000001</v>
      </c>
      <c r="AD83" s="452">
        <v>2.8357151026</v>
      </c>
      <c r="AE83" s="452">
        <v>2.7922951769000002</v>
      </c>
      <c r="AF83" s="452">
        <v>2.7985402247</v>
      </c>
      <c r="AG83" s="452">
        <v>3.0412466727999998</v>
      </c>
      <c r="AH83" s="452">
        <v>3.4232766590999999</v>
      </c>
      <c r="AI83" s="452">
        <v>3.6730551477</v>
      </c>
      <c r="AJ83" s="452">
        <v>3.7386348639999998</v>
      </c>
      <c r="AK83" s="452">
        <v>3.9199455688999998</v>
      </c>
      <c r="AL83" s="452">
        <v>3.978583365</v>
      </c>
      <c r="AM83" s="452">
        <v>4.0489524334000002</v>
      </c>
      <c r="AN83" s="452">
        <v>3.9059195498000001</v>
      </c>
      <c r="AO83" s="452">
        <v>3.8333625482999998</v>
      </c>
      <c r="AP83" s="452">
        <v>3.6292568918999999</v>
      </c>
      <c r="AQ83" s="452">
        <v>3.4165305671000001</v>
      </c>
      <c r="AR83" s="452">
        <v>3.3807204648</v>
      </c>
      <c r="AS83" s="452">
        <v>3.5193299877999999</v>
      </c>
      <c r="AT83" s="452">
        <v>3.8669895626000002</v>
      </c>
      <c r="AU83" s="452">
        <v>4.2339182120999999</v>
      </c>
      <c r="AV83" s="452">
        <v>4.1537196228999997</v>
      </c>
      <c r="AW83" s="452">
        <v>4.0354140093000002</v>
      </c>
      <c r="AX83" s="452">
        <v>3.8099403019999998</v>
      </c>
      <c r="AY83" s="452">
        <v>3.7575777545000002</v>
      </c>
      <c r="AZ83" s="452">
        <v>3.6669900193</v>
      </c>
      <c r="BA83" s="452">
        <v>3.4312568193000001</v>
      </c>
      <c r="BB83" s="968">
        <v>0</v>
      </c>
      <c r="BC83" s="968">
        <v>0</v>
      </c>
      <c r="BD83" s="968">
        <v>0</v>
      </c>
      <c r="BE83" s="968">
        <v>0</v>
      </c>
      <c r="BF83" s="968">
        <v>0</v>
      </c>
      <c r="BG83" s="968">
        <v>0</v>
      </c>
      <c r="BH83" s="968">
        <v>0</v>
      </c>
      <c r="BI83" s="968">
        <v>0</v>
      </c>
      <c r="BJ83" s="968">
        <v>0</v>
      </c>
      <c r="BK83" s="968">
        <v>0</v>
      </c>
      <c r="BL83" s="968">
        <v>0</v>
      </c>
      <c r="BM83" s="968">
        <v>0</v>
      </c>
      <c r="BN83" s="968">
        <v>0</v>
      </c>
      <c r="BO83" s="968">
        <v>0</v>
      </c>
      <c r="BP83" s="968">
        <v>0</v>
      </c>
      <c r="BQ83" s="968">
        <v>0</v>
      </c>
      <c r="BR83" s="968">
        <v>0</v>
      </c>
      <c r="BS83" s="968">
        <v>0</v>
      </c>
      <c r="BT83" s="968">
        <v>0</v>
      </c>
      <c r="BU83" s="968">
        <v>0</v>
      </c>
      <c r="BV83" s="968">
        <v>0</v>
      </c>
    </row>
    <row r="84" spans="1:74" ht="11.1" customHeight="1" x14ac:dyDescent="0.2">
      <c r="A84" s="169"/>
      <c r="B84" s="620"/>
      <c r="C84" s="628"/>
      <c r="D84" s="628"/>
      <c r="E84" s="628"/>
      <c r="F84" s="628"/>
      <c r="G84" s="628"/>
      <c r="H84" s="628"/>
      <c r="I84" s="628"/>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c r="AL84" s="628"/>
      <c r="AM84" s="628"/>
      <c r="AN84" s="628"/>
      <c r="AO84" s="628"/>
      <c r="AP84" s="628"/>
      <c r="AQ84" s="628"/>
      <c r="AR84" s="628"/>
      <c r="AS84" s="628"/>
      <c r="AT84" s="628"/>
      <c r="AU84" s="628"/>
      <c r="AV84" s="628"/>
      <c r="AW84" s="628"/>
      <c r="AX84" s="628"/>
      <c r="AY84" s="628"/>
      <c r="AZ84" s="628"/>
      <c r="BA84" s="894"/>
      <c r="BB84" s="354"/>
      <c r="BC84" s="354"/>
      <c r="BD84" s="354"/>
      <c r="BE84" s="354"/>
      <c r="BF84" s="354"/>
      <c r="BG84" s="354"/>
      <c r="BH84" s="354"/>
      <c r="BI84" s="354"/>
      <c r="BJ84" s="354"/>
      <c r="BK84" s="354"/>
      <c r="BL84" s="354"/>
      <c r="BM84" s="354"/>
      <c r="BN84" s="354"/>
      <c r="BO84" s="354"/>
      <c r="BP84" s="354"/>
      <c r="BQ84" s="354"/>
      <c r="BR84" s="354"/>
      <c r="BS84" s="354"/>
      <c r="BT84" s="354"/>
      <c r="BU84" s="354"/>
      <c r="BV84" s="354"/>
    </row>
    <row r="85" spans="1:74" ht="11.1" customHeight="1" x14ac:dyDescent="0.2">
      <c r="A85" s="169"/>
      <c r="B85" s="37" t="s">
        <v>1292</v>
      </c>
      <c r="C85" s="628"/>
      <c r="D85" s="628"/>
      <c r="E85" s="628"/>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8"/>
      <c r="AY85" s="628"/>
      <c r="AZ85" s="628"/>
      <c r="BA85" s="894"/>
      <c r="BB85" s="354"/>
      <c r="BC85" s="354"/>
      <c r="BD85" s="354"/>
      <c r="BE85" s="354"/>
      <c r="BF85" s="354"/>
      <c r="BG85" s="354"/>
      <c r="BH85" s="354"/>
      <c r="BI85" s="354"/>
      <c r="BJ85" s="354"/>
      <c r="BK85" s="354"/>
      <c r="BL85" s="354"/>
      <c r="BM85" s="354"/>
      <c r="BN85" s="354"/>
      <c r="BO85" s="354"/>
      <c r="BP85" s="354"/>
      <c r="BQ85" s="354"/>
      <c r="BR85" s="354"/>
      <c r="BS85" s="354"/>
      <c r="BT85" s="354"/>
      <c r="BU85" s="354"/>
      <c r="BV85" s="354"/>
    </row>
    <row r="86" spans="1:74" ht="11.1" customHeight="1" x14ac:dyDescent="0.2">
      <c r="A86" s="267" t="s">
        <v>1293</v>
      </c>
      <c r="B86" s="554" t="s">
        <v>1076</v>
      </c>
      <c r="C86" s="452">
        <v>-1166.4997777999999</v>
      </c>
      <c r="D86" s="452">
        <v>-1166.9725374</v>
      </c>
      <c r="E86" s="452">
        <v>-1165.3943333</v>
      </c>
      <c r="F86" s="452">
        <v>-1154.3538295000001</v>
      </c>
      <c r="G86" s="452">
        <v>-1131.711501</v>
      </c>
      <c r="H86" s="452">
        <v>-1140.3459158000001</v>
      </c>
      <c r="I86" s="452">
        <v>-1186.8325683</v>
      </c>
      <c r="J86" s="452">
        <v>-1239.1783627</v>
      </c>
      <c r="K86" s="452">
        <v>-1264.4045584</v>
      </c>
      <c r="L86" s="452">
        <v>-1264.3730456000001</v>
      </c>
      <c r="M86" s="452">
        <v>-1253.5801349999999</v>
      </c>
      <c r="N86" s="452">
        <v>-1246.8774126999999</v>
      </c>
      <c r="O86" s="452">
        <v>-1236.4769153</v>
      </c>
      <c r="P86" s="452">
        <v>-1212.5139495999999</v>
      </c>
      <c r="Q86" s="452">
        <v>-1196.0354785</v>
      </c>
      <c r="R86" s="452">
        <v>-1196.2392287</v>
      </c>
      <c r="S86" s="452">
        <v>-1200.1091552</v>
      </c>
      <c r="T86" s="452">
        <v>-1184.0042157</v>
      </c>
      <c r="U86" s="452">
        <v>-1127.8949728</v>
      </c>
      <c r="V86" s="452">
        <v>-1060.2415062</v>
      </c>
      <c r="W86" s="452">
        <v>-1020.947841</v>
      </c>
      <c r="X86" s="452">
        <v>-975.53241879999996</v>
      </c>
      <c r="Y86" s="452">
        <v>-1072.4439331000001</v>
      </c>
      <c r="Z86" s="452">
        <v>-1087.3733138</v>
      </c>
      <c r="AA86" s="452">
        <v>-1149.7124619000001</v>
      </c>
      <c r="AB86" s="452">
        <v>-1149.6654495</v>
      </c>
      <c r="AC86" s="452">
        <v>-1122.6011767</v>
      </c>
      <c r="AD86" s="452">
        <v>-1101.5356681999999</v>
      </c>
      <c r="AE86" s="452">
        <v>-1083.0257294999999</v>
      </c>
      <c r="AF86" s="452">
        <v>-977.01225067999997</v>
      </c>
      <c r="AG86" s="452">
        <v>-914.79347598000004</v>
      </c>
      <c r="AH86" s="452">
        <v>-804.46892355</v>
      </c>
      <c r="AI86" s="452">
        <v>-796.78676058999997</v>
      </c>
      <c r="AJ86" s="452">
        <v>-855.12336333999997</v>
      </c>
      <c r="AK86" s="452">
        <v>-917.36482493000005</v>
      </c>
      <c r="AL86" s="452">
        <v>-946.86182669000004</v>
      </c>
      <c r="AM86" s="452">
        <v>-957.49636366000004</v>
      </c>
      <c r="AN86" s="452">
        <v>-1020.92062</v>
      </c>
      <c r="AO86" s="452">
        <v>-1091.4175312</v>
      </c>
      <c r="AP86" s="452">
        <v>-1146.4227717000001</v>
      </c>
      <c r="AQ86" s="452">
        <v>-1161.2205142</v>
      </c>
      <c r="AR86" s="452">
        <v>-1118.8912038999999</v>
      </c>
      <c r="AS86" s="452">
        <v>-1079.4610023</v>
      </c>
      <c r="AT86" s="452">
        <v>-1059.3987130999999</v>
      </c>
      <c r="AU86" s="452">
        <v>-1049.475128</v>
      </c>
      <c r="AV86" s="452">
        <v>-1056.8227340000001</v>
      </c>
      <c r="AW86" s="452">
        <v>-1071.6324814</v>
      </c>
      <c r="AX86" s="452">
        <v>-1084.6167037</v>
      </c>
      <c r="AY86" s="452">
        <v>-1099.4643698</v>
      </c>
      <c r="AZ86" s="452">
        <v>-1116.4964998</v>
      </c>
      <c r="BA86" s="452">
        <v>-1133.4008262</v>
      </c>
      <c r="BB86" s="968">
        <v>0</v>
      </c>
      <c r="BC86" s="968">
        <v>0</v>
      </c>
      <c r="BD86" s="968">
        <v>0</v>
      </c>
      <c r="BE86" s="968">
        <v>0</v>
      </c>
      <c r="BF86" s="968">
        <v>0</v>
      </c>
      <c r="BG86" s="968">
        <v>0</v>
      </c>
      <c r="BH86" s="968">
        <v>0</v>
      </c>
      <c r="BI86" s="968">
        <v>0</v>
      </c>
      <c r="BJ86" s="968">
        <v>0</v>
      </c>
      <c r="BK86" s="968">
        <v>0</v>
      </c>
      <c r="BL86" s="968">
        <v>0</v>
      </c>
      <c r="BM86" s="968">
        <v>0</v>
      </c>
      <c r="BN86" s="968">
        <v>0</v>
      </c>
      <c r="BO86" s="968">
        <v>0</v>
      </c>
      <c r="BP86" s="968">
        <v>0</v>
      </c>
      <c r="BQ86" s="968">
        <v>0</v>
      </c>
      <c r="BR86" s="968">
        <v>0</v>
      </c>
      <c r="BS86" s="968">
        <v>0</v>
      </c>
      <c r="BT86" s="968">
        <v>0</v>
      </c>
      <c r="BU86" s="968">
        <v>0</v>
      </c>
      <c r="BV86" s="968">
        <v>0</v>
      </c>
    </row>
    <row r="87" spans="1:74" ht="11.1" customHeight="1" x14ac:dyDescent="0.2">
      <c r="A87" s="267" t="s">
        <v>1294</v>
      </c>
      <c r="B87" s="554" t="s">
        <v>1078</v>
      </c>
      <c r="C87" s="452">
        <v>-81.001295624999997</v>
      </c>
      <c r="D87" s="452">
        <v>-73.382159935000004</v>
      </c>
      <c r="E87" s="452">
        <v>-54.480083917999998</v>
      </c>
      <c r="F87" s="452">
        <v>-32.914461549999999</v>
      </c>
      <c r="G87" s="452">
        <v>-18.804422371000001</v>
      </c>
      <c r="H87" s="452">
        <v>-11.303747105999999</v>
      </c>
      <c r="I87" s="452">
        <v>-12.829028833000001</v>
      </c>
      <c r="J87" s="452">
        <v>-26.573177195</v>
      </c>
      <c r="K87" s="452">
        <v>-45.602881377999999</v>
      </c>
      <c r="L87" s="452">
        <v>-64.074696648</v>
      </c>
      <c r="M87" s="452">
        <v>-69.561569672999994</v>
      </c>
      <c r="N87" s="452">
        <v>-64.253410396999996</v>
      </c>
      <c r="O87" s="452">
        <v>-57.654169478</v>
      </c>
      <c r="P87" s="452">
        <v>-43.712443477000001</v>
      </c>
      <c r="Q87" s="452">
        <v>-24.844875001999998</v>
      </c>
      <c r="R87" s="452">
        <v>-6.9033334094000001</v>
      </c>
      <c r="S87" s="452">
        <v>-1.8299691256999999</v>
      </c>
      <c r="T87" s="452">
        <v>-13.465504541</v>
      </c>
      <c r="U87" s="452">
        <v>-23.294046290000001</v>
      </c>
      <c r="V87" s="452">
        <v>-30.961954401</v>
      </c>
      <c r="W87" s="452">
        <v>-50.225666003000001</v>
      </c>
      <c r="X87" s="452">
        <v>-68.027163492</v>
      </c>
      <c r="Y87" s="452">
        <v>-66.643319493999996</v>
      </c>
      <c r="Z87" s="452">
        <v>-72.678280380000004</v>
      </c>
      <c r="AA87" s="452">
        <v>-55.082730943000001</v>
      </c>
      <c r="AB87" s="452">
        <v>-51.917161989</v>
      </c>
      <c r="AC87" s="452">
        <v>-48.052390021999997</v>
      </c>
      <c r="AD87" s="452">
        <v>-29.090840674999999</v>
      </c>
      <c r="AE87" s="452">
        <v>-31.553013673999999</v>
      </c>
      <c r="AF87" s="452">
        <v>-35.129398025999997</v>
      </c>
      <c r="AG87" s="452">
        <v>-54.073872797999996</v>
      </c>
      <c r="AH87" s="452">
        <v>-69.745263030000004</v>
      </c>
      <c r="AI87" s="452">
        <v>-79.407245051000004</v>
      </c>
      <c r="AJ87" s="452">
        <v>-81.233081201000005</v>
      </c>
      <c r="AK87" s="452">
        <v>-78.772321654999999</v>
      </c>
      <c r="AL87" s="452">
        <v>-75.285102338000002</v>
      </c>
      <c r="AM87" s="452">
        <v>-71.236380808000007</v>
      </c>
      <c r="AN87" s="452">
        <v>-63.840006373999998</v>
      </c>
      <c r="AO87" s="452">
        <v>-57.498285854000002</v>
      </c>
      <c r="AP87" s="452">
        <v>-55.384275371999998</v>
      </c>
      <c r="AQ87" s="452">
        <v>-55.494772791000003</v>
      </c>
      <c r="AR87" s="452">
        <v>-58.702159702000003</v>
      </c>
      <c r="AS87" s="452">
        <v>-63.227196190000001</v>
      </c>
      <c r="AT87" s="452">
        <v>-65.921841173000004</v>
      </c>
      <c r="AU87" s="452">
        <v>-66.917296995000001</v>
      </c>
      <c r="AV87" s="452">
        <v>-67.440390062999995</v>
      </c>
      <c r="AW87" s="452">
        <v>-67.030576914999997</v>
      </c>
      <c r="AX87" s="452">
        <v>-66.490698092000002</v>
      </c>
      <c r="AY87" s="452">
        <v>-65.828050433000001</v>
      </c>
      <c r="AZ87" s="452">
        <v>-65.131029878000007</v>
      </c>
      <c r="BA87" s="452">
        <v>-64.512276795999995</v>
      </c>
      <c r="BB87" s="968">
        <v>0</v>
      </c>
      <c r="BC87" s="968">
        <v>0</v>
      </c>
      <c r="BD87" s="968">
        <v>0</v>
      </c>
      <c r="BE87" s="968">
        <v>0</v>
      </c>
      <c r="BF87" s="968">
        <v>0</v>
      </c>
      <c r="BG87" s="968">
        <v>0</v>
      </c>
      <c r="BH87" s="968">
        <v>0</v>
      </c>
      <c r="BI87" s="968">
        <v>0</v>
      </c>
      <c r="BJ87" s="968">
        <v>0</v>
      </c>
      <c r="BK87" s="968">
        <v>0</v>
      </c>
      <c r="BL87" s="968">
        <v>0</v>
      </c>
      <c r="BM87" s="968">
        <v>0</v>
      </c>
      <c r="BN87" s="968">
        <v>0</v>
      </c>
      <c r="BO87" s="968">
        <v>0</v>
      </c>
      <c r="BP87" s="968">
        <v>0</v>
      </c>
      <c r="BQ87" s="968">
        <v>0</v>
      </c>
      <c r="BR87" s="968">
        <v>0</v>
      </c>
      <c r="BS87" s="968">
        <v>0</v>
      </c>
      <c r="BT87" s="968">
        <v>0</v>
      </c>
      <c r="BU87" s="968">
        <v>0</v>
      </c>
      <c r="BV87" s="968">
        <v>0</v>
      </c>
    </row>
    <row r="88" spans="1:74" ht="11.1" customHeight="1" x14ac:dyDescent="0.2">
      <c r="A88" s="267" t="s">
        <v>1295</v>
      </c>
      <c r="B88" s="554" t="s">
        <v>1080</v>
      </c>
      <c r="C88" s="452">
        <v>-219.23677187999999</v>
      </c>
      <c r="D88" s="452">
        <v>-229.58732613999999</v>
      </c>
      <c r="E88" s="452">
        <v>-236.36342149999999</v>
      </c>
      <c r="F88" s="452">
        <v>-239.02257191000001</v>
      </c>
      <c r="G88" s="452">
        <v>-250.10729653000001</v>
      </c>
      <c r="H88" s="452">
        <v>-259.89916240999997</v>
      </c>
      <c r="I88" s="452">
        <v>-275.43530428999998</v>
      </c>
      <c r="J88" s="452">
        <v>-307.06738273000002</v>
      </c>
      <c r="K88" s="452">
        <v>-330.86916422000002</v>
      </c>
      <c r="L88" s="452">
        <v>-325.35728654000002</v>
      </c>
      <c r="M88" s="452">
        <v>-321.83986914000002</v>
      </c>
      <c r="N88" s="452">
        <v>-326.08851594999999</v>
      </c>
      <c r="O88" s="452">
        <v>-317.18771550999998</v>
      </c>
      <c r="P88" s="452">
        <v>-314.65055285</v>
      </c>
      <c r="Q88" s="452">
        <v>-302.43859457000002</v>
      </c>
      <c r="R88" s="452">
        <v>-284.07717889999998</v>
      </c>
      <c r="S88" s="452">
        <v>-278.08753682999998</v>
      </c>
      <c r="T88" s="452">
        <v>-286.24683553</v>
      </c>
      <c r="U88" s="452">
        <v>-296.90222627999998</v>
      </c>
      <c r="V88" s="452">
        <v>-305.66689302999998</v>
      </c>
      <c r="W88" s="452">
        <v>-308.36984596999997</v>
      </c>
      <c r="X88" s="452">
        <v>-310.24102776000001</v>
      </c>
      <c r="Y88" s="452">
        <v>-312.29280025999998</v>
      </c>
      <c r="Z88" s="452">
        <v>-327.63657589000002</v>
      </c>
      <c r="AA88" s="452">
        <v>-337.89793139</v>
      </c>
      <c r="AB88" s="452">
        <v>-341.48382185999998</v>
      </c>
      <c r="AC88" s="452">
        <v>-334.49103581999998</v>
      </c>
      <c r="AD88" s="452">
        <v>-329.12073880000003</v>
      </c>
      <c r="AE88" s="452">
        <v>-314.47353050999999</v>
      </c>
      <c r="AF88" s="452">
        <v>-307.57715788000002</v>
      </c>
      <c r="AG88" s="452">
        <v>-295.94756058000002</v>
      </c>
      <c r="AH88" s="452">
        <v>-286.68839223999998</v>
      </c>
      <c r="AI88" s="452">
        <v>-282.75500290999997</v>
      </c>
      <c r="AJ88" s="452">
        <v>-281.60003337000001</v>
      </c>
      <c r="AK88" s="452">
        <v>-278.93746312000002</v>
      </c>
      <c r="AL88" s="452">
        <v>-277.27429274000002</v>
      </c>
      <c r="AM88" s="452">
        <v>-273.30173543000001</v>
      </c>
      <c r="AN88" s="452">
        <v>-269.11292655</v>
      </c>
      <c r="AO88" s="452">
        <v>-264.92885475999998</v>
      </c>
      <c r="AP88" s="452">
        <v>-261.23702759999998</v>
      </c>
      <c r="AQ88" s="452">
        <v>-260.91704219000002</v>
      </c>
      <c r="AR88" s="452">
        <v>-264.34024971999997</v>
      </c>
      <c r="AS88" s="452">
        <v>-270.23036163</v>
      </c>
      <c r="AT88" s="452">
        <v>-275.41912766000002</v>
      </c>
      <c r="AU88" s="452">
        <v>-279.75401117000001</v>
      </c>
      <c r="AV88" s="452">
        <v>-278.53211613000002</v>
      </c>
      <c r="AW88" s="452">
        <v>-278.36518616000001</v>
      </c>
      <c r="AX88" s="452">
        <v>-278.91681999999997</v>
      </c>
      <c r="AY88" s="452">
        <v>-279.73452565000002</v>
      </c>
      <c r="AZ88" s="452">
        <v>-280.79352822999999</v>
      </c>
      <c r="BA88" s="452">
        <v>-282.08043502999999</v>
      </c>
      <c r="BB88" s="968">
        <v>0</v>
      </c>
      <c r="BC88" s="968">
        <v>0</v>
      </c>
      <c r="BD88" s="968">
        <v>0</v>
      </c>
      <c r="BE88" s="968">
        <v>0</v>
      </c>
      <c r="BF88" s="968">
        <v>0</v>
      </c>
      <c r="BG88" s="968">
        <v>0</v>
      </c>
      <c r="BH88" s="968">
        <v>0</v>
      </c>
      <c r="BI88" s="968">
        <v>0</v>
      </c>
      <c r="BJ88" s="968">
        <v>0</v>
      </c>
      <c r="BK88" s="968">
        <v>0</v>
      </c>
      <c r="BL88" s="968">
        <v>0</v>
      </c>
      <c r="BM88" s="968">
        <v>0</v>
      </c>
      <c r="BN88" s="968">
        <v>0</v>
      </c>
      <c r="BO88" s="968">
        <v>0</v>
      </c>
      <c r="BP88" s="968">
        <v>0</v>
      </c>
      <c r="BQ88" s="968">
        <v>0</v>
      </c>
      <c r="BR88" s="968">
        <v>0</v>
      </c>
      <c r="BS88" s="968">
        <v>0</v>
      </c>
      <c r="BT88" s="968">
        <v>0</v>
      </c>
      <c r="BU88" s="968">
        <v>0</v>
      </c>
      <c r="BV88" s="968">
        <v>0</v>
      </c>
    </row>
    <row r="89" spans="1:74" ht="11.1" customHeight="1" x14ac:dyDescent="0.2">
      <c r="A89" s="267" t="s">
        <v>1296</v>
      </c>
      <c r="B89" s="554" t="s">
        <v>1082</v>
      </c>
      <c r="C89" s="452">
        <v>-668.83895132999999</v>
      </c>
      <c r="D89" s="452">
        <v>-694.89257376</v>
      </c>
      <c r="E89" s="452">
        <v>-720.47193532999995</v>
      </c>
      <c r="F89" s="452">
        <v>-734.60958780999999</v>
      </c>
      <c r="G89" s="452">
        <v>-732.77385952999998</v>
      </c>
      <c r="H89" s="452">
        <v>-727.34332214000005</v>
      </c>
      <c r="I89" s="452">
        <v>-741.04485165000006</v>
      </c>
      <c r="J89" s="452">
        <v>-768.77747008999995</v>
      </c>
      <c r="K89" s="452">
        <v>-784.65411664999999</v>
      </c>
      <c r="L89" s="452">
        <v>-793.88275209999995</v>
      </c>
      <c r="M89" s="452">
        <v>-821.41224049000004</v>
      </c>
      <c r="N89" s="452">
        <v>-855.57063062999998</v>
      </c>
      <c r="O89" s="452">
        <v>-887.75037124999994</v>
      </c>
      <c r="P89" s="452">
        <v>-918.44974946000002</v>
      </c>
      <c r="Q89" s="452">
        <v>-933.26614459999996</v>
      </c>
      <c r="R89" s="452">
        <v>-928.84729554</v>
      </c>
      <c r="S89" s="452">
        <v>-922.96161881</v>
      </c>
      <c r="T89" s="452">
        <v>-914.09567595999999</v>
      </c>
      <c r="U89" s="452">
        <v>-895.01938565</v>
      </c>
      <c r="V89" s="452">
        <v>-880.63001247</v>
      </c>
      <c r="W89" s="452">
        <v>-875.37370365000004</v>
      </c>
      <c r="X89" s="452">
        <v>-852.41284092000001</v>
      </c>
      <c r="Y89" s="452">
        <v>-870.34427644000004</v>
      </c>
      <c r="Z89" s="452">
        <v>-900.30089720000001</v>
      </c>
      <c r="AA89" s="452">
        <v>-948.59323746999996</v>
      </c>
      <c r="AB89" s="452">
        <v>-941.20521296000004</v>
      </c>
      <c r="AC89" s="452">
        <v>-906.32733854000003</v>
      </c>
      <c r="AD89" s="452">
        <v>-885.83420177999994</v>
      </c>
      <c r="AE89" s="452">
        <v>-833.56745616000001</v>
      </c>
      <c r="AF89" s="452">
        <v>-789.17133117000003</v>
      </c>
      <c r="AG89" s="452">
        <v>-731.59058205999997</v>
      </c>
      <c r="AH89" s="452">
        <v>-652.21922838</v>
      </c>
      <c r="AI89" s="452">
        <v>-587.80201169999998</v>
      </c>
      <c r="AJ89" s="452">
        <v>-550.93082065999999</v>
      </c>
      <c r="AK89" s="452">
        <v>-528.62081819000002</v>
      </c>
      <c r="AL89" s="452">
        <v>-519.44998970999995</v>
      </c>
      <c r="AM89" s="452">
        <v>-532.90586593</v>
      </c>
      <c r="AN89" s="452">
        <v>-568.89337531000001</v>
      </c>
      <c r="AO89" s="452">
        <v>-611.72868955000001</v>
      </c>
      <c r="AP89" s="452">
        <v>-659.42190848999996</v>
      </c>
      <c r="AQ89" s="452">
        <v>-704.17941140999994</v>
      </c>
      <c r="AR89" s="452">
        <v>-744.58426931999998</v>
      </c>
      <c r="AS89" s="452">
        <v>-759.93186477999996</v>
      </c>
      <c r="AT89" s="452">
        <v>-750.54567291000001</v>
      </c>
      <c r="AU89" s="452">
        <v>-730.12447053999995</v>
      </c>
      <c r="AV89" s="452">
        <v>-720.42166730999998</v>
      </c>
      <c r="AW89" s="452">
        <v>-734.58253995999996</v>
      </c>
      <c r="AX89" s="452">
        <v>-749.07452726999998</v>
      </c>
      <c r="AY89" s="452">
        <v>-765.68543719000002</v>
      </c>
      <c r="AZ89" s="452">
        <v>-783.80872024999996</v>
      </c>
      <c r="BA89" s="452">
        <v>-801.09748896999997</v>
      </c>
      <c r="BB89" s="968">
        <v>0</v>
      </c>
      <c r="BC89" s="968">
        <v>0</v>
      </c>
      <c r="BD89" s="968">
        <v>0</v>
      </c>
      <c r="BE89" s="968">
        <v>0</v>
      </c>
      <c r="BF89" s="968">
        <v>0</v>
      </c>
      <c r="BG89" s="968">
        <v>0</v>
      </c>
      <c r="BH89" s="968">
        <v>0</v>
      </c>
      <c r="BI89" s="968">
        <v>0</v>
      </c>
      <c r="BJ89" s="968">
        <v>0</v>
      </c>
      <c r="BK89" s="968">
        <v>0</v>
      </c>
      <c r="BL89" s="968">
        <v>0</v>
      </c>
      <c r="BM89" s="968">
        <v>0</v>
      </c>
      <c r="BN89" s="968">
        <v>0</v>
      </c>
      <c r="BO89" s="968">
        <v>0</v>
      </c>
      <c r="BP89" s="968">
        <v>0</v>
      </c>
      <c r="BQ89" s="968">
        <v>0</v>
      </c>
      <c r="BR89" s="968">
        <v>0</v>
      </c>
      <c r="BS89" s="968">
        <v>0</v>
      </c>
      <c r="BT89" s="968">
        <v>0</v>
      </c>
      <c r="BU89" s="968">
        <v>0</v>
      </c>
      <c r="BV89" s="968">
        <v>0</v>
      </c>
    </row>
    <row r="90" spans="1:74" ht="11.1" customHeight="1" x14ac:dyDescent="0.2">
      <c r="A90" s="267" t="s">
        <v>1297</v>
      </c>
      <c r="B90" s="554" t="s">
        <v>1084</v>
      </c>
      <c r="C90" s="452">
        <v>-566.40749411000002</v>
      </c>
      <c r="D90" s="452">
        <v>-586.62056015999997</v>
      </c>
      <c r="E90" s="452">
        <v>-592.53063703999999</v>
      </c>
      <c r="F90" s="452">
        <v>-574.66291808000005</v>
      </c>
      <c r="G90" s="452">
        <v>-556.13534673000004</v>
      </c>
      <c r="H90" s="452">
        <v>-553.63414243</v>
      </c>
      <c r="I90" s="452">
        <v>-596.43919390999997</v>
      </c>
      <c r="J90" s="452">
        <v>-661.61138042000005</v>
      </c>
      <c r="K90" s="452">
        <v>-688.05916558000001</v>
      </c>
      <c r="L90" s="452">
        <v>-666.23419572</v>
      </c>
      <c r="M90" s="452">
        <v>-642.52329214999997</v>
      </c>
      <c r="N90" s="452">
        <v>-637.71137619000001</v>
      </c>
      <c r="O90" s="452">
        <v>-634.20612398000003</v>
      </c>
      <c r="P90" s="452">
        <v>-645.55130527999995</v>
      </c>
      <c r="Q90" s="452">
        <v>-639.45692884000005</v>
      </c>
      <c r="R90" s="452">
        <v>-617.10327545999996</v>
      </c>
      <c r="S90" s="452">
        <v>-612.87368701000003</v>
      </c>
      <c r="T90" s="452">
        <v>-636.24186348000001</v>
      </c>
      <c r="U90" s="452">
        <v>-658.91318087000002</v>
      </c>
      <c r="V90" s="452">
        <v>-662.97373378999998</v>
      </c>
      <c r="W90" s="452">
        <v>-662.03810077000003</v>
      </c>
      <c r="X90" s="452">
        <v>-639.78517170999999</v>
      </c>
      <c r="Y90" s="452">
        <v>-639.90297078000003</v>
      </c>
      <c r="Z90" s="452">
        <v>-650.94096937999996</v>
      </c>
      <c r="AA90" s="452">
        <v>-669.85747042000003</v>
      </c>
      <c r="AB90" s="452">
        <v>-692.24744038999995</v>
      </c>
      <c r="AC90" s="452">
        <v>-701.33859538000002</v>
      </c>
      <c r="AD90" s="452">
        <v>-691.97799684999995</v>
      </c>
      <c r="AE90" s="452">
        <v>-668.99055482999995</v>
      </c>
      <c r="AF90" s="452">
        <v>-678.98481293999998</v>
      </c>
      <c r="AG90" s="452">
        <v>-671.46032106999996</v>
      </c>
      <c r="AH90" s="452">
        <v>-664.82885881000004</v>
      </c>
      <c r="AI90" s="452">
        <v>-650.06218101000002</v>
      </c>
      <c r="AJ90" s="452">
        <v>-641.04748459999996</v>
      </c>
      <c r="AK90" s="452">
        <v>-646.07620307000002</v>
      </c>
      <c r="AL90" s="452">
        <v>-664.15868709999995</v>
      </c>
      <c r="AM90" s="452">
        <v>-683.98837428000002</v>
      </c>
      <c r="AN90" s="452">
        <v>-705.02524692999998</v>
      </c>
      <c r="AO90" s="452">
        <v>-715.79506143000003</v>
      </c>
      <c r="AP90" s="452">
        <v>-718.07601481999995</v>
      </c>
      <c r="AQ90" s="452">
        <v>-725.81513074999998</v>
      </c>
      <c r="AR90" s="452">
        <v>-730.06472193000002</v>
      </c>
      <c r="AS90" s="452">
        <v>-737.4082568</v>
      </c>
      <c r="AT90" s="452">
        <v>-734.74346931000002</v>
      </c>
      <c r="AU90" s="452">
        <v>-728.46472964999998</v>
      </c>
      <c r="AV90" s="452">
        <v>-729.88319294999997</v>
      </c>
      <c r="AW90" s="452">
        <v>-733.49565155000005</v>
      </c>
      <c r="AX90" s="452">
        <v>-738.44792842000004</v>
      </c>
      <c r="AY90" s="452">
        <v>-744.75754386999995</v>
      </c>
      <c r="AZ90" s="452">
        <v>-751.17996995999999</v>
      </c>
      <c r="BA90" s="452">
        <v>-756.47981807999997</v>
      </c>
      <c r="BB90" s="968">
        <v>0</v>
      </c>
      <c r="BC90" s="968">
        <v>0</v>
      </c>
      <c r="BD90" s="968">
        <v>0</v>
      </c>
      <c r="BE90" s="968">
        <v>0</v>
      </c>
      <c r="BF90" s="968">
        <v>0</v>
      </c>
      <c r="BG90" s="968">
        <v>0</v>
      </c>
      <c r="BH90" s="968">
        <v>0</v>
      </c>
      <c r="BI90" s="968">
        <v>0</v>
      </c>
      <c r="BJ90" s="968">
        <v>0</v>
      </c>
      <c r="BK90" s="968">
        <v>0</v>
      </c>
      <c r="BL90" s="968">
        <v>0</v>
      </c>
      <c r="BM90" s="968">
        <v>0</v>
      </c>
      <c r="BN90" s="968">
        <v>0</v>
      </c>
      <c r="BO90" s="968">
        <v>0</v>
      </c>
      <c r="BP90" s="968">
        <v>0</v>
      </c>
      <c r="BQ90" s="968">
        <v>0</v>
      </c>
      <c r="BR90" s="968">
        <v>0</v>
      </c>
      <c r="BS90" s="968">
        <v>0</v>
      </c>
      <c r="BT90" s="968">
        <v>0</v>
      </c>
      <c r="BU90" s="968">
        <v>0</v>
      </c>
      <c r="BV90" s="968">
        <v>0</v>
      </c>
    </row>
    <row r="91" spans="1:74" s="539" customFormat="1" ht="11.1" customHeight="1" x14ac:dyDescent="0.2">
      <c r="A91" s="108" t="s">
        <v>1298</v>
      </c>
      <c r="B91" s="540" t="s">
        <v>1546</v>
      </c>
      <c r="C91" s="557">
        <v>-340.41900048999997</v>
      </c>
      <c r="D91" s="557">
        <v>-348.92004833999999</v>
      </c>
      <c r="E91" s="557">
        <v>-348.66565157999997</v>
      </c>
      <c r="F91" s="557">
        <v>-328.16481198000002</v>
      </c>
      <c r="G91" s="557">
        <v>-298.41935565</v>
      </c>
      <c r="H91" s="557">
        <v>-296.50681596999999</v>
      </c>
      <c r="I91" s="557">
        <v>-338.32968956000002</v>
      </c>
      <c r="J91" s="557">
        <v>-414.86348077000002</v>
      </c>
      <c r="K91" s="557">
        <v>-460.52290073</v>
      </c>
      <c r="L91" s="557">
        <v>-487.93982942999997</v>
      </c>
      <c r="M91" s="557">
        <v>-511.34012870999999</v>
      </c>
      <c r="N91" s="557">
        <v>-524.30810998000004</v>
      </c>
      <c r="O91" s="557">
        <v>-524.37932276000004</v>
      </c>
      <c r="P91" s="557">
        <v>-508.00228503</v>
      </c>
      <c r="Q91" s="557">
        <v>-483.08501139999998</v>
      </c>
      <c r="R91" s="557">
        <v>-442.41595675999997</v>
      </c>
      <c r="S91" s="557">
        <v>-399.69762363000001</v>
      </c>
      <c r="T91" s="557">
        <v>-372.54061953000001</v>
      </c>
      <c r="U91" s="557">
        <v>-352.43137686</v>
      </c>
      <c r="V91" s="557">
        <v>-359.56510954999999</v>
      </c>
      <c r="W91" s="557">
        <v>-396.40988529999998</v>
      </c>
      <c r="X91" s="557">
        <v>-398.90614008</v>
      </c>
      <c r="Y91" s="557">
        <v>-417.87320629999999</v>
      </c>
      <c r="Z91" s="557">
        <v>-453.40230086000003</v>
      </c>
      <c r="AA91" s="557">
        <v>-452.36991312999999</v>
      </c>
      <c r="AB91" s="557">
        <v>-468.61345101000001</v>
      </c>
      <c r="AC91" s="557">
        <v>-457.87049497999999</v>
      </c>
      <c r="AD91" s="557">
        <v>-416.32290905000002</v>
      </c>
      <c r="AE91" s="557">
        <v>-398.49437247999998</v>
      </c>
      <c r="AF91" s="557">
        <v>-386.10779707</v>
      </c>
      <c r="AG91" s="557">
        <v>-379.51716902999999</v>
      </c>
      <c r="AH91" s="557">
        <v>-371.23536222000001</v>
      </c>
      <c r="AI91" s="557">
        <v>-383.37426918</v>
      </c>
      <c r="AJ91" s="557">
        <v>-400.01175595000001</v>
      </c>
      <c r="AK91" s="557">
        <v>-393.83930921000001</v>
      </c>
      <c r="AL91" s="557">
        <v>-375.48140842999999</v>
      </c>
      <c r="AM91" s="557">
        <v>-364.31504491999999</v>
      </c>
      <c r="AN91" s="557">
        <v>-374.62340096999998</v>
      </c>
      <c r="AO91" s="557">
        <v>-387.80211813</v>
      </c>
      <c r="AP91" s="557">
        <v>-391.40743268</v>
      </c>
      <c r="AQ91" s="557">
        <v>-384.23946016000002</v>
      </c>
      <c r="AR91" s="557">
        <v>-390.72392883999999</v>
      </c>
      <c r="AS91" s="557">
        <v>-418.24048163999998</v>
      </c>
      <c r="AT91" s="557">
        <v>-439.54051389</v>
      </c>
      <c r="AU91" s="557">
        <v>-434.62183211000001</v>
      </c>
      <c r="AV91" s="557">
        <v>-422.27502017</v>
      </c>
      <c r="AW91" s="557">
        <v>-417.71842699000001</v>
      </c>
      <c r="AX91" s="557">
        <v>-413.71249418000002</v>
      </c>
      <c r="AY91" s="557">
        <v>-410.03813222000002</v>
      </c>
      <c r="AZ91" s="557">
        <v>-406.82536808999998</v>
      </c>
      <c r="BA91" s="557">
        <v>-404.29006851000003</v>
      </c>
      <c r="BB91" s="970">
        <v>0</v>
      </c>
      <c r="BC91" s="970">
        <v>0</v>
      </c>
      <c r="BD91" s="970">
        <v>0</v>
      </c>
      <c r="BE91" s="970">
        <v>0</v>
      </c>
      <c r="BF91" s="970">
        <v>0</v>
      </c>
      <c r="BG91" s="970">
        <v>0</v>
      </c>
      <c r="BH91" s="970">
        <v>0</v>
      </c>
      <c r="BI91" s="970">
        <v>0</v>
      </c>
      <c r="BJ91" s="970">
        <v>0</v>
      </c>
      <c r="BK91" s="970">
        <v>0</v>
      </c>
      <c r="BL91" s="970">
        <v>0</v>
      </c>
      <c r="BM91" s="970">
        <v>0</v>
      </c>
      <c r="BN91" s="970">
        <v>0</v>
      </c>
      <c r="BO91" s="970">
        <v>0</v>
      </c>
      <c r="BP91" s="970">
        <v>0</v>
      </c>
      <c r="BQ91" s="970">
        <v>0</v>
      </c>
      <c r="BR91" s="970">
        <v>0</v>
      </c>
      <c r="BS91" s="970">
        <v>0</v>
      </c>
      <c r="BT91" s="970">
        <v>0</v>
      </c>
      <c r="BU91" s="970">
        <v>0</v>
      </c>
      <c r="BV91" s="970">
        <v>0</v>
      </c>
    </row>
    <row r="92" spans="1:74" s="336" customFormat="1" ht="32.85" customHeight="1" x14ac:dyDescent="0.2">
      <c r="A92" s="335"/>
      <c r="B92" s="1115" t="s">
        <v>1218</v>
      </c>
      <c r="C92" s="1115"/>
      <c r="D92" s="1115"/>
      <c r="E92" s="1115"/>
      <c r="F92" s="1115"/>
      <c r="G92" s="1115"/>
      <c r="H92" s="1115"/>
      <c r="I92" s="1115"/>
      <c r="J92" s="1115"/>
      <c r="K92" s="1115"/>
      <c r="L92" s="1115"/>
      <c r="M92" s="1115"/>
      <c r="N92" s="1115"/>
      <c r="O92" s="1115"/>
      <c r="P92" s="1115"/>
      <c r="Q92" s="1115"/>
      <c r="R92" s="618"/>
      <c r="AY92" s="339"/>
      <c r="AZ92" s="339"/>
      <c r="BA92" s="339"/>
      <c r="BB92" s="339"/>
      <c r="BC92" s="339"/>
      <c r="BD92" s="339"/>
      <c r="BE92" s="339"/>
      <c r="BF92" s="339"/>
      <c r="BG92" s="339"/>
      <c r="BH92" s="339"/>
      <c r="BI92" s="339"/>
    </row>
    <row r="93" spans="1:74" s="186" customFormat="1" ht="12.6" customHeight="1" x14ac:dyDescent="0.2">
      <c r="A93" s="185"/>
      <c r="B93" s="1115" t="s">
        <v>1219</v>
      </c>
      <c r="C93" s="1068"/>
      <c r="D93" s="1068"/>
      <c r="E93" s="1068"/>
      <c r="F93" s="1068"/>
      <c r="G93" s="1068"/>
      <c r="H93" s="1068"/>
      <c r="I93" s="1068"/>
      <c r="J93" s="1068"/>
      <c r="K93" s="1068"/>
      <c r="L93" s="1068"/>
      <c r="M93" s="1068"/>
      <c r="N93" s="1068"/>
      <c r="O93" s="1068"/>
      <c r="P93" s="1068"/>
      <c r="Q93" s="1012"/>
      <c r="R93" s="618"/>
      <c r="AY93" s="832"/>
      <c r="AZ93" s="832"/>
      <c r="BA93" s="832"/>
      <c r="BB93" s="832"/>
      <c r="BC93" s="832"/>
      <c r="BD93" s="676"/>
      <c r="BE93" s="676"/>
      <c r="BF93" s="676"/>
      <c r="BG93" s="832"/>
      <c r="BH93" s="832"/>
      <c r="BI93" s="832"/>
      <c r="BJ93" s="204"/>
    </row>
    <row r="94" spans="1:74" s="186" customFormat="1" ht="24" customHeight="1" x14ac:dyDescent="0.2">
      <c r="A94" s="185"/>
      <c r="B94" s="1115" t="s">
        <v>1220</v>
      </c>
      <c r="C94" s="1115"/>
      <c r="D94" s="1115"/>
      <c r="E94" s="1115"/>
      <c r="F94" s="1115"/>
      <c r="G94" s="1115"/>
      <c r="H94" s="1115"/>
      <c r="I94" s="1115"/>
      <c r="J94" s="1115"/>
      <c r="K94" s="1115"/>
      <c r="L94" s="1115"/>
      <c r="M94" s="1115"/>
      <c r="N94" s="1115"/>
      <c r="O94" s="1115"/>
      <c r="P94" s="1115"/>
      <c r="Q94" s="1115"/>
      <c r="R94" s="618"/>
      <c r="AY94" s="832"/>
      <c r="AZ94" s="832"/>
      <c r="BA94" s="832"/>
      <c r="BB94" s="832"/>
      <c r="BC94" s="832"/>
      <c r="BD94" s="676"/>
      <c r="BE94" s="676"/>
      <c r="BF94" s="676"/>
      <c r="BG94" s="832"/>
      <c r="BH94" s="832"/>
      <c r="BI94" s="832"/>
      <c r="BJ94" s="204"/>
    </row>
    <row r="95" spans="1:74" s="186" customFormat="1" ht="10.5" customHeight="1" x14ac:dyDescent="0.2">
      <c r="A95" s="185"/>
      <c r="B95" s="1115" t="s">
        <v>1221</v>
      </c>
      <c r="C95" s="1115"/>
      <c r="D95" s="1115"/>
      <c r="E95" s="1115"/>
      <c r="F95" s="1115"/>
      <c r="G95" s="1115"/>
      <c r="H95" s="1115"/>
      <c r="I95" s="1115"/>
      <c r="J95" s="1115"/>
      <c r="K95" s="1115"/>
      <c r="L95" s="1115"/>
      <c r="M95" s="1115"/>
      <c r="N95" s="1115"/>
      <c r="O95" s="1115"/>
      <c r="P95" s="1115"/>
      <c r="Q95" s="1115"/>
      <c r="R95" s="618"/>
      <c r="AY95" s="832"/>
      <c r="AZ95" s="832"/>
      <c r="BA95" s="832"/>
      <c r="BB95" s="832"/>
      <c r="BC95" s="832"/>
      <c r="BD95" s="676"/>
      <c r="BE95" s="676"/>
      <c r="BF95" s="676"/>
      <c r="BG95" s="832"/>
      <c r="BH95" s="832"/>
      <c r="BI95" s="832"/>
      <c r="BJ95" s="204"/>
    </row>
    <row r="96" spans="1:74" s="186" customFormat="1" x14ac:dyDescent="0.2">
      <c r="A96" s="185"/>
      <c r="B96" s="326" t="s">
        <v>809</v>
      </c>
      <c r="C96" s="326"/>
      <c r="D96" s="326"/>
      <c r="E96" s="326"/>
      <c r="F96" s="326"/>
      <c r="G96" s="326"/>
      <c r="H96" s="572"/>
      <c r="I96" s="326"/>
      <c r="J96" s="326"/>
      <c r="K96" s="326"/>
      <c r="L96" s="326"/>
      <c r="M96" s="326"/>
      <c r="N96" s="326"/>
      <c r="O96" s="326"/>
      <c r="P96" s="326"/>
      <c r="Q96" s="326"/>
      <c r="R96" s="619"/>
      <c r="AY96" s="832"/>
      <c r="AZ96" s="832"/>
      <c r="BA96" s="832"/>
      <c r="BB96" s="832"/>
      <c r="BC96" s="832"/>
      <c r="BD96" s="676"/>
      <c r="BE96" s="676"/>
      <c r="BF96" s="676"/>
      <c r="BG96" s="832"/>
      <c r="BH96" s="832"/>
      <c r="BI96" s="832"/>
      <c r="BJ96" s="204"/>
    </row>
    <row r="97" spans="1:74" s="186" customFormat="1" ht="10.5" customHeight="1" x14ac:dyDescent="0.2">
      <c r="A97" s="185"/>
      <c r="B97" s="990" t="str">
        <f>Dates!$G$2</f>
        <v>EIA completed modeling and analysis for this report on Monday, April 6, 2026.</v>
      </c>
      <c r="C97" s="977"/>
      <c r="D97" s="977"/>
      <c r="E97" s="977"/>
      <c r="F97" s="977"/>
      <c r="G97" s="977"/>
      <c r="H97" s="977"/>
      <c r="I97" s="977"/>
      <c r="J97" s="977"/>
      <c r="K97" s="977"/>
      <c r="L97" s="977"/>
      <c r="M97" s="977"/>
      <c r="N97" s="977"/>
      <c r="O97" s="977"/>
      <c r="P97" s="977"/>
      <c r="Q97" s="977"/>
      <c r="R97" s="618"/>
      <c r="AY97" s="832"/>
      <c r="AZ97" s="832"/>
      <c r="BA97" s="832"/>
      <c r="BB97" s="832"/>
      <c r="BC97" s="832"/>
      <c r="BD97" s="676"/>
      <c r="BE97" s="676"/>
      <c r="BF97" s="676"/>
      <c r="BG97" s="832"/>
      <c r="BH97" s="832"/>
      <c r="BI97" s="832"/>
      <c r="BJ97" s="204"/>
    </row>
    <row r="98" spans="1:74" s="186" customFormat="1" ht="10.5" customHeight="1" x14ac:dyDescent="0.2">
      <c r="A98" s="185"/>
      <c r="B98" s="985" t="s">
        <v>482</v>
      </c>
      <c r="C98" s="986"/>
      <c r="D98" s="986"/>
      <c r="E98" s="986"/>
      <c r="F98" s="986"/>
      <c r="G98" s="986"/>
      <c r="H98" s="986"/>
      <c r="I98" s="986"/>
      <c r="J98" s="986"/>
      <c r="K98" s="986"/>
      <c r="L98" s="986"/>
      <c r="M98" s="986"/>
      <c r="N98" s="986"/>
      <c r="O98" s="986"/>
      <c r="P98" s="986"/>
      <c r="Q98" s="986"/>
      <c r="R98" s="618"/>
      <c r="AY98" s="832"/>
      <c r="AZ98" s="832"/>
      <c r="BA98" s="832"/>
      <c r="BB98" s="832"/>
      <c r="BC98" s="832"/>
      <c r="BD98" s="676"/>
      <c r="BE98" s="676"/>
      <c r="BF98" s="676"/>
      <c r="BG98" s="832"/>
      <c r="BH98" s="832"/>
      <c r="BI98" s="832"/>
      <c r="BJ98" s="204"/>
    </row>
    <row r="99" spans="1:74" s="186" customFormat="1" ht="12.6" customHeight="1" x14ac:dyDescent="0.2">
      <c r="A99" s="185"/>
      <c r="B99" s="1097" t="s">
        <v>1405</v>
      </c>
      <c r="C99" s="1098"/>
      <c r="D99" s="1098"/>
      <c r="E99" s="1098"/>
      <c r="F99" s="1098"/>
      <c r="G99" s="1098"/>
      <c r="H99" s="1098"/>
      <c r="I99" s="1098"/>
      <c r="J99" s="1098"/>
      <c r="K99" s="1098"/>
      <c r="L99" s="1098"/>
      <c r="M99" s="1098"/>
      <c r="N99" s="1098"/>
      <c r="O99" s="1098"/>
      <c r="P99" s="1098"/>
      <c r="Q99" s="1098"/>
      <c r="R99" s="618"/>
      <c r="AY99" s="832"/>
      <c r="AZ99" s="832"/>
      <c r="BA99" s="832"/>
      <c r="BB99" s="832"/>
      <c r="BC99" s="832"/>
      <c r="BD99" s="676"/>
      <c r="BE99" s="676"/>
      <c r="BF99" s="676"/>
      <c r="BG99" s="832"/>
      <c r="BH99" s="832"/>
      <c r="BI99" s="832"/>
      <c r="BJ99" s="204"/>
    </row>
    <row r="100" spans="1:74" s="186" customFormat="1" ht="14.1" customHeight="1" x14ac:dyDescent="0.2">
      <c r="A100" s="185"/>
      <c r="B100" s="1011" t="s">
        <v>490</v>
      </c>
      <c r="C100" s="1012"/>
      <c r="D100" s="1012"/>
      <c r="E100" s="1012"/>
      <c r="F100" s="1012"/>
      <c r="G100" s="1012"/>
      <c r="H100" s="1012"/>
      <c r="I100" s="1012"/>
      <c r="J100" s="1012"/>
      <c r="K100" s="1012"/>
      <c r="L100" s="1012"/>
      <c r="M100" s="1012"/>
      <c r="N100" s="1012"/>
      <c r="O100" s="1012"/>
      <c r="P100" s="1012"/>
      <c r="Q100" s="1012"/>
      <c r="R100" s="618"/>
      <c r="AY100" s="832"/>
      <c r="AZ100" s="832"/>
      <c r="BA100" s="832"/>
      <c r="BB100" s="832"/>
      <c r="BC100" s="832"/>
      <c r="BD100" s="676"/>
      <c r="BE100" s="676"/>
      <c r="BF100" s="676"/>
      <c r="BG100" s="832"/>
      <c r="BH100" s="832"/>
      <c r="BI100" s="832"/>
      <c r="BJ100" s="204"/>
    </row>
    <row r="101" spans="1:74" s="186" customFormat="1" ht="12.6" customHeight="1" x14ac:dyDescent="0.2">
      <c r="A101" s="185"/>
      <c r="B101" s="1111" t="s">
        <v>823</v>
      </c>
      <c r="C101" s="1111"/>
      <c r="D101" s="1111"/>
      <c r="E101" s="1111"/>
      <c r="F101" s="1111"/>
      <c r="G101" s="1111"/>
      <c r="H101" s="1111"/>
      <c r="I101" s="1111"/>
      <c r="J101" s="1111"/>
      <c r="K101" s="1111"/>
      <c r="L101" s="1111"/>
      <c r="M101" s="1111"/>
      <c r="N101" s="1111"/>
      <c r="O101" s="1111"/>
      <c r="P101" s="1111"/>
      <c r="Q101" s="1111"/>
      <c r="R101" s="1111"/>
      <c r="AY101" s="832"/>
      <c r="AZ101" s="832"/>
      <c r="BA101" s="832"/>
      <c r="BB101" s="832"/>
      <c r="BC101" s="832"/>
      <c r="BD101" s="676"/>
      <c r="BE101" s="676"/>
      <c r="BF101" s="676"/>
      <c r="BG101" s="832"/>
      <c r="BH101" s="832"/>
      <c r="BI101" s="832"/>
      <c r="BJ101" s="204"/>
    </row>
    <row r="102" spans="1:74" s="182" customFormat="1" ht="12" customHeight="1" x14ac:dyDescent="0.2">
      <c r="A102" s="185"/>
      <c r="B102" s="1011" t="s">
        <v>1222</v>
      </c>
      <c r="C102" s="1068"/>
      <c r="D102" s="1068"/>
      <c r="E102" s="1068"/>
      <c r="F102" s="1068"/>
      <c r="G102" s="1068"/>
      <c r="H102" s="1068"/>
      <c r="I102" s="1068"/>
      <c r="J102" s="1068"/>
      <c r="K102" s="1068"/>
      <c r="L102" s="1068"/>
      <c r="M102" s="1068"/>
      <c r="N102" s="1068"/>
      <c r="O102" s="1068"/>
      <c r="P102" s="1068"/>
      <c r="Q102" s="1012"/>
      <c r="R102" s="618"/>
      <c r="AY102" s="829"/>
      <c r="AZ102" s="829"/>
      <c r="BA102" s="829"/>
      <c r="BB102" s="829"/>
      <c r="BC102" s="829"/>
      <c r="BD102" s="671"/>
      <c r="BE102" s="671"/>
      <c r="BF102" s="671"/>
      <c r="BG102" s="829"/>
      <c r="BH102" s="829"/>
      <c r="BI102" s="829"/>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3"/>
      <c r="AZ103" s="833"/>
      <c r="BA103" s="833"/>
      <c r="BB103" s="833"/>
      <c r="BC103" s="833"/>
      <c r="BD103" s="677"/>
      <c r="BE103" s="677"/>
      <c r="BF103" s="677"/>
      <c r="BG103" s="833"/>
      <c r="BH103" s="833"/>
      <c r="BI103" s="833"/>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3"/>
      <c r="AZ104" s="833"/>
      <c r="BA104" s="833"/>
      <c r="BB104" s="833"/>
      <c r="BC104" s="833"/>
      <c r="BD104" s="677"/>
      <c r="BE104" s="677"/>
      <c r="BF104" s="677"/>
      <c r="BG104" s="833"/>
      <c r="BH104" s="833"/>
      <c r="BI104" s="833"/>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3"/>
      <c r="AZ105" s="833"/>
      <c r="BA105" s="833"/>
      <c r="BB105" s="833"/>
      <c r="BC105" s="833"/>
      <c r="BD105" s="677"/>
      <c r="BE105" s="677"/>
      <c r="BF105" s="677"/>
      <c r="BG105" s="833"/>
      <c r="BH105" s="833"/>
      <c r="BI105" s="833"/>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3"/>
      <c r="AZ106" s="833"/>
      <c r="BA106" s="833"/>
      <c r="BB106" s="833"/>
      <c r="BC106" s="833"/>
      <c r="BD106" s="677"/>
      <c r="BE106" s="677"/>
      <c r="BF106" s="677"/>
      <c r="BG106" s="833"/>
      <c r="BH106" s="833"/>
      <c r="BI106" s="833"/>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3"/>
      <c r="AZ107" s="833"/>
      <c r="BA107" s="833"/>
      <c r="BB107" s="833"/>
      <c r="BC107" s="833"/>
      <c r="BD107" s="677"/>
      <c r="BE107" s="677"/>
      <c r="BF107" s="677"/>
      <c r="BG107" s="833"/>
      <c r="BH107" s="833"/>
      <c r="BI107" s="833"/>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3"/>
      <c r="AZ108" s="833"/>
      <c r="BA108" s="833"/>
      <c r="BB108" s="833"/>
      <c r="BC108" s="833"/>
      <c r="BD108" s="677"/>
      <c r="BE108" s="677"/>
      <c r="BF108" s="677"/>
      <c r="BG108" s="833"/>
      <c r="BH108" s="833"/>
      <c r="BI108" s="833"/>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3"/>
      <c r="AZ109" s="833"/>
      <c r="BA109" s="833"/>
      <c r="BB109" s="833"/>
      <c r="BC109" s="833"/>
      <c r="BD109" s="677"/>
      <c r="BE109" s="677"/>
      <c r="BF109" s="677"/>
      <c r="BG109" s="833"/>
      <c r="BH109" s="833"/>
      <c r="BI109" s="833"/>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3"/>
      <c r="AZ110" s="833"/>
      <c r="BA110" s="833"/>
      <c r="BB110" s="833"/>
      <c r="BC110" s="833"/>
      <c r="BD110" s="677"/>
      <c r="BE110" s="677"/>
      <c r="BF110" s="677"/>
      <c r="BG110" s="833"/>
      <c r="BH110" s="833"/>
      <c r="BI110" s="833"/>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3"/>
      <c r="AZ111" s="833"/>
      <c r="BA111" s="833"/>
      <c r="BB111" s="833"/>
      <c r="BC111" s="833"/>
      <c r="BD111" s="677"/>
      <c r="BE111" s="677"/>
      <c r="BF111" s="677"/>
      <c r="BG111" s="833"/>
      <c r="BH111" s="833"/>
      <c r="BI111" s="833"/>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3"/>
      <c r="AZ113" s="833"/>
      <c r="BA113" s="833"/>
      <c r="BB113" s="833"/>
      <c r="BC113" s="833"/>
      <c r="BD113" s="677"/>
      <c r="BE113" s="677"/>
      <c r="BF113" s="677"/>
      <c r="BG113" s="833"/>
      <c r="BH113" s="833"/>
      <c r="BI113" s="833"/>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3"/>
      <c r="AZ114" s="833"/>
      <c r="BA114" s="833"/>
      <c r="BB114" s="833"/>
      <c r="BC114" s="833"/>
      <c r="BD114" s="677"/>
      <c r="BE114" s="677"/>
      <c r="BF114" s="677"/>
      <c r="BG114" s="833"/>
      <c r="BH114" s="833"/>
      <c r="BI114" s="833"/>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3"/>
      <c r="AZ115" s="833"/>
      <c r="BA115" s="833"/>
      <c r="BB115" s="833"/>
      <c r="BC115" s="833"/>
      <c r="BD115" s="677"/>
      <c r="BE115" s="677"/>
      <c r="BF115" s="677"/>
      <c r="BG115" s="833"/>
      <c r="BH115" s="833"/>
      <c r="BI115" s="833"/>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3"/>
      <c r="AZ116" s="833"/>
      <c r="BA116" s="833"/>
      <c r="BB116" s="833"/>
      <c r="BC116" s="833"/>
      <c r="BD116" s="677"/>
      <c r="BE116" s="677"/>
      <c r="BF116" s="677"/>
      <c r="BG116" s="833"/>
      <c r="BH116" s="833"/>
      <c r="BI116" s="833"/>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3"/>
      <c r="AZ117" s="833"/>
      <c r="BA117" s="833"/>
      <c r="BB117" s="833"/>
      <c r="BC117" s="833"/>
      <c r="BD117" s="677"/>
      <c r="BE117" s="677"/>
      <c r="BF117" s="677"/>
      <c r="BG117" s="833"/>
      <c r="BH117" s="833"/>
      <c r="BI117" s="833"/>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3"/>
      <c r="AZ118" s="833"/>
      <c r="BA118" s="833"/>
      <c r="BB118" s="833"/>
      <c r="BC118" s="833"/>
      <c r="BD118" s="677"/>
      <c r="BE118" s="677"/>
      <c r="BF118" s="677"/>
      <c r="BG118" s="833"/>
      <c r="BH118" s="833"/>
      <c r="BI118" s="833"/>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3"/>
      <c r="AZ119" s="833"/>
      <c r="BA119" s="833"/>
      <c r="BB119" s="833"/>
      <c r="BC119" s="833"/>
      <c r="BD119" s="677"/>
      <c r="BE119" s="677"/>
      <c r="BF119" s="677"/>
      <c r="BG119" s="833"/>
      <c r="BH119" s="833"/>
      <c r="BI119" s="833"/>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3"/>
      <c r="AZ120" s="833"/>
      <c r="BA120" s="833"/>
      <c r="BB120" s="833"/>
      <c r="BC120" s="833"/>
      <c r="BD120" s="677"/>
      <c r="BE120" s="677"/>
      <c r="BF120" s="677"/>
      <c r="BG120" s="833"/>
      <c r="BH120" s="833"/>
      <c r="BI120" s="833"/>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3"/>
      <c r="AZ121" s="833"/>
      <c r="BA121" s="833"/>
      <c r="BB121" s="833"/>
      <c r="BC121" s="833"/>
      <c r="BD121" s="677"/>
      <c r="BE121" s="677"/>
      <c r="BF121" s="677"/>
      <c r="BG121" s="833"/>
      <c r="BH121" s="833"/>
      <c r="BI121" s="833"/>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4"/>
      <c r="AZ124" s="834"/>
      <c r="BA124" s="834"/>
      <c r="BB124" s="834"/>
      <c r="BC124" s="834"/>
      <c r="BD124" s="678"/>
      <c r="BE124" s="678"/>
      <c r="BF124" s="678"/>
      <c r="BG124" s="834"/>
      <c r="BH124" s="834"/>
      <c r="BI124" s="834"/>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5"/>
      <c r="AZ134" s="835"/>
      <c r="BA134" s="835"/>
      <c r="BB134" s="835"/>
      <c r="BC134" s="835"/>
      <c r="BD134" s="679"/>
      <c r="BE134" s="679"/>
      <c r="BF134" s="679"/>
      <c r="BG134" s="835"/>
      <c r="BH134" s="835"/>
      <c r="BI134" s="835"/>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5"/>
      <c r="AZ135" s="835"/>
      <c r="BA135" s="835"/>
      <c r="BB135" s="835"/>
      <c r="BC135" s="835"/>
      <c r="BD135" s="679"/>
      <c r="BE135" s="679"/>
      <c r="BF135" s="679"/>
      <c r="BG135" s="835"/>
      <c r="BH135" s="835"/>
      <c r="BI135" s="835"/>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5"/>
      <c r="AZ136" s="835"/>
      <c r="BA136" s="835"/>
      <c r="BB136" s="835"/>
      <c r="BC136" s="835"/>
      <c r="BD136" s="679"/>
      <c r="BE136" s="679"/>
      <c r="BF136" s="679"/>
      <c r="BG136" s="835"/>
      <c r="BH136" s="835"/>
      <c r="BI136" s="835"/>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5"/>
      <c r="AZ137" s="835"/>
      <c r="BA137" s="835"/>
      <c r="BB137" s="835"/>
      <c r="BC137" s="835"/>
      <c r="BD137" s="679"/>
      <c r="BE137" s="679"/>
      <c r="BF137" s="679"/>
      <c r="BG137" s="835"/>
      <c r="BH137" s="835"/>
      <c r="BI137" s="835"/>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5"/>
      <c r="AZ138" s="835"/>
      <c r="BA138" s="835"/>
      <c r="BB138" s="835"/>
      <c r="BC138" s="835"/>
      <c r="BD138" s="679"/>
      <c r="BE138" s="679"/>
      <c r="BF138" s="679"/>
      <c r="BG138" s="835"/>
      <c r="BH138" s="835"/>
      <c r="BI138" s="835"/>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5"/>
      <c r="AZ139" s="835"/>
      <c r="BA139" s="835"/>
      <c r="BB139" s="835"/>
      <c r="BC139" s="835"/>
      <c r="BD139" s="679"/>
      <c r="BE139" s="679"/>
      <c r="BF139" s="679"/>
      <c r="BG139" s="835"/>
      <c r="BH139" s="835"/>
      <c r="BI139" s="835"/>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5"/>
      <c r="AZ140" s="835"/>
      <c r="BA140" s="835"/>
      <c r="BB140" s="835"/>
      <c r="BC140" s="835"/>
      <c r="BD140" s="679"/>
      <c r="BE140" s="679"/>
      <c r="BF140" s="679"/>
      <c r="BG140" s="835"/>
      <c r="BH140" s="835"/>
      <c r="BI140" s="835"/>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5"/>
      <c r="AZ141" s="835"/>
      <c r="BA141" s="835"/>
      <c r="BB141" s="835"/>
      <c r="BC141" s="835"/>
      <c r="BD141" s="679"/>
      <c r="BE141" s="679"/>
      <c r="BF141" s="679"/>
      <c r="BG141" s="835"/>
      <c r="BH141" s="835"/>
      <c r="BI141" s="835"/>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5"/>
      <c r="AZ142" s="835"/>
      <c r="BA142" s="835"/>
      <c r="BB142" s="835"/>
      <c r="BC142" s="835"/>
      <c r="BD142" s="679"/>
      <c r="BE142" s="679"/>
      <c r="BF142" s="679"/>
      <c r="BG142" s="835"/>
      <c r="BH142" s="835"/>
      <c r="BI142" s="835"/>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6"/>
      <c r="AZ144" s="836"/>
      <c r="BA144" s="836"/>
      <c r="BB144" s="836"/>
      <c r="BC144" s="836"/>
      <c r="BD144" s="680"/>
      <c r="BE144" s="680"/>
      <c r="BF144" s="680"/>
      <c r="BG144" s="836"/>
      <c r="BH144" s="836"/>
      <c r="BI144" s="836"/>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U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58" style="2" customWidth="1"/>
    <col min="3" max="50" width="6.5703125" style="2" customWidth="1"/>
    <col min="51" max="55" width="6.5703125" style="648" customWidth="1"/>
    <col min="56" max="58" width="6.5703125" style="646" customWidth="1"/>
    <col min="59" max="61" width="6.5703125" style="648" customWidth="1"/>
    <col min="62" max="62" width="6.5703125" style="146"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974" t="s">
        <v>478</v>
      </c>
      <c r="B1" s="1053" t="s">
        <v>1299</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s="4" customFormat="1"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5"/>
      <c r="AZ2" s="825"/>
      <c r="BA2" s="825"/>
      <c r="BB2" s="825"/>
      <c r="BC2" s="825"/>
      <c r="BD2" s="647"/>
      <c r="BE2" s="647"/>
      <c r="BF2" s="647"/>
      <c r="BG2" s="825"/>
      <c r="BH2" s="825"/>
      <c r="BI2" s="825"/>
      <c r="BJ2" s="214"/>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ht="11.25"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s="275" customFormat="1" ht="11.1" customHeight="1" x14ac:dyDescent="0.2">
      <c r="A5" s="595" t="s">
        <v>1302</v>
      </c>
      <c r="B5" s="622" t="s">
        <v>1303</v>
      </c>
      <c r="C5" s="584">
        <v>7.4379999999999997</v>
      </c>
      <c r="D5" s="584">
        <v>7.5129999999999999</v>
      </c>
      <c r="E5" s="584">
        <v>7.7869999999999999</v>
      </c>
      <c r="F5" s="584">
        <v>7.665</v>
      </c>
      <c r="G5" s="584">
        <v>7.7850000000000001</v>
      </c>
      <c r="H5" s="584">
        <v>7.8339999999999996</v>
      </c>
      <c r="I5" s="584">
        <v>7.8849999999999998</v>
      </c>
      <c r="J5" s="584">
        <v>8.01</v>
      </c>
      <c r="K5" s="584">
        <v>8.2089999999999996</v>
      </c>
      <c r="L5" s="584">
        <v>8.2650000000000006</v>
      </c>
      <c r="M5" s="584">
        <v>8.2780000000000005</v>
      </c>
      <c r="N5" s="584">
        <v>8.0419999999999998</v>
      </c>
      <c r="O5" s="584">
        <v>8.3079999999999998</v>
      </c>
      <c r="P5" s="584">
        <v>8.3650000000000002</v>
      </c>
      <c r="Q5" s="584">
        <v>8.5630000000000006</v>
      </c>
      <c r="R5" s="584">
        <v>8.5549999999999997</v>
      </c>
      <c r="S5" s="584">
        <v>8.5790000000000006</v>
      </c>
      <c r="T5" s="584">
        <v>8.5549999999999997</v>
      </c>
      <c r="U5" s="584">
        <v>8.6280000000000001</v>
      </c>
      <c r="V5" s="584">
        <v>8.7409999999999997</v>
      </c>
      <c r="W5" s="584">
        <v>8.8070000000000004</v>
      </c>
      <c r="X5" s="584">
        <v>8.8170000000000002</v>
      </c>
      <c r="Y5" s="584">
        <v>9.0169999999999995</v>
      </c>
      <c r="Z5" s="584">
        <v>9.0060000000000002</v>
      </c>
      <c r="AA5" s="584">
        <v>8.4320000000000004</v>
      </c>
      <c r="AB5" s="584">
        <v>8.8930000000000007</v>
      </c>
      <c r="AC5" s="584">
        <v>8.9649999999999999</v>
      </c>
      <c r="AD5" s="584">
        <v>9.0329999999999995</v>
      </c>
      <c r="AE5" s="584">
        <v>9.0530000000000008</v>
      </c>
      <c r="AF5" s="584">
        <v>9.0660000000000007</v>
      </c>
      <c r="AG5" s="584">
        <v>9.0289999999999999</v>
      </c>
      <c r="AH5" s="584">
        <v>9.2240000000000002</v>
      </c>
      <c r="AI5" s="584">
        <v>9.2799999999999994</v>
      </c>
      <c r="AJ5" s="584">
        <v>9.3849999999999998</v>
      </c>
      <c r="AK5" s="584">
        <v>9.42</v>
      </c>
      <c r="AL5" s="584">
        <v>9.26</v>
      </c>
      <c r="AM5" s="584">
        <v>8.9949999999999992</v>
      </c>
      <c r="AN5" s="584">
        <v>9.1140000000000008</v>
      </c>
      <c r="AO5" s="584">
        <v>9.3390000000000004</v>
      </c>
      <c r="AP5" s="584">
        <v>9.3070000000000004</v>
      </c>
      <c r="AQ5" s="584">
        <v>9.2669999999999995</v>
      </c>
      <c r="AR5" s="584">
        <v>9.31</v>
      </c>
      <c r="AS5" s="584">
        <v>9.4280000000000008</v>
      </c>
      <c r="AT5" s="584">
        <v>9.3789999999999996</v>
      </c>
      <c r="AU5" s="584">
        <v>9.3759999999999994</v>
      </c>
      <c r="AV5" s="584">
        <v>9.3580000000000005</v>
      </c>
      <c r="AW5" s="584">
        <v>9.3550000000000004</v>
      </c>
      <c r="AX5" s="584">
        <v>9.2859999999999996</v>
      </c>
      <c r="AY5" s="584">
        <v>9.0229999999999997</v>
      </c>
      <c r="AZ5" s="584">
        <v>9.31</v>
      </c>
      <c r="BA5" s="584">
        <v>9.3829999999999991</v>
      </c>
      <c r="BB5" s="968">
        <v>0</v>
      </c>
      <c r="BC5" s="968">
        <v>0</v>
      </c>
      <c r="BD5" s="968">
        <v>0</v>
      </c>
      <c r="BE5" s="968">
        <v>0</v>
      </c>
      <c r="BF5" s="968">
        <v>0</v>
      </c>
      <c r="BG5" s="968">
        <v>0</v>
      </c>
      <c r="BH5" s="968">
        <v>0</v>
      </c>
      <c r="BI5" s="968">
        <v>0</v>
      </c>
      <c r="BJ5" s="968">
        <v>0</v>
      </c>
      <c r="BK5" s="968">
        <v>0</v>
      </c>
      <c r="BL5" s="968">
        <v>0</v>
      </c>
      <c r="BM5" s="968">
        <v>0</v>
      </c>
      <c r="BN5" s="968">
        <v>0</v>
      </c>
      <c r="BO5" s="968">
        <v>0</v>
      </c>
      <c r="BP5" s="968">
        <v>0</v>
      </c>
      <c r="BQ5" s="968">
        <v>0</v>
      </c>
      <c r="BR5" s="968">
        <v>0</v>
      </c>
      <c r="BS5" s="968">
        <v>0</v>
      </c>
      <c r="BT5" s="968">
        <v>0</v>
      </c>
      <c r="BU5" s="968">
        <v>0</v>
      </c>
      <c r="BV5" s="968">
        <v>0</v>
      </c>
    </row>
    <row r="6" spans="1:74" ht="11.1" customHeight="1" x14ac:dyDescent="0.2">
      <c r="A6" s="267" t="s">
        <v>1304</v>
      </c>
      <c r="B6" s="554" t="s">
        <v>1305</v>
      </c>
      <c r="C6" s="585">
        <v>0.107</v>
      </c>
      <c r="D6" s="585">
        <v>0.122</v>
      </c>
      <c r="E6" s="585">
        <v>0.11899999999999999</v>
      </c>
      <c r="F6" s="585">
        <v>0.11799999999999999</v>
      </c>
      <c r="G6" s="585">
        <v>0.122</v>
      </c>
      <c r="H6" s="585">
        <v>0.122</v>
      </c>
      <c r="I6" s="585">
        <v>0.124</v>
      </c>
      <c r="J6" s="585">
        <v>0.12</v>
      </c>
      <c r="K6" s="585">
        <v>0.11600000000000001</v>
      </c>
      <c r="L6" s="585">
        <v>0.113</v>
      </c>
      <c r="M6" s="585">
        <v>0.114</v>
      </c>
      <c r="N6" s="585">
        <v>0.11799999999999999</v>
      </c>
      <c r="O6" s="585">
        <v>0.126</v>
      </c>
      <c r="P6" s="585">
        <v>0.127</v>
      </c>
      <c r="Q6" s="585">
        <v>0.124</v>
      </c>
      <c r="R6" s="585">
        <v>0.126</v>
      </c>
      <c r="S6" s="585">
        <v>0.124</v>
      </c>
      <c r="T6" s="585">
        <v>0.11799999999999999</v>
      </c>
      <c r="U6" s="585">
        <v>0.122</v>
      </c>
      <c r="V6" s="585">
        <v>0.124</v>
      </c>
      <c r="W6" s="585">
        <v>0.128</v>
      </c>
      <c r="X6" s="585">
        <v>0.13</v>
      </c>
      <c r="Y6" s="585">
        <v>0.126</v>
      </c>
      <c r="Z6" s="585">
        <v>0.115</v>
      </c>
      <c r="AA6" s="585">
        <v>0.11</v>
      </c>
      <c r="AB6" s="585">
        <v>0.123</v>
      </c>
      <c r="AC6" s="585">
        <v>0.125</v>
      </c>
      <c r="AD6" s="585">
        <v>0.128</v>
      </c>
      <c r="AE6" s="585">
        <v>0.129</v>
      </c>
      <c r="AF6" s="585">
        <v>0.128</v>
      </c>
      <c r="AG6" s="585">
        <v>0.127</v>
      </c>
      <c r="AH6" s="585">
        <v>0.128</v>
      </c>
      <c r="AI6" s="585">
        <v>0.126</v>
      </c>
      <c r="AJ6" s="585">
        <v>0.13</v>
      </c>
      <c r="AK6" s="585">
        <v>0.128</v>
      </c>
      <c r="AL6" s="585">
        <v>0.127</v>
      </c>
      <c r="AM6" s="585">
        <v>0.11899999999999999</v>
      </c>
      <c r="AN6" s="585">
        <v>0.11899999999999999</v>
      </c>
      <c r="AO6" s="585">
        <v>0.12</v>
      </c>
      <c r="AP6" s="585">
        <v>0.127</v>
      </c>
      <c r="AQ6" s="585">
        <v>0.11899999999999999</v>
      </c>
      <c r="AR6" s="585">
        <v>0.114</v>
      </c>
      <c r="AS6" s="585">
        <v>0.112</v>
      </c>
      <c r="AT6" s="585">
        <v>0.115</v>
      </c>
      <c r="AU6" s="585">
        <v>0.122</v>
      </c>
      <c r="AV6" s="585">
        <v>0.122</v>
      </c>
      <c r="AW6" s="585">
        <v>0.122</v>
      </c>
      <c r="AX6" s="585">
        <v>0.11700000000000001</v>
      </c>
      <c r="AY6" s="585">
        <v>0.109</v>
      </c>
      <c r="AZ6" s="585">
        <v>0.112</v>
      </c>
      <c r="BA6" s="585">
        <v>0.112</v>
      </c>
      <c r="BB6" s="968">
        <v>0</v>
      </c>
      <c r="BC6" s="968">
        <v>0</v>
      </c>
      <c r="BD6" s="968">
        <v>0</v>
      </c>
      <c r="BE6" s="968">
        <v>0</v>
      </c>
      <c r="BF6" s="968">
        <v>0</v>
      </c>
      <c r="BG6" s="968">
        <v>0</v>
      </c>
      <c r="BH6" s="968">
        <v>0</v>
      </c>
      <c r="BI6" s="968">
        <v>0</v>
      </c>
      <c r="BJ6" s="968">
        <v>0</v>
      </c>
      <c r="BK6" s="968">
        <v>0</v>
      </c>
      <c r="BL6" s="968">
        <v>0</v>
      </c>
      <c r="BM6" s="968">
        <v>0</v>
      </c>
      <c r="BN6" s="968">
        <v>0</v>
      </c>
      <c r="BO6" s="968">
        <v>0</v>
      </c>
      <c r="BP6" s="968">
        <v>0</v>
      </c>
      <c r="BQ6" s="968">
        <v>0</v>
      </c>
      <c r="BR6" s="968">
        <v>0</v>
      </c>
      <c r="BS6" s="968">
        <v>0</v>
      </c>
      <c r="BT6" s="968">
        <v>0</v>
      </c>
      <c r="BU6" s="968">
        <v>0</v>
      </c>
      <c r="BV6" s="968">
        <v>0</v>
      </c>
    </row>
    <row r="7" spans="1:74" ht="11.1" customHeight="1" x14ac:dyDescent="0.2">
      <c r="A7" s="267" t="s">
        <v>1306</v>
      </c>
      <c r="B7" s="554" t="s">
        <v>1307</v>
      </c>
      <c r="C7" s="585">
        <v>1.079</v>
      </c>
      <c r="D7" s="585">
        <v>1.081</v>
      </c>
      <c r="E7" s="585">
        <v>1.117</v>
      </c>
      <c r="F7" s="585">
        <v>0.90400000000000003</v>
      </c>
      <c r="G7" s="585">
        <v>1.0489999999999999</v>
      </c>
      <c r="H7" s="585">
        <v>1.095</v>
      </c>
      <c r="I7" s="585">
        <v>1.0669999999999999</v>
      </c>
      <c r="J7" s="585">
        <v>1.0680000000000001</v>
      </c>
      <c r="K7" s="585">
        <v>1.117</v>
      </c>
      <c r="L7" s="585">
        <v>1.1100000000000001</v>
      </c>
      <c r="M7" s="585">
        <v>1.0940000000000001</v>
      </c>
      <c r="N7" s="585">
        <v>0.96099999999999997</v>
      </c>
      <c r="O7" s="585">
        <v>1.0640000000000001</v>
      </c>
      <c r="P7" s="585">
        <v>1.159</v>
      </c>
      <c r="Q7" s="585">
        <v>1.1259999999999999</v>
      </c>
      <c r="R7" s="585">
        <v>1.1339999999999999</v>
      </c>
      <c r="S7" s="585">
        <v>1.137</v>
      </c>
      <c r="T7" s="585">
        <v>1.17</v>
      </c>
      <c r="U7" s="585">
        <v>1.179</v>
      </c>
      <c r="V7" s="585">
        <v>1.2190000000000001</v>
      </c>
      <c r="W7" s="585">
        <v>1.3</v>
      </c>
      <c r="X7" s="585">
        <v>1.268</v>
      </c>
      <c r="Y7" s="585">
        <v>1.2929999999999999</v>
      </c>
      <c r="Z7" s="585">
        <v>1.288</v>
      </c>
      <c r="AA7" s="585">
        <v>1.1160000000000001</v>
      </c>
      <c r="AB7" s="585">
        <v>1.27</v>
      </c>
      <c r="AC7" s="585">
        <v>1.2490000000000001</v>
      </c>
      <c r="AD7" s="585">
        <v>1.262</v>
      </c>
      <c r="AE7" s="585">
        <v>1.2190000000000001</v>
      </c>
      <c r="AF7" s="585">
        <v>1.2070000000000001</v>
      </c>
      <c r="AG7" s="585">
        <v>1.1919999999999999</v>
      </c>
      <c r="AH7" s="585">
        <v>1.206</v>
      </c>
      <c r="AI7" s="585">
        <v>1.23</v>
      </c>
      <c r="AJ7" s="585">
        <v>1.212</v>
      </c>
      <c r="AK7" s="585">
        <v>1.26</v>
      </c>
      <c r="AL7" s="585">
        <v>1.2230000000000001</v>
      </c>
      <c r="AM7" s="585">
        <v>1.212</v>
      </c>
      <c r="AN7" s="585">
        <v>1.1910000000000001</v>
      </c>
      <c r="AO7" s="585">
        <v>1.2230000000000001</v>
      </c>
      <c r="AP7" s="585">
        <v>1.202</v>
      </c>
      <c r="AQ7" s="585">
        <v>1.159</v>
      </c>
      <c r="AR7" s="585">
        <v>1.204</v>
      </c>
      <c r="AS7" s="585">
        <v>1.2170000000000001</v>
      </c>
      <c r="AT7" s="585">
        <v>1.206</v>
      </c>
      <c r="AU7" s="585">
        <v>1.206</v>
      </c>
      <c r="AV7" s="585">
        <v>1.2150000000000001</v>
      </c>
      <c r="AW7" s="585">
        <v>1.23</v>
      </c>
      <c r="AX7" s="585">
        <v>1.1539999999999999</v>
      </c>
      <c r="AY7" s="585">
        <v>1.143</v>
      </c>
      <c r="AZ7" s="585">
        <v>1.181</v>
      </c>
      <c r="BA7" s="585">
        <v>1.204</v>
      </c>
      <c r="BB7" s="968">
        <v>0</v>
      </c>
      <c r="BC7" s="968">
        <v>0</v>
      </c>
      <c r="BD7" s="968">
        <v>0</v>
      </c>
      <c r="BE7" s="968">
        <v>0</v>
      </c>
      <c r="BF7" s="968">
        <v>0</v>
      </c>
      <c r="BG7" s="968">
        <v>0</v>
      </c>
      <c r="BH7" s="968">
        <v>0</v>
      </c>
      <c r="BI7" s="968">
        <v>0</v>
      </c>
      <c r="BJ7" s="968">
        <v>0</v>
      </c>
      <c r="BK7" s="968">
        <v>0</v>
      </c>
      <c r="BL7" s="968">
        <v>0</v>
      </c>
      <c r="BM7" s="968">
        <v>0</v>
      </c>
      <c r="BN7" s="968">
        <v>0</v>
      </c>
      <c r="BO7" s="968">
        <v>0</v>
      </c>
      <c r="BP7" s="968">
        <v>0</v>
      </c>
      <c r="BQ7" s="968">
        <v>0</v>
      </c>
      <c r="BR7" s="968">
        <v>0</v>
      </c>
      <c r="BS7" s="968">
        <v>0</v>
      </c>
      <c r="BT7" s="968">
        <v>0</v>
      </c>
      <c r="BU7" s="968">
        <v>0</v>
      </c>
      <c r="BV7" s="968">
        <v>0</v>
      </c>
    </row>
    <row r="8" spans="1:74" ht="11.1" customHeight="1" x14ac:dyDescent="0.2">
      <c r="A8" s="267" t="s">
        <v>1308</v>
      </c>
      <c r="B8" s="554" t="s">
        <v>1309</v>
      </c>
      <c r="C8" s="585">
        <v>0.93899999999999995</v>
      </c>
      <c r="D8" s="585">
        <v>0.93600000000000005</v>
      </c>
      <c r="E8" s="585">
        <v>0.94099999999999995</v>
      </c>
      <c r="F8" s="585">
        <v>0.96699999999999997</v>
      </c>
      <c r="G8" s="585">
        <v>0.95799999999999996</v>
      </c>
      <c r="H8" s="585">
        <v>0.98599999999999999</v>
      </c>
      <c r="I8" s="585">
        <v>0.97499999999999998</v>
      </c>
      <c r="J8" s="585">
        <v>0.98799999999999999</v>
      </c>
      <c r="K8" s="585">
        <v>1.01</v>
      </c>
      <c r="L8" s="585">
        <v>1.01</v>
      </c>
      <c r="M8" s="585">
        <v>0.98099999999999998</v>
      </c>
      <c r="N8" s="585">
        <v>0.94899999999999995</v>
      </c>
      <c r="O8" s="585">
        <v>0.97899999999999998</v>
      </c>
      <c r="P8" s="585">
        <v>0.99399999999999999</v>
      </c>
      <c r="Q8" s="585">
        <v>1.028</v>
      </c>
      <c r="R8" s="585">
        <v>1.0049999999999999</v>
      </c>
      <c r="S8" s="585">
        <v>1.0289999999999999</v>
      </c>
      <c r="T8" s="585">
        <v>1.04</v>
      </c>
      <c r="U8" s="585">
        <v>1.04</v>
      </c>
      <c r="V8" s="585">
        <v>1.0129999999999999</v>
      </c>
      <c r="W8" s="585">
        <v>1.0109999999999999</v>
      </c>
      <c r="X8" s="585">
        <v>0.97799999999999998</v>
      </c>
      <c r="Y8" s="585">
        <v>0.97099999999999997</v>
      </c>
      <c r="Z8" s="585">
        <v>0.94</v>
      </c>
      <c r="AA8" s="585">
        <v>0.90800000000000003</v>
      </c>
      <c r="AB8" s="585">
        <v>0.95099999999999996</v>
      </c>
      <c r="AC8" s="585">
        <v>0.96699999999999997</v>
      </c>
      <c r="AD8" s="585">
        <v>1.008</v>
      </c>
      <c r="AE8" s="585">
        <v>1.04</v>
      </c>
      <c r="AF8" s="585">
        <v>1.038</v>
      </c>
      <c r="AG8" s="585">
        <v>1.0169999999999999</v>
      </c>
      <c r="AH8" s="585">
        <v>1.048</v>
      </c>
      <c r="AI8" s="585">
        <v>1.0649999999999999</v>
      </c>
      <c r="AJ8" s="585">
        <v>1.0760000000000001</v>
      </c>
      <c r="AK8" s="585">
        <v>1.032</v>
      </c>
      <c r="AL8" s="585">
        <v>1.002</v>
      </c>
      <c r="AM8" s="585">
        <v>0.97799999999999998</v>
      </c>
      <c r="AN8" s="585">
        <v>1.0369999999999999</v>
      </c>
      <c r="AO8" s="585">
        <v>1.0469999999999999</v>
      </c>
      <c r="AP8" s="585">
        <v>1.052</v>
      </c>
      <c r="AQ8" s="585">
        <v>1.032</v>
      </c>
      <c r="AR8" s="585">
        <v>1.04</v>
      </c>
      <c r="AS8" s="585">
        <v>1.056</v>
      </c>
      <c r="AT8" s="585">
        <v>1.026</v>
      </c>
      <c r="AU8" s="585">
        <v>0.98399999999999999</v>
      </c>
      <c r="AV8" s="585">
        <v>0.95099999999999996</v>
      </c>
      <c r="AW8" s="585">
        <v>0.92500000000000004</v>
      </c>
      <c r="AX8" s="585">
        <v>0.92500000000000004</v>
      </c>
      <c r="AY8" s="585">
        <v>0.91400000000000003</v>
      </c>
      <c r="AZ8" s="585">
        <v>0.97499999999999998</v>
      </c>
      <c r="BA8" s="585">
        <v>0.99399999999999999</v>
      </c>
      <c r="BB8" s="968">
        <v>0</v>
      </c>
      <c r="BC8" s="968">
        <v>0</v>
      </c>
      <c r="BD8" s="968">
        <v>0</v>
      </c>
      <c r="BE8" s="968">
        <v>0</v>
      </c>
      <c r="BF8" s="968">
        <v>0</v>
      </c>
      <c r="BG8" s="968">
        <v>0</v>
      </c>
      <c r="BH8" s="968">
        <v>0</v>
      </c>
      <c r="BI8" s="968">
        <v>0</v>
      </c>
      <c r="BJ8" s="968">
        <v>0</v>
      </c>
      <c r="BK8" s="968">
        <v>0</v>
      </c>
      <c r="BL8" s="968">
        <v>0</v>
      </c>
      <c r="BM8" s="968">
        <v>0</v>
      </c>
      <c r="BN8" s="968">
        <v>0</v>
      </c>
      <c r="BO8" s="968">
        <v>0</v>
      </c>
      <c r="BP8" s="968">
        <v>0</v>
      </c>
      <c r="BQ8" s="968">
        <v>0</v>
      </c>
      <c r="BR8" s="968">
        <v>0</v>
      </c>
      <c r="BS8" s="968">
        <v>0</v>
      </c>
      <c r="BT8" s="968">
        <v>0</v>
      </c>
      <c r="BU8" s="968">
        <v>0</v>
      </c>
      <c r="BV8" s="968">
        <v>0</v>
      </c>
    </row>
    <row r="9" spans="1:74" s="275" customFormat="1" ht="11.1" customHeight="1" x14ac:dyDescent="0.2">
      <c r="A9" s="267" t="s">
        <v>1310</v>
      </c>
      <c r="B9" s="554" t="s">
        <v>1311</v>
      </c>
      <c r="C9" s="585">
        <v>0.15</v>
      </c>
      <c r="D9" s="585">
        <v>0.14499999999999999</v>
      </c>
      <c r="E9" s="585">
        <v>0.157</v>
      </c>
      <c r="F9" s="585">
        <v>0.157</v>
      </c>
      <c r="G9" s="585">
        <v>0.156</v>
      </c>
      <c r="H9" s="585">
        <v>0.151</v>
      </c>
      <c r="I9" s="585">
        <v>0.14599999999999999</v>
      </c>
      <c r="J9" s="585">
        <v>0.14899999999999999</v>
      </c>
      <c r="K9" s="585">
        <v>0.14099999999999999</v>
      </c>
      <c r="L9" s="585">
        <v>0.154</v>
      </c>
      <c r="M9" s="585">
        <v>0.16</v>
      </c>
      <c r="N9" s="585">
        <v>0.15</v>
      </c>
      <c r="O9" s="585">
        <v>0.157</v>
      </c>
      <c r="P9" s="585">
        <v>0.155</v>
      </c>
      <c r="Q9" s="585">
        <v>0.154</v>
      </c>
      <c r="R9" s="585">
        <v>0.14799999999999999</v>
      </c>
      <c r="S9" s="585">
        <v>0.14899999999999999</v>
      </c>
      <c r="T9" s="585">
        <v>0.14299999999999999</v>
      </c>
      <c r="U9" s="585">
        <v>0.14199999999999999</v>
      </c>
      <c r="V9" s="585">
        <v>0.13600000000000001</v>
      </c>
      <c r="W9" s="585">
        <v>0.13600000000000001</v>
      </c>
      <c r="X9" s="585">
        <v>0.13500000000000001</v>
      </c>
      <c r="Y9" s="585">
        <v>0.13700000000000001</v>
      </c>
      <c r="Z9" s="585">
        <v>0.13600000000000001</v>
      </c>
      <c r="AA9" s="585">
        <v>0.121</v>
      </c>
      <c r="AB9" s="585">
        <v>0.13200000000000001</v>
      </c>
      <c r="AC9" s="585">
        <v>0.127</v>
      </c>
      <c r="AD9" s="585">
        <v>0.126</v>
      </c>
      <c r="AE9" s="585">
        <v>0.11799999999999999</v>
      </c>
      <c r="AF9" s="585">
        <v>0.114</v>
      </c>
      <c r="AG9" s="585">
        <v>0.113</v>
      </c>
      <c r="AH9" s="585">
        <v>0.113</v>
      </c>
      <c r="AI9" s="585">
        <v>0.11899999999999999</v>
      </c>
      <c r="AJ9" s="585">
        <v>0.11899999999999999</v>
      </c>
      <c r="AK9" s="585">
        <v>0.11899999999999999</v>
      </c>
      <c r="AL9" s="585">
        <v>0.115</v>
      </c>
      <c r="AM9" s="585">
        <v>0.113</v>
      </c>
      <c r="AN9" s="585">
        <v>0.10299999999999999</v>
      </c>
      <c r="AO9" s="585">
        <v>0.12</v>
      </c>
      <c r="AP9" s="585">
        <v>0.11799999999999999</v>
      </c>
      <c r="AQ9" s="585">
        <v>0.11899999999999999</v>
      </c>
      <c r="AR9" s="585">
        <v>0.12</v>
      </c>
      <c r="AS9" s="585">
        <v>0.121</v>
      </c>
      <c r="AT9" s="585">
        <v>0.115</v>
      </c>
      <c r="AU9" s="585">
        <v>0.11700000000000001</v>
      </c>
      <c r="AV9" s="585">
        <v>0.11899999999999999</v>
      </c>
      <c r="AW9" s="585">
        <v>0.115</v>
      </c>
      <c r="AX9" s="585">
        <v>0.11</v>
      </c>
      <c r="AY9" s="585">
        <v>0.104</v>
      </c>
      <c r="AZ9" s="585">
        <v>9.9000000000000005E-2</v>
      </c>
      <c r="BA9" s="585">
        <v>0.108</v>
      </c>
      <c r="BB9" s="968">
        <v>0</v>
      </c>
      <c r="BC9" s="968">
        <v>0</v>
      </c>
      <c r="BD9" s="968">
        <v>0</v>
      </c>
      <c r="BE9" s="968">
        <v>0</v>
      </c>
      <c r="BF9" s="968">
        <v>0</v>
      </c>
      <c r="BG9" s="968">
        <v>0</v>
      </c>
      <c r="BH9" s="968">
        <v>0</v>
      </c>
      <c r="BI9" s="968">
        <v>0</v>
      </c>
      <c r="BJ9" s="968">
        <v>0</v>
      </c>
      <c r="BK9" s="968">
        <v>0</v>
      </c>
      <c r="BL9" s="968">
        <v>0</v>
      </c>
      <c r="BM9" s="968">
        <v>0</v>
      </c>
      <c r="BN9" s="968">
        <v>0</v>
      </c>
      <c r="BO9" s="968">
        <v>0</v>
      </c>
      <c r="BP9" s="968">
        <v>0</v>
      </c>
      <c r="BQ9" s="968">
        <v>0</v>
      </c>
      <c r="BR9" s="968">
        <v>0</v>
      </c>
      <c r="BS9" s="968">
        <v>0</v>
      </c>
      <c r="BT9" s="968">
        <v>0</v>
      </c>
      <c r="BU9" s="968">
        <v>0</v>
      </c>
      <c r="BV9" s="968">
        <v>0</v>
      </c>
    </row>
    <row r="10" spans="1:74" s="275" customFormat="1" ht="11.1" customHeight="1" x14ac:dyDescent="0.2">
      <c r="A10" s="267" t="s">
        <v>1312</v>
      </c>
      <c r="B10" s="554" t="s">
        <v>1313</v>
      </c>
      <c r="C10" s="585">
        <v>0.42599999999999999</v>
      </c>
      <c r="D10" s="585">
        <v>0.433</v>
      </c>
      <c r="E10" s="585">
        <v>0.442</v>
      </c>
      <c r="F10" s="585">
        <v>0.441</v>
      </c>
      <c r="G10" s="585">
        <v>0.432</v>
      </c>
      <c r="H10" s="585">
        <v>0.42599999999999999</v>
      </c>
      <c r="I10" s="585">
        <v>0.42599999999999999</v>
      </c>
      <c r="J10" s="585">
        <v>0.42799999999999999</v>
      </c>
      <c r="K10" s="585">
        <v>0.42699999999999999</v>
      </c>
      <c r="L10" s="585">
        <v>0.43</v>
      </c>
      <c r="M10" s="585">
        <v>0.442</v>
      </c>
      <c r="N10" s="585">
        <v>0.40500000000000003</v>
      </c>
      <c r="O10" s="585">
        <v>0.41699999999999998</v>
      </c>
      <c r="P10" s="585">
        <v>0.41099999999999998</v>
      </c>
      <c r="Q10" s="585">
        <v>0.432</v>
      </c>
      <c r="R10" s="585">
        <v>0.44700000000000001</v>
      </c>
      <c r="S10" s="585">
        <v>0.45</v>
      </c>
      <c r="T10" s="585">
        <v>0.45800000000000002</v>
      </c>
      <c r="U10" s="585">
        <v>0.45</v>
      </c>
      <c r="V10" s="585">
        <v>0.45800000000000002</v>
      </c>
      <c r="W10" s="585">
        <v>0.45500000000000002</v>
      </c>
      <c r="X10" s="585">
        <v>0.46800000000000003</v>
      </c>
      <c r="Y10" s="585">
        <v>0.48</v>
      </c>
      <c r="Z10" s="585">
        <v>0.49199999999999999</v>
      </c>
      <c r="AA10" s="585">
        <v>0.44900000000000001</v>
      </c>
      <c r="AB10" s="585">
        <v>0.47299999999999998</v>
      </c>
      <c r="AC10" s="585">
        <v>0.47499999999999998</v>
      </c>
      <c r="AD10" s="585">
        <v>0.45600000000000002</v>
      </c>
      <c r="AE10" s="585">
        <v>0.46</v>
      </c>
      <c r="AF10" s="585">
        <v>0.44800000000000001</v>
      </c>
      <c r="AG10" s="585">
        <v>0.44600000000000001</v>
      </c>
      <c r="AH10" s="585">
        <v>0.45400000000000001</v>
      </c>
      <c r="AI10" s="585">
        <v>0.47299999999999998</v>
      </c>
      <c r="AJ10" s="585">
        <v>0.498</v>
      </c>
      <c r="AK10" s="585">
        <v>0.52600000000000002</v>
      </c>
      <c r="AL10" s="585">
        <v>0.51500000000000001</v>
      </c>
      <c r="AM10" s="585">
        <v>0.47799999999999998</v>
      </c>
      <c r="AN10" s="585">
        <v>0.47199999999999998</v>
      </c>
      <c r="AO10" s="585">
        <v>0.47499999999999998</v>
      </c>
      <c r="AP10" s="585">
        <v>0.45400000000000001</v>
      </c>
      <c r="AQ10" s="585">
        <v>0.47499999999999998</v>
      </c>
      <c r="AR10" s="585">
        <v>0.45400000000000001</v>
      </c>
      <c r="AS10" s="585">
        <v>0.46400000000000002</v>
      </c>
      <c r="AT10" s="585">
        <v>0.46700000000000003</v>
      </c>
      <c r="AU10" s="585">
        <v>0.46500000000000002</v>
      </c>
      <c r="AV10" s="585">
        <v>0.47299999999999998</v>
      </c>
      <c r="AW10" s="585">
        <v>0.46100000000000002</v>
      </c>
      <c r="AX10" s="585">
        <v>0.47399999999999998</v>
      </c>
      <c r="AY10" s="585">
        <v>0.434</v>
      </c>
      <c r="AZ10" s="585">
        <v>0.44800000000000001</v>
      </c>
      <c r="BA10" s="585">
        <v>0.45200000000000001</v>
      </c>
      <c r="BB10" s="968">
        <v>0</v>
      </c>
      <c r="BC10" s="968">
        <v>0</v>
      </c>
      <c r="BD10" s="968">
        <v>0</v>
      </c>
      <c r="BE10" s="968">
        <v>0</v>
      </c>
      <c r="BF10" s="968">
        <v>0</v>
      </c>
      <c r="BG10" s="968">
        <v>0</v>
      </c>
      <c r="BH10" s="968">
        <v>0</v>
      </c>
      <c r="BI10" s="968">
        <v>0</v>
      </c>
      <c r="BJ10" s="968">
        <v>0</v>
      </c>
      <c r="BK10" s="968">
        <v>0</v>
      </c>
      <c r="BL10" s="968">
        <v>0</v>
      </c>
      <c r="BM10" s="968">
        <v>0</v>
      </c>
      <c r="BN10" s="968">
        <v>0</v>
      </c>
      <c r="BO10" s="968">
        <v>0</v>
      </c>
      <c r="BP10" s="968">
        <v>0</v>
      </c>
      <c r="BQ10" s="968">
        <v>0</v>
      </c>
      <c r="BR10" s="968">
        <v>0</v>
      </c>
      <c r="BS10" s="968">
        <v>0</v>
      </c>
      <c r="BT10" s="968">
        <v>0</v>
      </c>
      <c r="BU10" s="968">
        <v>0</v>
      </c>
      <c r="BV10" s="968">
        <v>0</v>
      </c>
    </row>
    <row r="11" spans="1:74" ht="11.1" customHeight="1" x14ac:dyDescent="0.2">
      <c r="A11" s="267" t="s">
        <v>1314</v>
      </c>
      <c r="B11" s="554" t="s">
        <v>1315</v>
      </c>
      <c r="C11" s="585">
        <v>4.3710000000000004</v>
      </c>
      <c r="D11" s="585">
        <v>4.4320000000000004</v>
      </c>
      <c r="E11" s="585">
        <v>4.6230000000000002</v>
      </c>
      <c r="F11" s="585">
        <v>4.68</v>
      </c>
      <c r="G11" s="585">
        <v>4.6559999999999997</v>
      </c>
      <c r="H11" s="585">
        <v>4.641</v>
      </c>
      <c r="I11" s="585">
        <v>4.7370000000000001</v>
      </c>
      <c r="J11" s="585">
        <v>4.8380000000000001</v>
      </c>
      <c r="K11" s="585">
        <v>4.9779999999999998</v>
      </c>
      <c r="L11" s="585">
        <v>5.0259999999999998</v>
      </c>
      <c r="M11" s="585">
        <v>5.0629999999999997</v>
      </c>
      <c r="N11" s="585">
        <v>5.0579999999999998</v>
      </c>
      <c r="O11" s="585">
        <v>5.1619999999999999</v>
      </c>
      <c r="P11" s="585">
        <v>5.1040000000000001</v>
      </c>
      <c r="Q11" s="585">
        <v>5.26</v>
      </c>
      <c r="R11" s="585">
        <v>5.2679999999999998</v>
      </c>
      <c r="S11" s="585">
        <v>5.2510000000000003</v>
      </c>
      <c r="T11" s="585">
        <v>5.18</v>
      </c>
      <c r="U11" s="585">
        <v>5.27</v>
      </c>
      <c r="V11" s="585">
        <v>5.3609999999999998</v>
      </c>
      <c r="W11" s="585">
        <v>5.351</v>
      </c>
      <c r="X11" s="585">
        <v>5.4109999999999996</v>
      </c>
      <c r="Y11" s="585">
        <v>5.577</v>
      </c>
      <c r="Z11" s="585">
        <v>5.6079999999999997</v>
      </c>
      <c r="AA11" s="585">
        <v>5.34</v>
      </c>
      <c r="AB11" s="585">
        <v>5.55</v>
      </c>
      <c r="AC11" s="585">
        <v>5.6289999999999996</v>
      </c>
      <c r="AD11" s="585">
        <v>5.6520000000000001</v>
      </c>
      <c r="AE11" s="585">
        <v>5.6719999999999997</v>
      </c>
      <c r="AF11" s="585">
        <v>5.7160000000000002</v>
      </c>
      <c r="AG11" s="585">
        <v>5.7220000000000004</v>
      </c>
      <c r="AH11" s="585">
        <v>5.8449999999999998</v>
      </c>
      <c r="AI11" s="585">
        <v>5.8179999999999996</v>
      </c>
      <c r="AJ11" s="585">
        <v>5.907</v>
      </c>
      <c r="AK11" s="585">
        <v>5.9020000000000001</v>
      </c>
      <c r="AL11" s="585">
        <v>5.8310000000000004</v>
      </c>
      <c r="AM11" s="585">
        <v>5.6619999999999999</v>
      </c>
      <c r="AN11" s="585">
        <v>5.7549999999999999</v>
      </c>
      <c r="AO11" s="585">
        <v>5.8979999999999997</v>
      </c>
      <c r="AP11" s="585">
        <v>5.9119999999999999</v>
      </c>
      <c r="AQ11" s="585">
        <v>5.9089999999999998</v>
      </c>
      <c r="AR11" s="585">
        <v>5.9180000000000001</v>
      </c>
      <c r="AS11" s="585">
        <v>6.0129999999999999</v>
      </c>
      <c r="AT11" s="585">
        <v>5.9950000000000001</v>
      </c>
      <c r="AU11" s="585">
        <v>6.0270000000000001</v>
      </c>
      <c r="AV11" s="585">
        <v>6.0570000000000004</v>
      </c>
      <c r="AW11" s="585">
        <v>6.077</v>
      </c>
      <c r="AX11" s="585">
        <v>6.0759999999999996</v>
      </c>
      <c r="AY11" s="585">
        <v>5.9119999999999999</v>
      </c>
      <c r="AZ11" s="585">
        <v>6.0759999999999996</v>
      </c>
      <c r="BA11" s="585">
        <v>6.0819999999999999</v>
      </c>
      <c r="BB11" s="968">
        <v>0</v>
      </c>
      <c r="BC11" s="968">
        <v>0</v>
      </c>
      <c r="BD11" s="968">
        <v>0</v>
      </c>
      <c r="BE11" s="968">
        <v>0</v>
      </c>
      <c r="BF11" s="968">
        <v>0</v>
      </c>
      <c r="BG11" s="968">
        <v>0</v>
      </c>
      <c r="BH11" s="968">
        <v>0</v>
      </c>
      <c r="BI11" s="968">
        <v>0</v>
      </c>
      <c r="BJ11" s="968">
        <v>0</v>
      </c>
      <c r="BK11" s="968">
        <v>0</v>
      </c>
      <c r="BL11" s="968">
        <v>0</v>
      </c>
      <c r="BM11" s="968">
        <v>0</v>
      </c>
      <c r="BN11" s="968">
        <v>0</v>
      </c>
      <c r="BO11" s="968">
        <v>0</v>
      </c>
      <c r="BP11" s="968">
        <v>0</v>
      </c>
      <c r="BQ11" s="968">
        <v>0</v>
      </c>
      <c r="BR11" s="968">
        <v>0</v>
      </c>
      <c r="BS11" s="968">
        <v>0</v>
      </c>
      <c r="BT11" s="968">
        <v>0</v>
      </c>
      <c r="BU11" s="968">
        <v>0</v>
      </c>
      <c r="BV11" s="968">
        <v>0</v>
      </c>
    </row>
    <row r="12" spans="1:74" ht="11.1" customHeight="1" x14ac:dyDescent="0.2">
      <c r="A12" s="267" t="s">
        <v>1316</v>
      </c>
      <c r="B12" s="554" t="s">
        <v>1317</v>
      </c>
      <c r="C12" s="585">
        <v>8.4000000000000005E-2</v>
      </c>
      <c r="D12" s="585">
        <v>7.8E-2</v>
      </c>
      <c r="E12" s="585">
        <v>9.0999999999999998E-2</v>
      </c>
      <c r="F12" s="585">
        <v>9.5000000000000001E-2</v>
      </c>
      <c r="G12" s="585">
        <v>9.5000000000000001E-2</v>
      </c>
      <c r="H12" s="585">
        <v>9.4E-2</v>
      </c>
      <c r="I12" s="585">
        <v>8.8999999999999996E-2</v>
      </c>
      <c r="J12" s="585">
        <v>9.0999999999999998E-2</v>
      </c>
      <c r="K12" s="585">
        <v>0.09</v>
      </c>
      <c r="L12" s="585">
        <v>8.6999999999999994E-2</v>
      </c>
      <c r="M12" s="585">
        <v>9.4E-2</v>
      </c>
      <c r="N12" s="585">
        <v>8.7999999999999995E-2</v>
      </c>
      <c r="O12" s="585">
        <v>9.2999999999999999E-2</v>
      </c>
      <c r="P12" s="585">
        <v>9.2999999999999999E-2</v>
      </c>
      <c r="Q12" s="585">
        <v>9.6000000000000002E-2</v>
      </c>
      <c r="R12" s="585">
        <v>9.2999999999999999E-2</v>
      </c>
      <c r="S12" s="585">
        <v>0.104</v>
      </c>
      <c r="T12" s="585">
        <v>0.10100000000000001</v>
      </c>
      <c r="U12" s="585">
        <v>0.10299999999999999</v>
      </c>
      <c r="V12" s="585">
        <v>9.7000000000000003E-2</v>
      </c>
      <c r="W12" s="585">
        <v>9.1999999999999998E-2</v>
      </c>
      <c r="X12" s="585">
        <v>8.8999999999999996E-2</v>
      </c>
      <c r="Y12" s="585">
        <v>8.8999999999999996E-2</v>
      </c>
      <c r="Z12" s="585">
        <v>8.6999999999999994E-2</v>
      </c>
      <c r="AA12" s="585">
        <v>7.8E-2</v>
      </c>
      <c r="AB12" s="585">
        <v>8.1000000000000003E-2</v>
      </c>
      <c r="AC12" s="585">
        <v>0.08</v>
      </c>
      <c r="AD12" s="585">
        <v>8.4000000000000005E-2</v>
      </c>
      <c r="AE12" s="585">
        <v>8.5999999999999993E-2</v>
      </c>
      <c r="AF12" s="585">
        <v>8.1000000000000003E-2</v>
      </c>
      <c r="AG12" s="585">
        <v>7.9000000000000001E-2</v>
      </c>
      <c r="AH12" s="585">
        <v>8.4000000000000005E-2</v>
      </c>
      <c r="AI12" s="585">
        <v>0.09</v>
      </c>
      <c r="AJ12" s="585">
        <v>9.0999999999999998E-2</v>
      </c>
      <c r="AK12" s="585">
        <v>9.2999999999999999E-2</v>
      </c>
      <c r="AL12" s="585">
        <v>9.1999999999999998E-2</v>
      </c>
      <c r="AM12" s="585">
        <v>0.09</v>
      </c>
      <c r="AN12" s="585">
        <v>8.3000000000000004E-2</v>
      </c>
      <c r="AO12" s="585">
        <v>8.5000000000000006E-2</v>
      </c>
      <c r="AP12" s="585">
        <v>0.08</v>
      </c>
      <c r="AQ12" s="585">
        <v>0.08</v>
      </c>
      <c r="AR12" s="585">
        <v>0.08</v>
      </c>
      <c r="AS12" s="585">
        <v>0.08</v>
      </c>
      <c r="AT12" s="585">
        <v>7.8E-2</v>
      </c>
      <c r="AU12" s="585">
        <v>7.8E-2</v>
      </c>
      <c r="AV12" s="585">
        <v>7.3999999999999996E-2</v>
      </c>
      <c r="AW12" s="585">
        <v>0.08</v>
      </c>
      <c r="AX12" s="585">
        <v>0.08</v>
      </c>
      <c r="AY12" s="585">
        <v>7.5999999999999998E-2</v>
      </c>
      <c r="AZ12" s="585">
        <v>7.9000000000000001E-2</v>
      </c>
      <c r="BA12" s="585">
        <v>8.1000000000000003E-2</v>
      </c>
      <c r="BB12" s="968">
        <v>0</v>
      </c>
      <c r="BC12" s="968">
        <v>0</v>
      </c>
      <c r="BD12" s="968">
        <v>0</v>
      </c>
      <c r="BE12" s="968">
        <v>0</v>
      </c>
      <c r="BF12" s="968">
        <v>0</v>
      </c>
      <c r="BG12" s="968">
        <v>0</v>
      </c>
      <c r="BH12" s="968">
        <v>0</v>
      </c>
      <c r="BI12" s="968">
        <v>0</v>
      </c>
      <c r="BJ12" s="968">
        <v>0</v>
      </c>
      <c r="BK12" s="968">
        <v>0</v>
      </c>
      <c r="BL12" s="968">
        <v>0</v>
      </c>
      <c r="BM12" s="968">
        <v>0</v>
      </c>
      <c r="BN12" s="968">
        <v>0</v>
      </c>
      <c r="BO12" s="968">
        <v>0</v>
      </c>
      <c r="BP12" s="968">
        <v>0</v>
      </c>
      <c r="BQ12" s="968">
        <v>0</v>
      </c>
      <c r="BR12" s="968">
        <v>0</v>
      </c>
      <c r="BS12" s="968">
        <v>0</v>
      </c>
      <c r="BT12" s="968">
        <v>0</v>
      </c>
      <c r="BU12" s="968">
        <v>0</v>
      </c>
      <c r="BV12" s="968">
        <v>0</v>
      </c>
    </row>
    <row r="13" spans="1:74" ht="11.1" customHeight="1" x14ac:dyDescent="0.2">
      <c r="A13" s="267" t="s">
        <v>1318</v>
      </c>
      <c r="B13" s="554" t="s">
        <v>1319</v>
      </c>
      <c r="C13" s="585">
        <v>0.28199999999999997</v>
      </c>
      <c r="D13" s="585">
        <v>0.28599999999999998</v>
      </c>
      <c r="E13" s="585">
        <v>0.29699999999999999</v>
      </c>
      <c r="F13" s="585">
        <v>0.30299999999999999</v>
      </c>
      <c r="G13" s="585">
        <v>0.317</v>
      </c>
      <c r="H13" s="585">
        <v>0.31900000000000001</v>
      </c>
      <c r="I13" s="585">
        <v>0.32100000000000001</v>
      </c>
      <c r="J13" s="585">
        <v>0.32800000000000001</v>
      </c>
      <c r="K13" s="585">
        <v>0.33</v>
      </c>
      <c r="L13" s="585">
        <v>0.33500000000000002</v>
      </c>
      <c r="M13" s="585">
        <v>0.33</v>
      </c>
      <c r="N13" s="585">
        <v>0.313</v>
      </c>
      <c r="O13" s="585">
        <v>0.31</v>
      </c>
      <c r="P13" s="585">
        <v>0.32200000000000001</v>
      </c>
      <c r="Q13" s="585">
        <v>0.34300000000000003</v>
      </c>
      <c r="R13" s="585">
        <v>0.33400000000000002</v>
      </c>
      <c r="S13" s="585">
        <v>0.33500000000000002</v>
      </c>
      <c r="T13" s="585">
        <v>0.34499999999999997</v>
      </c>
      <c r="U13" s="585">
        <v>0.32200000000000001</v>
      </c>
      <c r="V13" s="585">
        <v>0.33300000000000002</v>
      </c>
      <c r="W13" s="585">
        <v>0.33400000000000002</v>
      </c>
      <c r="X13" s="585">
        <v>0.33800000000000002</v>
      </c>
      <c r="Y13" s="585">
        <v>0.34399999999999997</v>
      </c>
      <c r="Z13" s="585">
        <v>0.34</v>
      </c>
      <c r="AA13" s="585">
        <v>0.31</v>
      </c>
      <c r="AB13" s="585">
        <v>0.313</v>
      </c>
      <c r="AC13" s="585">
        <v>0.313</v>
      </c>
      <c r="AD13" s="585">
        <v>0.317</v>
      </c>
      <c r="AE13" s="585">
        <v>0.32900000000000001</v>
      </c>
      <c r="AF13" s="585">
        <v>0.33400000000000002</v>
      </c>
      <c r="AG13" s="585">
        <v>0.33300000000000002</v>
      </c>
      <c r="AH13" s="585">
        <v>0.34599999999999997</v>
      </c>
      <c r="AI13" s="585">
        <v>0.35899999999999999</v>
      </c>
      <c r="AJ13" s="585">
        <v>0.35199999999999998</v>
      </c>
      <c r="AK13" s="585">
        <v>0.36</v>
      </c>
      <c r="AL13" s="585">
        <v>0.35499999999999998</v>
      </c>
      <c r="AM13" s="585">
        <v>0.34300000000000003</v>
      </c>
      <c r="AN13" s="585">
        <v>0.35399999999999998</v>
      </c>
      <c r="AO13" s="585">
        <v>0.371</v>
      </c>
      <c r="AP13" s="585">
        <v>0.36199999999999999</v>
      </c>
      <c r="AQ13" s="585">
        <v>0.374</v>
      </c>
      <c r="AR13" s="585">
        <v>0.38</v>
      </c>
      <c r="AS13" s="585">
        <v>0.36499999999999999</v>
      </c>
      <c r="AT13" s="585">
        <v>0.377</v>
      </c>
      <c r="AU13" s="585">
        <v>0.377</v>
      </c>
      <c r="AV13" s="585">
        <v>0.34699999999999998</v>
      </c>
      <c r="AW13" s="585">
        <v>0.34499999999999997</v>
      </c>
      <c r="AX13" s="585">
        <v>0.35</v>
      </c>
      <c r="AY13" s="585">
        <v>0.33100000000000002</v>
      </c>
      <c r="AZ13" s="585">
        <v>0.34</v>
      </c>
      <c r="BA13" s="585">
        <v>0.35</v>
      </c>
      <c r="BB13" s="968">
        <v>0</v>
      </c>
      <c r="BC13" s="968">
        <v>0</v>
      </c>
      <c r="BD13" s="968">
        <v>0</v>
      </c>
      <c r="BE13" s="968">
        <v>0</v>
      </c>
      <c r="BF13" s="968">
        <v>0</v>
      </c>
      <c r="BG13" s="968">
        <v>0</v>
      </c>
      <c r="BH13" s="968">
        <v>0</v>
      </c>
      <c r="BI13" s="968">
        <v>0</v>
      </c>
      <c r="BJ13" s="968">
        <v>0</v>
      </c>
      <c r="BK13" s="968">
        <v>0</v>
      </c>
      <c r="BL13" s="968">
        <v>0</v>
      </c>
      <c r="BM13" s="968">
        <v>0</v>
      </c>
      <c r="BN13" s="968">
        <v>0</v>
      </c>
      <c r="BO13" s="968">
        <v>0</v>
      </c>
      <c r="BP13" s="968">
        <v>0</v>
      </c>
      <c r="BQ13" s="968">
        <v>0</v>
      </c>
      <c r="BR13" s="968">
        <v>0</v>
      </c>
      <c r="BS13" s="968">
        <v>0</v>
      </c>
      <c r="BT13" s="968">
        <v>0</v>
      </c>
      <c r="BU13" s="968">
        <v>0</v>
      </c>
      <c r="BV13" s="968">
        <v>0</v>
      </c>
    </row>
    <row r="14" spans="1:74" ht="11.1"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623"/>
      <c r="BC14" s="623"/>
      <c r="BD14" s="623"/>
      <c r="BE14" s="623"/>
      <c r="BF14" s="623"/>
      <c r="BG14" s="623"/>
      <c r="BH14" s="623"/>
      <c r="BI14" s="623"/>
      <c r="BJ14" s="623"/>
      <c r="BK14" s="623"/>
      <c r="BL14" s="623"/>
      <c r="BM14" s="623"/>
      <c r="BN14" s="623"/>
      <c r="BO14" s="623"/>
      <c r="BP14" s="623"/>
      <c r="BQ14" s="623"/>
      <c r="BR14" s="623"/>
      <c r="BS14" s="623"/>
      <c r="BT14" s="623"/>
      <c r="BU14" s="623"/>
      <c r="BV14" s="623"/>
    </row>
    <row r="15" spans="1:74" s="275" customFormat="1" ht="11.1" customHeight="1" x14ac:dyDescent="0.2">
      <c r="A15" s="595" t="s">
        <v>1320</v>
      </c>
      <c r="B15" s="622" t="s">
        <v>1321</v>
      </c>
      <c r="C15" s="299">
        <v>76.813000000000002</v>
      </c>
      <c r="D15" s="299">
        <v>76.692999999999998</v>
      </c>
      <c r="E15" s="299">
        <v>77.912999999999997</v>
      </c>
      <c r="F15" s="299">
        <v>78.587000000000003</v>
      </c>
      <c r="G15" s="299">
        <v>79.876999999999995</v>
      </c>
      <c r="H15" s="299">
        <v>80.259</v>
      </c>
      <c r="I15" s="299">
        <v>80.698999999999998</v>
      </c>
      <c r="J15" s="299">
        <v>81.289000000000001</v>
      </c>
      <c r="K15" s="299">
        <v>82.585999999999999</v>
      </c>
      <c r="L15" s="299">
        <v>82.512</v>
      </c>
      <c r="M15" s="299">
        <v>83.152000000000001</v>
      </c>
      <c r="N15" s="299">
        <v>82.084999999999994</v>
      </c>
      <c r="O15" s="299">
        <v>83.578000000000003</v>
      </c>
      <c r="P15" s="299">
        <v>83.611999999999995</v>
      </c>
      <c r="Q15" s="299">
        <v>84.751999999999995</v>
      </c>
      <c r="R15" s="299">
        <v>84.191999999999993</v>
      </c>
      <c r="S15" s="299">
        <v>85.453999999999994</v>
      </c>
      <c r="T15" s="299">
        <v>84.805000000000007</v>
      </c>
      <c r="U15" s="299">
        <v>85.081000000000003</v>
      </c>
      <c r="V15" s="299">
        <v>85.515000000000001</v>
      </c>
      <c r="W15" s="299">
        <v>85.582999999999998</v>
      </c>
      <c r="X15" s="299">
        <v>85.271000000000001</v>
      </c>
      <c r="Y15" s="299">
        <v>87.078000000000003</v>
      </c>
      <c r="Z15" s="299">
        <v>87.399000000000001</v>
      </c>
      <c r="AA15" s="299">
        <v>84.697000000000003</v>
      </c>
      <c r="AB15" s="299">
        <v>86.662000000000006</v>
      </c>
      <c r="AC15" s="299">
        <v>84.555999999999997</v>
      </c>
      <c r="AD15" s="299">
        <v>83.331999999999994</v>
      </c>
      <c r="AE15" s="299">
        <v>83.147999999999996</v>
      </c>
      <c r="AF15" s="299">
        <v>84.171999999999997</v>
      </c>
      <c r="AG15" s="299">
        <v>84.91</v>
      </c>
      <c r="AH15" s="299">
        <v>84.724999999999994</v>
      </c>
      <c r="AI15" s="299">
        <v>84.405000000000001</v>
      </c>
      <c r="AJ15" s="299">
        <v>84.831000000000003</v>
      </c>
      <c r="AK15" s="299">
        <v>85.231999999999999</v>
      </c>
      <c r="AL15" s="299">
        <v>86.525999999999996</v>
      </c>
      <c r="AM15" s="299">
        <v>85.058999999999997</v>
      </c>
      <c r="AN15" s="299">
        <v>86.277000000000001</v>
      </c>
      <c r="AO15" s="299">
        <v>87.411000000000001</v>
      </c>
      <c r="AP15" s="299">
        <v>87.739000000000004</v>
      </c>
      <c r="AQ15" s="299">
        <v>88.387</v>
      </c>
      <c r="AR15" s="299">
        <v>88.403999999999996</v>
      </c>
      <c r="AS15" s="299">
        <v>88.775999999999996</v>
      </c>
      <c r="AT15" s="299">
        <v>89.79</v>
      </c>
      <c r="AU15" s="299">
        <v>89.334999999999994</v>
      </c>
      <c r="AV15" s="299">
        <v>89.387</v>
      </c>
      <c r="AW15" s="299">
        <v>90.009</v>
      </c>
      <c r="AX15" s="299">
        <v>89.76</v>
      </c>
      <c r="AY15" s="299">
        <v>86.724999999999994</v>
      </c>
      <c r="AZ15" s="299">
        <v>89.611999999999995</v>
      </c>
      <c r="BA15" s="299">
        <v>89.581000000000003</v>
      </c>
      <c r="BB15" s="969">
        <v>0</v>
      </c>
      <c r="BC15" s="969">
        <v>0</v>
      </c>
      <c r="BD15" s="969">
        <v>0</v>
      </c>
      <c r="BE15" s="969">
        <v>0</v>
      </c>
      <c r="BF15" s="969">
        <v>0</v>
      </c>
      <c r="BG15" s="969">
        <v>0</v>
      </c>
      <c r="BH15" s="969">
        <v>0</v>
      </c>
      <c r="BI15" s="969">
        <v>0</v>
      </c>
      <c r="BJ15" s="969">
        <v>0</v>
      </c>
      <c r="BK15" s="969">
        <v>0</v>
      </c>
      <c r="BL15" s="969">
        <v>0</v>
      </c>
      <c r="BM15" s="969">
        <v>0</v>
      </c>
      <c r="BN15" s="969">
        <v>0</v>
      </c>
      <c r="BO15" s="969">
        <v>0</v>
      </c>
      <c r="BP15" s="969">
        <v>0</v>
      </c>
      <c r="BQ15" s="969">
        <v>0</v>
      </c>
      <c r="BR15" s="969">
        <v>0</v>
      </c>
      <c r="BS15" s="969">
        <v>0</v>
      </c>
      <c r="BT15" s="969">
        <v>0</v>
      </c>
      <c r="BU15" s="969">
        <v>0</v>
      </c>
      <c r="BV15" s="969">
        <v>0</v>
      </c>
    </row>
    <row r="16" spans="1:74" ht="11.1" customHeight="1" x14ac:dyDescent="0.2">
      <c r="A16" s="267" t="s">
        <v>1322</v>
      </c>
      <c r="B16" s="554" t="s">
        <v>1307</v>
      </c>
      <c r="C16" s="452">
        <v>2.13</v>
      </c>
      <c r="D16" s="452">
        <v>2.153</v>
      </c>
      <c r="E16" s="452">
        <v>2.2589999999999999</v>
      </c>
      <c r="F16" s="452">
        <v>1.845</v>
      </c>
      <c r="G16" s="452">
        <v>2.0910000000000002</v>
      </c>
      <c r="H16" s="452">
        <v>2.2959999999999998</v>
      </c>
      <c r="I16" s="452">
        <v>2.3290000000000002</v>
      </c>
      <c r="J16" s="452">
        <v>2.3180000000000001</v>
      </c>
      <c r="K16" s="452">
        <v>2.3820000000000001</v>
      </c>
      <c r="L16" s="452">
        <v>2.3660000000000001</v>
      </c>
      <c r="M16" s="452">
        <v>2.2890000000000001</v>
      </c>
      <c r="N16" s="452">
        <v>1.992</v>
      </c>
      <c r="O16" s="452">
        <v>2.1819999999999999</v>
      </c>
      <c r="P16" s="452">
        <v>2.3410000000000002</v>
      </c>
      <c r="Q16" s="452">
        <v>2.339</v>
      </c>
      <c r="R16" s="452">
        <v>2.3929999999999998</v>
      </c>
      <c r="S16" s="452">
        <v>2.4209999999999998</v>
      </c>
      <c r="T16" s="452">
        <v>2.4900000000000002</v>
      </c>
      <c r="U16" s="452">
        <v>2.5299999999999998</v>
      </c>
      <c r="V16" s="452">
        <v>2.5550000000000002</v>
      </c>
      <c r="W16" s="452">
        <v>2.6480000000000001</v>
      </c>
      <c r="X16" s="452">
        <v>2.6179999999999999</v>
      </c>
      <c r="Y16" s="452">
        <v>2.6629999999999998</v>
      </c>
      <c r="Z16" s="452">
        <v>2.7109999999999999</v>
      </c>
      <c r="AA16" s="452">
        <v>2.3039999999999998</v>
      </c>
      <c r="AB16" s="452">
        <v>2.5859999999999999</v>
      </c>
      <c r="AC16" s="452">
        <v>2.6030000000000002</v>
      </c>
      <c r="AD16" s="452">
        <v>2.665</v>
      </c>
      <c r="AE16" s="452">
        <v>2.694</v>
      </c>
      <c r="AF16" s="452">
        <v>2.6819999999999999</v>
      </c>
      <c r="AG16" s="452">
        <v>2.6659999999999999</v>
      </c>
      <c r="AH16" s="452">
        <v>2.7130000000000001</v>
      </c>
      <c r="AI16" s="452">
        <v>2.7370000000000001</v>
      </c>
      <c r="AJ16" s="452">
        <v>2.63</v>
      </c>
      <c r="AK16" s="452">
        <v>2.6789999999999998</v>
      </c>
      <c r="AL16" s="452">
        <v>2.6080000000000001</v>
      </c>
      <c r="AM16" s="452">
        <v>2.5670000000000002</v>
      </c>
      <c r="AN16" s="452">
        <v>2.5270000000000001</v>
      </c>
      <c r="AO16" s="452">
        <v>2.6560000000000001</v>
      </c>
      <c r="AP16" s="452">
        <v>2.6819999999999999</v>
      </c>
      <c r="AQ16" s="452">
        <v>2.605</v>
      </c>
      <c r="AR16" s="452">
        <v>2.6890000000000001</v>
      </c>
      <c r="AS16" s="452">
        <v>2.7519999999999998</v>
      </c>
      <c r="AT16" s="452">
        <v>2.738</v>
      </c>
      <c r="AU16" s="452">
        <v>2.77</v>
      </c>
      <c r="AV16" s="452">
        <v>2.7559999999999998</v>
      </c>
      <c r="AW16" s="452">
        <v>2.7440000000000002</v>
      </c>
      <c r="AX16" s="452">
        <v>2.589</v>
      </c>
      <c r="AY16" s="452">
        <v>2.5640000000000001</v>
      </c>
      <c r="AZ16" s="452">
        <v>2.6480000000000001</v>
      </c>
      <c r="BA16" s="452">
        <v>2.7010000000000001</v>
      </c>
      <c r="BB16" s="969">
        <v>0</v>
      </c>
      <c r="BC16" s="969">
        <v>0</v>
      </c>
      <c r="BD16" s="969">
        <v>0</v>
      </c>
      <c r="BE16" s="969">
        <v>0</v>
      </c>
      <c r="BF16" s="969">
        <v>0</v>
      </c>
      <c r="BG16" s="969">
        <v>0</v>
      </c>
      <c r="BH16" s="969">
        <v>0</v>
      </c>
      <c r="BI16" s="969">
        <v>0</v>
      </c>
      <c r="BJ16" s="969">
        <v>0</v>
      </c>
      <c r="BK16" s="969">
        <v>0</v>
      </c>
      <c r="BL16" s="969">
        <v>0</v>
      </c>
      <c r="BM16" s="969">
        <v>0</v>
      </c>
      <c r="BN16" s="969">
        <v>0</v>
      </c>
      <c r="BO16" s="969">
        <v>0</v>
      </c>
      <c r="BP16" s="969">
        <v>0</v>
      </c>
      <c r="BQ16" s="969">
        <v>0</v>
      </c>
      <c r="BR16" s="969">
        <v>0</v>
      </c>
      <c r="BS16" s="969">
        <v>0</v>
      </c>
      <c r="BT16" s="969">
        <v>0</v>
      </c>
      <c r="BU16" s="969">
        <v>0</v>
      </c>
      <c r="BV16" s="969">
        <v>0</v>
      </c>
    </row>
    <row r="17" spans="1:74" ht="11.1" customHeight="1" x14ac:dyDescent="0.2">
      <c r="A17" s="267" t="s">
        <v>1323</v>
      </c>
      <c r="B17" s="554" t="s">
        <v>1324</v>
      </c>
      <c r="C17" s="452">
        <v>1.875</v>
      </c>
      <c r="D17" s="452">
        <v>1.8260000000000001</v>
      </c>
      <c r="E17" s="452">
        <v>1.859</v>
      </c>
      <c r="F17" s="452">
        <v>1.871</v>
      </c>
      <c r="G17" s="452">
        <v>1.8839999999999999</v>
      </c>
      <c r="H17" s="452">
        <v>1.86</v>
      </c>
      <c r="I17" s="452">
        <v>1.8460000000000001</v>
      </c>
      <c r="J17" s="452">
        <v>1.879</v>
      </c>
      <c r="K17" s="452">
        <v>1.875</v>
      </c>
      <c r="L17" s="452">
        <v>1.893</v>
      </c>
      <c r="M17" s="452">
        <v>1.93</v>
      </c>
      <c r="N17" s="452">
        <v>1.851</v>
      </c>
      <c r="O17" s="452">
        <v>1.8280000000000001</v>
      </c>
      <c r="P17" s="452">
        <v>1.7869999999999999</v>
      </c>
      <c r="Q17" s="452">
        <v>1.84</v>
      </c>
      <c r="R17" s="452">
        <v>1.837</v>
      </c>
      <c r="S17" s="452">
        <v>1.8129999999999999</v>
      </c>
      <c r="T17" s="452">
        <v>1.8009999999999999</v>
      </c>
      <c r="U17" s="452">
        <v>1.7789999999999999</v>
      </c>
      <c r="V17" s="452">
        <v>1.746</v>
      </c>
      <c r="W17" s="452">
        <v>1.76</v>
      </c>
      <c r="X17" s="452">
        <v>1.7450000000000001</v>
      </c>
      <c r="Y17" s="452">
        <v>1.7490000000000001</v>
      </c>
      <c r="Z17" s="452">
        <v>1.7310000000000001</v>
      </c>
      <c r="AA17" s="452">
        <v>1.629</v>
      </c>
      <c r="AB17" s="452">
        <v>1.6639999999999999</v>
      </c>
      <c r="AC17" s="452">
        <v>1.651</v>
      </c>
      <c r="AD17" s="452">
        <v>1.629</v>
      </c>
      <c r="AE17" s="452">
        <v>1.6160000000000001</v>
      </c>
      <c r="AF17" s="452">
        <v>1.643</v>
      </c>
      <c r="AG17" s="452">
        <v>1.6259999999999999</v>
      </c>
      <c r="AH17" s="452">
        <v>1.615</v>
      </c>
      <c r="AI17" s="452">
        <v>1.635</v>
      </c>
      <c r="AJ17" s="452">
        <v>1.6359999999999999</v>
      </c>
      <c r="AK17" s="452">
        <v>1.631</v>
      </c>
      <c r="AL17" s="452">
        <v>1.6339999999999999</v>
      </c>
      <c r="AM17" s="452">
        <v>1.6020000000000001</v>
      </c>
      <c r="AN17" s="452">
        <v>1.595</v>
      </c>
      <c r="AO17" s="452">
        <v>1.6120000000000001</v>
      </c>
      <c r="AP17" s="452">
        <v>1.621</v>
      </c>
      <c r="AQ17" s="452">
        <v>1.63</v>
      </c>
      <c r="AR17" s="452">
        <v>1.6240000000000001</v>
      </c>
      <c r="AS17" s="452">
        <v>1.615</v>
      </c>
      <c r="AT17" s="452">
        <v>1.6180000000000001</v>
      </c>
      <c r="AU17" s="452">
        <v>1.6040000000000001</v>
      </c>
      <c r="AV17" s="452">
        <v>1.585</v>
      </c>
      <c r="AW17" s="452">
        <v>1.5589999999999999</v>
      </c>
      <c r="AX17" s="452">
        <v>1.45</v>
      </c>
      <c r="AY17" s="452">
        <v>1.464</v>
      </c>
      <c r="AZ17" s="452">
        <v>1.4850000000000001</v>
      </c>
      <c r="BA17" s="452">
        <v>1.488</v>
      </c>
      <c r="BB17" s="969">
        <v>0</v>
      </c>
      <c r="BC17" s="969">
        <v>0</v>
      </c>
      <c r="BD17" s="969">
        <v>0</v>
      </c>
      <c r="BE17" s="969">
        <v>0</v>
      </c>
      <c r="BF17" s="969">
        <v>0</v>
      </c>
      <c r="BG17" s="969">
        <v>0</v>
      </c>
      <c r="BH17" s="969">
        <v>0</v>
      </c>
      <c r="BI17" s="969">
        <v>0</v>
      </c>
      <c r="BJ17" s="969">
        <v>0</v>
      </c>
      <c r="BK17" s="969">
        <v>0</v>
      </c>
      <c r="BL17" s="969">
        <v>0</v>
      </c>
      <c r="BM17" s="969">
        <v>0</v>
      </c>
      <c r="BN17" s="969">
        <v>0</v>
      </c>
      <c r="BO17" s="969">
        <v>0</v>
      </c>
      <c r="BP17" s="969">
        <v>0</v>
      </c>
      <c r="BQ17" s="969">
        <v>0</v>
      </c>
      <c r="BR17" s="969">
        <v>0</v>
      </c>
      <c r="BS17" s="969">
        <v>0</v>
      </c>
      <c r="BT17" s="969">
        <v>0</v>
      </c>
      <c r="BU17" s="969">
        <v>0</v>
      </c>
      <c r="BV17" s="969">
        <v>0</v>
      </c>
    </row>
    <row r="18" spans="1:74" ht="11.1" customHeight="1" x14ac:dyDescent="0.2">
      <c r="A18" s="267" t="s">
        <v>1325</v>
      </c>
      <c r="B18" s="554" t="s">
        <v>1309</v>
      </c>
      <c r="C18" s="452">
        <v>3.7949999999999999</v>
      </c>
      <c r="D18" s="452">
        <v>3.887</v>
      </c>
      <c r="E18" s="452">
        <v>3.95</v>
      </c>
      <c r="F18" s="452">
        <v>4.1289999999999996</v>
      </c>
      <c r="G18" s="452">
        <v>4.1539999999999999</v>
      </c>
      <c r="H18" s="452">
        <v>4.2930000000000001</v>
      </c>
      <c r="I18" s="452">
        <v>4.2190000000000003</v>
      </c>
      <c r="J18" s="452">
        <v>4.2720000000000002</v>
      </c>
      <c r="K18" s="452">
        <v>4.2709999999999999</v>
      </c>
      <c r="L18" s="452">
        <v>4.282</v>
      </c>
      <c r="M18" s="452">
        <v>4.24</v>
      </c>
      <c r="N18" s="452">
        <v>4.2039999999999997</v>
      </c>
      <c r="O18" s="452">
        <v>4.1449999999999996</v>
      </c>
      <c r="P18" s="452">
        <v>4.2300000000000004</v>
      </c>
      <c r="Q18" s="452">
        <v>4.4649999999999999</v>
      </c>
      <c r="R18" s="452">
        <v>4.4119999999999999</v>
      </c>
      <c r="S18" s="452">
        <v>4.4880000000000004</v>
      </c>
      <c r="T18" s="452">
        <v>4.4050000000000002</v>
      </c>
      <c r="U18" s="452">
        <v>4.4210000000000003</v>
      </c>
      <c r="V18" s="452">
        <v>4.3520000000000003</v>
      </c>
      <c r="W18" s="452">
        <v>4.4640000000000004</v>
      </c>
      <c r="X18" s="452">
        <v>4.3929999999999998</v>
      </c>
      <c r="Y18" s="452">
        <v>4.3760000000000003</v>
      </c>
      <c r="Z18" s="452">
        <v>4.359</v>
      </c>
      <c r="AA18" s="452">
        <v>4.2240000000000002</v>
      </c>
      <c r="AB18" s="452">
        <v>4.3019999999999996</v>
      </c>
      <c r="AC18" s="452">
        <v>4.298</v>
      </c>
      <c r="AD18" s="452">
        <v>4.1749999999999998</v>
      </c>
      <c r="AE18" s="452">
        <v>4.3630000000000004</v>
      </c>
      <c r="AF18" s="452">
        <v>4.3490000000000002</v>
      </c>
      <c r="AG18" s="452">
        <v>4.2229999999999999</v>
      </c>
      <c r="AH18" s="452">
        <v>4.1740000000000004</v>
      </c>
      <c r="AI18" s="452">
        <v>4.1900000000000004</v>
      </c>
      <c r="AJ18" s="452">
        <v>4.3579999999999997</v>
      </c>
      <c r="AK18" s="452">
        <v>4.2489999999999997</v>
      </c>
      <c r="AL18" s="452">
        <v>4.1289999999999996</v>
      </c>
      <c r="AM18" s="452">
        <v>3.9649999999999999</v>
      </c>
      <c r="AN18" s="452">
        <v>4.1130000000000004</v>
      </c>
      <c r="AO18" s="452">
        <v>4.1859999999999999</v>
      </c>
      <c r="AP18" s="452">
        <v>4.2539999999999996</v>
      </c>
      <c r="AQ18" s="452">
        <v>4.38</v>
      </c>
      <c r="AR18" s="452">
        <v>4.4279999999999999</v>
      </c>
      <c r="AS18" s="452">
        <v>4.3849999999999998</v>
      </c>
      <c r="AT18" s="452">
        <v>4.3230000000000004</v>
      </c>
      <c r="AU18" s="452">
        <v>4.26</v>
      </c>
      <c r="AV18" s="452">
        <v>4.2320000000000002</v>
      </c>
      <c r="AW18" s="452">
        <v>4.21</v>
      </c>
      <c r="AX18" s="452">
        <v>4.1280000000000001</v>
      </c>
      <c r="AY18" s="452">
        <v>3.99</v>
      </c>
      <c r="AZ18" s="452">
        <v>4.085</v>
      </c>
      <c r="BA18" s="452">
        <v>4.1020000000000003</v>
      </c>
      <c r="BB18" s="969">
        <v>0</v>
      </c>
      <c r="BC18" s="969">
        <v>0</v>
      </c>
      <c r="BD18" s="969">
        <v>0</v>
      </c>
      <c r="BE18" s="969">
        <v>0</v>
      </c>
      <c r="BF18" s="969">
        <v>0</v>
      </c>
      <c r="BG18" s="969">
        <v>0</v>
      </c>
      <c r="BH18" s="969">
        <v>0</v>
      </c>
      <c r="BI18" s="969">
        <v>0</v>
      </c>
      <c r="BJ18" s="969">
        <v>0</v>
      </c>
      <c r="BK18" s="969">
        <v>0</v>
      </c>
      <c r="BL18" s="969">
        <v>0</v>
      </c>
      <c r="BM18" s="969">
        <v>0</v>
      </c>
      <c r="BN18" s="969">
        <v>0</v>
      </c>
      <c r="BO18" s="969">
        <v>0</v>
      </c>
      <c r="BP18" s="969">
        <v>0</v>
      </c>
      <c r="BQ18" s="969">
        <v>0</v>
      </c>
      <c r="BR18" s="969">
        <v>0</v>
      </c>
      <c r="BS18" s="969">
        <v>0</v>
      </c>
      <c r="BT18" s="969">
        <v>0</v>
      </c>
      <c r="BU18" s="969">
        <v>0</v>
      </c>
      <c r="BV18" s="969">
        <v>0</v>
      </c>
    </row>
    <row r="19" spans="1:74" ht="11.1" customHeight="1" x14ac:dyDescent="0.2">
      <c r="A19" s="267" t="s">
        <v>1326</v>
      </c>
      <c r="B19" s="554" t="s">
        <v>1327</v>
      </c>
      <c r="C19" s="452">
        <v>0.98899999999999999</v>
      </c>
      <c r="D19" s="452">
        <v>0.97899999999999998</v>
      </c>
      <c r="E19" s="452">
        <v>0.99199999999999999</v>
      </c>
      <c r="F19" s="452">
        <v>0.98899999999999999</v>
      </c>
      <c r="G19" s="452">
        <v>0.97699999999999998</v>
      </c>
      <c r="H19" s="452">
        <v>0.96699999999999997</v>
      </c>
      <c r="I19" s="452">
        <v>0.95899999999999996</v>
      </c>
      <c r="J19" s="452">
        <v>0.96199999999999997</v>
      </c>
      <c r="K19" s="452">
        <v>0.96099999999999997</v>
      </c>
      <c r="L19" s="452">
        <v>0.95399999999999996</v>
      </c>
      <c r="M19" s="452">
        <v>0.94299999999999995</v>
      </c>
      <c r="N19" s="452">
        <v>0.89800000000000002</v>
      </c>
      <c r="O19" s="452">
        <v>0.93799999999999994</v>
      </c>
      <c r="P19" s="452">
        <v>0.92800000000000005</v>
      </c>
      <c r="Q19" s="452">
        <v>0.92600000000000005</v>
      </c>
      <c r="R19" s="452">
        <v>0.91300000000000003</v>
      </c>
      <c r="S19" s="452">
        <v>0.90600000000000003</v>
      </c>
      <c r="T19" s="452">
        <v>0.89700000000000002</v>
      </c>
      <c r="U19" s="452">
        <v>0.89</v>
      </c>
      <c r="V19" s="452">
        <v>0.88500000000000001</v>
      </c>
      <c r="W19" s="452">
        <v>0.88400000000000001</v>
      </c>
      <c r="X19" s="452">
        <v>0.878</v>
      </c>
      <c r="Y19" s="452">
        <v>0.872</v>
      </c>
      <c r="Z19" s="452">
        <v>0.86199999999999999</v>
      </c>
      <c r="AA19" s="452">
        <v>0.77400000000000002</v>
      </c>
      <c r="AB19" s="452">
        <v>0.84599999999999997</v>
      </c>
      <c r="AC19" s="452">
        <v>0.84399999999999997</v>
      </c>
      <c r="AD19" s="452">
        <v>0.83199999999999996</v>
      </c>
      <c r="AE19" s="452">
        <v>0.82499999999999996</v>
      </c>
      <c r="AF19" s="452">
        <v>0.81399999999999995</v>
      </c>
      <c r="AG19" s="452">
        <v>0.81100000000000005</v>
      </c>
      <c r="AH19" s="452">
        <v>0.80900000000000005</v>
      </c>
      <c r="AI19" s="452">
        <v>0.80500000000000005</v>
      </c>
      <c r="AJ19" s="452">
        <v>0.79500000000000004</v>
      </c>
      <c r="AK19" s="452">
        <v>0.79600000000000004</v>
      </c>
      <c r="AL19" s="452">
        <v>0.78400000000000003</v>
      </c>
      <c r="AM19" s="452">
        <v>0.75900000000000001</v>
      </c>
      <c r="AN19" s="452">
        <v>0.751</v>
      </c>
      <c r="AO19" s="452">
        <v>0.76500000000000001</v>
      </c>
      <c r="AP19" s="452">
        <v>0.75800000000000001</v>
      </c>
      <c r="AQ19" s="452">
        <v>0.75600000000000001</v>
      </c>
      <c r="AR19" s="452">
        <v>0.749</v>
      </c>
      <c r="AS19" s="452">
        <v>0.746</v>
      </c>
      <c r="AT19" s="452">
        <v>0.746</v>
      </c>
      <c r="AU19" s="452">
        <v>0.74399999999999999</v>
      </c>
      <c r="AV19" s="452">
        <v>0.745</v>
      </c>
      <c r="AW19" s="452">
        <v>0.74199999999999999</v>
      </c>
      <c r="AX19" s="452">
        <v>0.76</v>
      </c>
      <c r="AY19" s="452">
        <v>0.66600000000000004</v>
      </c>
      <c r="AZ19" s="452">
        <v>0.68400000000000005</v>
      </c>
      <c r="BA19" s="452">
        <v>0.69499999999999995</v>
      </c>
      <c r="BB19" s="969">
        <v>0</v>
      </c>
      <c r="BC19" s="969">
        <v>0</v>
      </c>
      <c r="BD19" s="969">
        <v>0</v>
      </c>
      <c r="BE19" s="969">
        <v>0</v>
      </c>
      <c r="BF19" s="969">
        <v>0</v>
      </c>
      <c r="BG19" s="969">
        <v>0</v>
      </c>
      <c r="BH19" s="969">
        <v>0</v>
      </c>
      <c r="BI19" s="969">
        <v>0</v>
      </c>
      <c r="BJ19" s="969">
        <v>0</v>
      </c>
      <c r="BK19" s="969">
        <v>0</v>
      </c>
      <c r="BL19" s="969">
        <v>0</v>
      </c>
      <c r="BM19" s="969">
        <v>0</v>
      </c>
      <c r="BN19" s="969">
        <v>0</v>
      </c>
      <c r="BO19" s="969">
        <v>0</v>
      </c>
      <c r="BP19" s="969">
        <v>0</v>
      </c>
      <c r="BQ19" s="969">
        <v>0</v>
      </c>
      <c r="BR19" s="969">
        <v>0</v>
      </c>
      <c r="BS19" s="969">
        <v>0</v>
      </c>
      <c r="BT19" s="969">
        <v>0</v>
      </c>
      <c r="BU19" s="969">
        <v>0</v>
      </c>
      <c r="BV19" s="969">
        <v>0</v>
      </c>
    </row>
    <row r="20" spans="1:74" ht="11.1" customHeight="1" x14ac:dyDescent="0.2">
      <c r="A20" s="267" t="s">
        <v>1328</v>
      </c>
      <c r="B20" s="554" t="s">
        <v>1329</v>
      </c>
      <c r="C20" s="452">
        <v>12.552</v>
      </c>
      <c r="D20" s="452">
        <v>12.59</v>
      </c>
      <c r="E20" s="452">
        <v>12.377000000000001</v>
      </c>
      <c r="F20" s="452">
        <v>12.894</v>
      </c>
      <c r="G20" s="452">
        <v>13.305999999999999</v>
      </c>
      <c r="H20" s="452">
        <v>13.273999999999999</v>
      </c>
      <c r="I20" s="452">
        <v>13.288</v>
      </c>
      <c r="J20" s="452">
        <v>13.522</v>
      </c>
      <c r="K20" s="452">
        <v>13.942</v>
      </c>
      <c r="L20" s="452">
        <v>14.352</v>
      </c>
      <c r="M20" s="452">
        <v>14.587</v>
      </c>
      <c r="N20" s="452">
        <v>14.401999999999999</v>
      </c>
      <c r="O20" s="452">
        <v>14.518000000000001</v>
      </c>
      <c r="P20" s="452">
        <v>14.904999999999999</v>
      </c>
      <c r="Q20" s="452">
        <v>14.63</v>
      </c>
      <c r="R20" s="452">
        <v>14.693</v>
      </c>
      <c r="S20" s="452">
        <v>15.28</v>
      </c>
      <c r="T20" s="452">
        <v>14.646000000000001</v>
      </c>
      <c r="U20" s="452">
        <v>14.744</v>
      </c>
      <c r="V20" s="452">
        <v>14.807</v>
      </c>
      <c r="W20" s="452">
        <v>14.696999999999999</v>
      </c>
      <c r="X20" s="452">
        <v>14.548999999999999</v>
      </c>
      <c r="Y20" s="452">
        <v>14.553000000000001</v>
      </c>
      <c r="Z20" s="452">
        <v>14.183999999999999</v>
      </c>
      <c r="AA20" s="452">
        <v>14.034000000000001</v>
      </c>
      <c r="AB20" s="452">
        <v>14.404999999999999</v>
      </c>
      <c r="AC20" s="452">
        <v>13.836</v>
      </c>
      <c r="AD20" s="452">
        <v>13.007999999999999</v>
      </c>
      <c r="AE20" s="452">
        <v>12.545</v>
      </c>
      <c r="AF20" s="452">
        <v>12.513</v>
      </c>
      <c r="AG20" s="452">
        <v>12.634</v>
      </c>
      <c r="AH20" s="452">
        <v>12.673999999999999</v>
      </c>
      <c r="AI20" s="452">
        <v>12.377000000000001</v>
      </c>
      <c r="AJ20" s="452">
        <v>12.111000000000001</v>
      </c>
      <c r="AK20" s="452">
        <v>12.314</v>
      </c>
      <c r="AL20" s="452">
        <v>12.106999999999999</v>
      </c>
      <c r="AM20" s="452">
        <v>12.619</v>
      </c>
      <c r="AN20" s="452">
        <v>12.782</v>
      </c>
      <c r="AO20" s="452">
        <v>13.111000000000001</v>
      </c>
      <c r="AP20" s="452">
        <v>13.337999999999999</v>
      </c>
      <c r="AQ20" s="452">
        <v>12.922000000000001</v>
      </c>
      <c r="AR20" s="452">
        <v>12.821</v>
      </c>
      <c r="AS20" s="452">
        <v>13.093</v>
      </c>
      <c r="AT20" s="452">
        <v>13.648</v>
      </c>
      <c r="AU20" s="452">
        <v>13.456</v>
      </c>
      <c r="AV20" s="452">
        <v>13.413</v>
      </c>
      <c r="AW20" s="452">
        <v>13.022</v>
      </c>
      <c r="AX20" s="452">
        <v>12.814</v>
      </c>
      <c r="AY20" s="452">
        <v>12.651999999999999</v>
      </c>
      <c r="AZ20" s="452">
        <v>12.804</v>
      </c>
      <c r="BA20" s="452">
        <v>13.116</v>
      </c>
      <c r="BB20" s="969">
        <v>0</v>
      </c>
      <c r="BC20" s="969">
        <v>0</v>
      </c>
      <c r="BD20" s="969">
        <v>0</v>
      </c>
      <c r="BE20" s="969">
        <v>0</v>
      </c>
      <c r="BF20" s="969">
        <v>0</v>
      </c>
      <c r="BG20" s="969">
        <v>0</v>
      </c>
      <c r="BH20" s="969">
        <v>0</v>
      </c>
      <c r="BI20" s="969">
        <v>0</v>
      </c>
      <c r="BJ20" s="969">
        <v>0</v>
      </c>
      <c r="BK20" s="969">
        <v>0</v>
      </c>
      <c r="BL20" s="969">
        <v>0</v>
      </c>
      <c r="BM20" s="969">
        <v>0</v>
      </c>
      <c r="BN20" s="969">
        <v>0</v>
      </c>
      <c r="BO20" s="969">
        <v>0</v>
      </c>
      <c r="BP20" s="969">
        <v>0</v>
      </c>
      <c r="BQ20" s="969">
        <v>0</v>
      </c>
      <c r="BR20" s="969">
        <v>0</v>
      </c>
      <c r="BS20" s="969">
        <v>0</v>
      </c>
      <c r="BT20" s="969">
        <v>0</v>
      </c>
      <c r="BU20" s="969">
        <v>0</v>
      </c>
      <c r="BV20" s="969">
        <v>0</v>
      </c>
    </row>
    <row r="21" spans="1:74" ht="11.1" customHeight="1" x14ac:dyDescent="0.2">
      <c r="A21" s="267" t="s">
        <v>1330</v>
      </c>
      <c r="B21" s="554" t="s">
        <v>1331</v>
      </c>
      <c r="C21" s="452">
        <v>25.646000000000001</v>
      </c>
      <c r="D21" s="452">
        <v>25.039000000000001</v>
      </c>
      <c r="E21" s="452">
        <v>25.06</v>
      </c>
      <c r="F21" s="452">
        <v>25.172999999999998</v>
      </c>
      <c r="G21" s="452">
        <v>25.518000000000001</v>
      </c>
      <c r="H21" s="452">
        <v>25.510999999999999</v>
      </c>
      <c r="I21" s="452">
        <v>25.867999999999999</v>
      </c>
      <c r="J21" s="452">
        <v>25.648</v>
      </c>
      <c r="K21" s="452">
        <v>25.69</v>
      </c>
      <c r="L21" s="452">
        <v>25.553999999999998</v>
      </c>
      <c r="M21" s="452">
        <v>25.710999999999999</v>
      </c>
      <c r="N21" s="452">
        <v>25.172999999999998</v>
      </c>
      <c r="O21" s="452">
        <v>26.1</v>
      </c>
      <c r="P21" s="452">
        <v>25.751000000000001</v>
      </c>
      <c r="Q21" s="452">
        <v>25.991</v>
      </c>
      <c r="R21" s="452">
        <v>25.815999999999999</v>
      </c>
      <c r="S21" s="452">
        <v>26.123000000000001</v>
      </c>
      <c r="T21" s="452">
        <v>26.449000000000002</v>
      </c>
      <c r="U21" s="452">
        <v>26.46</v>
      </c>
      <c r="V21" s="452">
        <v>26.494</v>
      </c>
      <c r="W21" s="452">
        <v>26.195</v>
      </c>
      <c r="X21" s="452">
        <v>26.556999999999999</v>
      </c>
      <c r="Y21" s="452">
        <v>27.588999999999999</v>
      </c>
      <c r="Z21" s="452">
        <v>27.745000000000001</v>
      </c>
      <c r="AA21" s="452">
        <v>27.321000000000002</v>
      </c>
      <c r="AB21" s="452">
        <v>27.167000000000002</v>
      </c>
      <c r="AC21" s="452">
        <v>25.564</v>
      </c>
      <c r="AD21" s="452">
        <v>25.574000000000002</v>
      </c>
      <c r="AE21" s="452">
        <v>25.34</v>
      </c>
      <c r="AF21" s="452">
        <v>26.061</v>
      </c>
      <c r="AG21" s="452">
        <v>26.623000000000001</v>
      </c>
      <c r="AH21" s="452">
        <v>25.934000000000001</v>
      </c>
      <c r="AI21" s="452">
        <v>25.518000000000001</v>
      </c>
      <c r="AJ21" s="452">
        <v>25.742999999999999</v>
      </c>
      <c r="AK21" s="452">
        <v>25.831</v>
      </c>
      <c r="AL21" s="452">
        <v>27.067</v>
      </c>
      <c r="AM21" s="452">
        <v>26.506</v>
      </c>
      <c r="AN21" s="452">
        <v>26.916</v>
      </c>
      <c r="AO21" s="452">
        <v>26.652000000000001</v>
      </c>
      <c r="AP21" s="452">
        <v>26.829000000000001</v>
      </c>
      <c r="AQ21" s="452">
        <v>27.004999999999999</v>
      </c>
      <c r="AR21" s="452">
        <v>26.844000000000001</v>
      </c>
      <c r="AS21" s="452">
        <v>26.344999999999999</v>
      </c>
      <c r="AT21" s="452">
        <v>26.241</v>
      </c>
      <c r="AU21" s="452">
        <v>26.033000000000001</v>
      </c>
      <c r="AV21" s="452">
        <v>26.45</v>
      </c>
      <c r="AW21" s="452">
        <v>27.105</v>
      </c>
      <c r="AX21" s="452">
        <v>27.382999999999999</v>
      </c>
      <c r="AY21" s="452">
        <v>25.617000000000001</v>
      </c>
      <c r="AZ21" s="452">
        <v>27.5</v>
      </c>
      <c r="BA21" s="452">
        <v>26.911000000000001</v>
      </c>
      <c r="BB21" s="969">
        <v>0</v>
      </c>
      <c r="BC21" s="969">
        <v>0</v>
      </c>
      <c r="BD21" s="969">
        <v>0</v>
      </c>
      <c r="BE21" s="969">
        <v>0</v>
      </c>
      <c r="BF21" s="969">
        <v>0</v>
      </c>
      <c r="BG21" s="969">
        <v>0</v>
      </c>
      <c r="BH21" s="969">
        <v>0</v>
      </c>
      <c r="BI21" s="969">
        <v>0</v>
      </c>
      <c r="BJ21" s="969">
        <v>0</v>
      </c>
      <c r="BK21" s="969">
        <v>0</v>
      </c>
      <c r="BL21" s="969">
        <v>0</v>
      </c>
      <c r="BM21" s="969">
        <v>0</v>
      </c>
      <c r="BN21" s="969">
        <v>0</v>
      </c>
      <c r="BO21" s="969">
        <v>0</v>
      </c>
      <c r="BP21" s="969">
        <v>0</v>
      </c>
      <c r="BQ21" s="969">
        <v>0</v>
      </c>
      <c r="BR21" s="969">
        <v>0</v>
      </c>
      <c r="BS21" s="969">
        <v>0</v>
      </c>
      <c r="BT21" s="969">
        <v>0</v>
      </c>
      <c r="BU21" s="969">
        <v>0</v>
      </c>
      <c r="BV21" s="969">
        <v>0</v>
      </c>
    </row>
    <row r="22" spans="1:74" ht="11.1" customHeight="1" x14ac:dyDescent="0.2">
      <c r="A22" s="267" t="s">
        <v>1332</v>
      </c>
      <c r="B22" s="554" t="s">
        <v>1311</v>
      </c>
      <c r="C22" s="452">
        <v>2.198</v>
      </c>
      <c r="D22" s="452">
        <v>2.246</v>
      </c>
      <c r="E22" s="452">
        <v>2.323</v>
      </c>
      <c r="F22" s="452">
        <v>2.3540000000000001</v>
      </c>
      <c r="G22" s="452">
        <v>2.3820000000000001</v>
      </c>
      <c r="H22" s="452">
        <v>2.444</v>
      </c>
      <c r="I22" s="452">
        <v>2.4569999999999999</v>
      </c>
      <c r="J22" s="452">
        <v>2.403</v>
      </c>
      <c r="K22" s="452">
        <v>2.5179999999999998</v>
      </c>
      <c r="L22" s="452">
        <v>2.5830000000000002</v>
      </c>
      <c r="M22" s="452">
        <v>2.4780000000000002</v>
      </c>
      <c r="N22" s="452">
        <v>2.4119999999999999</v>
      </c>
      <c r="O22" s="452">
        <v>2.488</v>
      </c>
      <c r="P22" s="452">
        <v>2.476</v>
      </c>
      <c r="Q22" s="452">
        <v>2.4780000000000002</v>
      </c>
      <c r="R22" s="452">
        <v>2.4990000000000001</v>
      </c>
      <c r="S22" s="452">
        <v>2.5409999999999999</v>
      </c>
      <c r="T22" s="452">
        <v>2.4350000000000001</v>
      </c>
      <c r="U22" s="452">
        <v>2.415</v>
      </c>
      <c r="V22" s="452">
        <v>2.351</v>
      </c>
      <c r="W22" s="452">
        <v>2.5019999999999998</v>
      </c>
      <c r="X22" s="452">
        <v>2.407</v>
      </c>
      <c r="Y22" s="452">
        <v>2.431</v>
      </c>
      <c r="Z22" s="452">
        <v>2.456</v>
      </c>
      <c r="AA22" s="452">
        <v>2.3239999999999998</v>
      </c>
      <c r="AB22" s="452">
        <v>2.42</v>
      </c>
      <c r="AC22" s="452">
        <v>2.3039999999999998</v>
      </c>
      <c r="AD22" s="452">
        <v>2.3140000000000001</v>
      </c>
      <c r="AE22" s="452">
        <v>2.3109999999999999</v>
      </c>
      <c r="AF22" s="452">
        <v>2.254</v>
      </c>
      <c r="AG22" s="452">
        <v>2.2389999999999999</v>
      </c>
      <c r="AH22" s="452">
        <v>2.2010000000000001</v>
      </c>
      <c r="AI22" s="452">
        <v>2.1760000000000002</v>
      </c>
      <c r="AJ22" s="452">
        <v>2.19</v>
      </c>
      <c r="AK22" s="452">
        <v>2.1680000000000001</v>
      </c>
      <c r="AL22" s="452">
        <v>2.14</v>
      </c>
      <c r="AM22" s="452">
        <v>2.113</v>
      </c>
      <c r="AN22" s="452">
        <v>2.0819999999999999</v>
      </c>
      <c r="AO22" s="452">
        <v>2.1749999999999998</v>
      </c>
      <c r="AP22" s="452">
        <v>2.2410000000000001</v>
      </c>
      <c r="AQ22" s="452">
        <v>2.2280000000000002</v>
      </c>
      <c r="AR22" s="452">
        <v>2.3079999999999998</v>
      </c>
      <c r="AS22" s="452">
        <v>2.242</v>
      </c>
      <c r="AT22" s="452">
        <v>2.2250000000000001</v>
      </c>
      <c r="AU22" s="452">
        <v>2.19</v>
      </c>
      <c r="AV22" s="452">
        <v>2.0830000000000002</v>
      </c>
      <c r="AW22" s="452">
        <v>2.0979999999999999</v>
      </c>
      <c r="AX22" s="452">
        <v>2.0659999999999998</v>
      </c>
      <c r="AY22" s="452">
        <v>2.012</v>
      </c>
      <c r="AZ22" s="452">
        <v>2.0089999999999999</v>
      </c>
      <c r="BA22" s="452">
        <v>2.0499999999999998</v>
      </c>
      <c r="BB22" s="969">
        <v>0</v>
      </c>
      <c r="BC22" s="969">
        <v>0</v>
      </c>
      <c r="BD22" s="969">
        <v>0</v>
      </c>
      <c r="BE22" s="969">
        <v>0</v>
      </c>
      <c r="BF22" s="969">
        <v>0</v>
      </c>
      <c r="BG22" s="969">
        <v>0</v>
      </c>
      <c r="BH22" s="969">
        <v>0</v>
      </c>
      <c r="BI22" s="969">
        <v>0</v>
      </c>
      <c r="BJ22" s="969">
        <v>0</v>
      </c>
      <c r="BK22" s="969">
        <v>0</v>
      </c>
      <c r="BL22" s="969">
        <v>0</v>
      </c>
      <c r="BM22" s="969">
        <v>0</v>
      </c>
      <c r="BN22" s="969">
        <v>0</v>
      </c>
      <c r="BO22" s="969">
        <v>0</v>
      </c>
      <c r="BP22" s="969">
        <v>0</v>
      </c>
      <c r="BQ22" s="969">
        <v>0</v>
      </c>
      <c r="BR22" s="969">
        <v>0</v>
      </c>
      <c r="BS22" s="969">
        <v>0</v>
      </c>
      <c r="BT22" s="969">
        <v>0</v>
      </c>
      <c r="BU22" s="969">
        <v>0</v>
      </c>
      <c r="BV22" s="969">
        <v>0</v>
      </c>
    </row>
    <row r="23" spans="1:74" ht="11.1" customHeight="1" x14ac:dyDescent="0.2">
      <c r="A23" s="267" t="s">
        <v>1333</v>
      </c>
      <c r="B23" s="554" t="s">
        <v>1313</v>
      </c>
      <c r="C23" s="452">
        <v>2.4820000000000002</v>
      </c>
      <c r="D23" s="452">
        <v>2.5129999999999999</v>
      </c>
      <c r="E23" s="452">
        <v>2.573</v>
      </c>
      <c r="F23" s="452">
        <v>2.57</v>
      </c>
      <c r="G23" s="452">
        <v>2.5259999999999998</v>
      </c>
      <c r="H23" s="452">
        <v>2.5049999999999999</v>
      </c>
      <c r="I23" s="452">
        <v>2.5259999999999998</v>
      </c>
      <c r="J23" s="452">
        <v>2.5649999999999999</v>
      </c>
      <c r="K23" s="452">
        <v>2.577</v>
      </c>
      <c r="L23" s="452">
        <v>2.5779999999999998</v>
      </c>
      <c r="M23" s="452">
        <v>2.589</v>
      </c>
      <c r="N23" s="452">
        <v>2.4369999999999998</v>
      </c>
      <c r="O23" s="452">
        <v>2.5089999999999999</v>
      </c>
      <c r="P23" s="452">
        <v>2.4950000000000001</v>
      </c>
      <c r="Q23" s="452">
        <v>2.5289999999999999</v>
      </c>
      <c r="R23" s="452">
        <v>2.5489999999999999</v>
      </c>
      <c r="S23" s="452">
        <v>2.5569999999999999</v>
      </c>
      <c r="T23" s="452">
        <v>2.5939999999999999</v>
      </c>
      <c r="U23" s="452">
        <v>2.609</v>
      </c>
      <c r="V23" s="452">
        <v>2.665</v>
      </c>
      <c r="W23" s="452">
        <v>2.6520000000000001</v>
      </c>
      <c r="X23" s="452">
        <v>2.6829999999999998</v>
      </c>
      <c r="Y23" s="452">
        <v>2.7389999999999999</v>
      </c>
      <c r="Z23" s="452">
        <v>2.7679999999999998</v>
      </c>
      <c r="AA23" s="452">
        <v>2.6429999999999998</v>
      </c>
      <c r="AB23" s="452">
        <v>2.7879999999999998</v>
      </c>
      <c r="AC23" s="452">
        <v>2.8279999999999998</v>
      </c>
      <c r="AD23" s="452">
        <v>2.7559999999999998</v>
      </c>
      <c r="AE23" s="452">
        <v>2.7679999999999998</v>
      </c>
      <c r="AF23" s="452">
        <v>2.7509999999999999</v>
      </c>
      <c r="AG23" s="452">
        <v>2.7970000000000002</v>
      </c>
      <c r="AH23" s="452">
        <v>2.8119999999999998</v>
      </c>
      <c r="AI23" s="452">
        <v>2.7919999999999998</v>
      </c>
      <c r="AJ23" s="452">
        <v>2.87</v>
      </c>
      <c r="AK23" s="452">
        <v>2.9449999999999998</v>
      </c>
      <c r="AL23" s="452">
        <v>2.9910000000000001</v>
      </c>
      <c r="AM23" s="452">
        <v>2.82</v>
      </c>
      <c r="AN23" s="452">
        <v>2.8260000000000001</v>
      </c>
      <c r="AO23" s="452">
        <v>2.9089999999999998</v>
      </c>
      <c r="AP23" s="452">
        <v>2.8559999999999999</v>
      </c>
      <c r="AQ23" s="452">
        <v>2.8580000000000001</v>
      </c>
      <c r="AR23" s="452">
        <v>2.7549999999999999</v>
      </c>
      <c r="AS23" s="452">
        <v>2.8490000000000002</v>
      </c>
      <c r="AT23" s="452">
        <v>2.875</v>
      </c>
      <c r="AU23" s="452">
        <v>2.8849999999999998</v>
      </c>
      <c r="AV23" s="452">
        <v>2.911</v>
      </c>
      <c r="AW23" s="452">
        <v>2.8540000000000001</v>
      </c>
      <c r="AX23" s="452">
        <v>2.7839999999999998</v>
      </c>
      <c r="AY23" s="452">
        <v>2.7450000000000001</v>
      </c>
      <c r="AZ23" s="452">
        <v>2.7770000000000001</v>
      </c>
      <c r="BA23" s="452">
        <v>2.8260000000000001</v>
      </c>
      <c r="BB23" s="969">
        <v>0</v>
      </c>
      <c r="BC23" s="969">
        <v>0</v>
      </c>
      <c r="BD23" s="969">
        <v>0</v>
      </c>
      <c r="BE23" s="969">
        <v>0</v>
      </c>
      <c r="BF23" s="969">
        <v>0</v>
      </c>
      <c r="BG23" s="969">
        <v>0</v>
      </c>
      <c r="BH23" s="969">
        <v>0</v>
      </c>
      <c r="BI23" s="969">
        <v>0</v>
      </c>
      <c r="BJ23" s="969">
        <v>0</v>
      </c>
      <c r="BK23" s="969">
        <v>0</v>
      </c>
      <c r="BL23" s="969">
        <v>0</v>
      </c>
      <c r="BM23" s="969">
        <v>0</v>
      </c>
      <c r="BN23" s="969">
        <v>0</v>
      </c>
      <c r="BO23" s="969">
        <v>0</v>
      </c>
      <c r="BP23" s="969">
        <v>0</v>
      </c>
      <c r="BQ23" s="969">
        <v>0</v>
      </c>
      <c r="BR23" s="969">
        <v>0</v>
      </c>
      <c r="BS23" s="969">
        <v>0</v>
      </c>
      <c r="BT23" s="969">
        <v>0</v>
      </c>
      <c r="BU23" s="969">
        <v>0</v>
      </c>
      <c r="BV23" s="969">
        <v>0</v>
      </c>
    </row>
    <row r="24" spans="1:74" ht="11.1" customHeight="1" x14ac:dyDescent="0.2">
      <c r="A24" s="267" t="s">
        <v>1334</v>
      </c>
      <c r="B24" s="554" t="s">
        <v>1315</v>
      </c>
      <c r="C24" s="452">
        <v>13.500999999999999</v>
      </c>
      <c r="D24" s="452">
        <v>13.635</v>
      </c>
      <c r="E24" s="452">
        <v>14.451000000000001</v>
      </c>
      <c r="F24" s="452">
        <v>14.824999999999999</v>
      </c>
      <c r="G24" s="452">
        <v>14.834</v>
      </c>
      <c r="H24" s="452">
        <v>14.696</v>
      </c>
      <c r="I24" s="452">
        <v>15.034000000000001</v>
      </c>
      <c r="J24" s="452">
        <v>15.260999999999999</v>
      </c>
      <c r="K24" s="452">
        <v>15.676</v>
      </c>
      <c r="L24" s="452">
        <v>15.775</v>
      </c>
      <c r="M24" s="452">
        <v>15.691000000000001</v>
      </c>
      <c r="N24" s="452">
        <v>15.599</v>
      </c>
      <c r="O24" s="452">
        <v>15.903</v>
      </c>
      <c r="P24" s="452">
        <v>15.907999999999999</v>
      </c>
      <c r="Q24" s="452">
        <v>16.73</v>
      </c>
      <c r="R24" s="452">
        <v>16.902999999999999</v>
      </c>
      <c r="S24" s="452">
        <v>16.914999999999999</v>
      </c>
      <c r="T24" s="452">
        <v>16.661999999999999</v>
      </c>
      <c r="U24" s="452">
        <v>16.952999999999999</v>
      </c>
      <c r="V24" s="452">
        <v>17.376000000000001</v>
      </c>
      <c r="W24" s="452">
        <v>17.527999999999999</v>
      </c>
      <c r="X24" s="452">
        <v>17.576000000000001</v>
      </c>
      <c r="Y24" s="452">
        <v>17.931999999999999</v>
      </c>
      <c r="Z24" s="452">
        <v>18.279</v>
      </c>
      <c r="AA24" s="452">
        <v>17.483000000000001</v>
      </c>
      <c r="AB24" s="452">
        <v>18.227</v>
      </c>
      <c r="AC24" s="452">
        <v>18.587</v>
      </c>
      <c r="AD24" s="452">
        <v>18.648</v>
      </c>
      <c r="AE24" s="452">
        <v>18.617000000000001</v>
      </c>
      <c r="AF24" s="452">
        <v>19.239000000000001</v>
      </c>
      <c r="AG24" s="452">
        <v>19.538</v>
      </c>
      <c r="AH24" s="452">
        <v>19.989999999999998</v>
      </c>
      <c r="AI24" s="452">
        <v>20.009</v>
      </c>
      <c r="AJ24" s="452">
        <v>20.457999999999998</v>
      </c>
      <c r="AK24" s="452">
        <v>20.341000000000001</v>
      </c>
      <c r="AL24" s="452">
        <v>20.506</v>
      </c>
      <c r="AM24" s="452">
        <v>19.925999999999998</v>
      </c>
      <c r="AN24" s="452">
        <v>20.324000000000002</v>
      </c>
      <c r="AO24" s="452">
        <v>20.826000000000001</v>
      </c>
      <c r="AP24" s="452">
        <v>20.893000000000001</v>
      </c>
      <c r="AQ24" s="452">
        <v>21.417999999999999</v>
      </c>
      <c r="AR24" s="452">
        <v>21.465</v>
      </c>
      <c r="AS24" s="452">
        <v>22.018000000000001</v>
      </c>
      <c r="AT24" s="452">
        <v>22.248000000000001</v>
      </c>
      <c r="AU24" s="452">
        <v>22.317</v>
      </c>
      <c r="AV24" s="452">
        <v>22.245000000000001</v>
      </c>
      <c r="AW24" s="452">
        <v>22.451000000000001</v>
      </c>
      <c r="AX24" s="452">
        <v>22.489000000000001</v>
      </c>
      <c r="AY24" s="452">
        <v>22.016999999999999</v>
      </c>
      <c r="AZ24" s="452">
        <v>22.515000000000001</v>
      </c>
      <c r="BA24" s="452">
        <v>22.548999999999999</v>
      </c>
      <c r="BB24" s="969">
        <v>0</v>
      </c>
      <c r="BC24" s="969">
        <v>0</v>
      </c>
      <c r="BD24" s="969">
        <v>0</v>
      </c>
      <c r="BE24" s="969">
        <v>0</v>
      </c>
      <c r="BF24" s="969">
        <v>0</v>
      </c>
      <c r="BG24" s="969">
        <v>0</v>
      </c>
      <c r="BH24" s="969">
        <v>0</v>
      </c>
      <c r="BI24" s="969">
        <v>0</v>
      </c>
      <c r="BJ24" s="969">
        <v>0</v>
      </c>
      <c r="BK24" s="969">
        <v>0</v>
      </c>
      <c r="BL24" s="969">
        <v>0</v>
      </c>
      <c r="BM24" s="969">
        <v>0</v>
      </c>
      <c r="BN24" s="969">
        <v>0</v>
      </c>
      <c r="BO24" s="969">
        <v>0</v>
      </c>
      <c r="BP24" s="969">
        <v>0</v>
      </c>
      <c r="BQ24" s="969">
        <v>0</v>
      </c>
      <c r="BR24" s="969">
        <v>0</v>
      </c>
      <c r="BS24" s="969">
        <v>0</v>
      </c>
      <c r="BT24" s="969">
        <v>0</v>
      </c>
      <c r="BU24" s="969">
        <v>0</v>
      </c>
      <c r="BV24" s="969">
        <v>0</v>
      </c>
    </row>
    <row r="25" spans="1:74" ht="11.1" customHeight="1" x14ac:dyDescent="0.2">
      <c r="A25" s="267" t="s">
        <v>1335</v>
      </c>
      <c r="B25" s="554" t="s">
        <v>1336</v>
      </c>
      <c r="C25" s="452">
        <v>6.7190000000000003</v>
      </c>
      <c r="D25" s="452">
        <v>6.907</v>
      </c>
      <c r="E25" s="452">
        <v>6.9859999999999998</v>
      </c>
      <c r="F25" s="452">
        <v>6.6360000000000001</v>
      </c>
      <c r="G25" s="452">
        <v>6.8040000000000003</v>
      </c>
      <c r="H25" s="452">
        <v>7.024</v>
      </c>
      <c r="I25" s="452">
        <v>6.7439999999999998</v>
      </c>
      <c r="J25" s="452">
        <v>7</v>
      </c>
      <c r="K25" s="452">
        <v>7.1369999999999996</v>
      </c>
      <c r="L25" s="452">
        <v>6.7069999999999999</v>
      </c>
      <c r="M25" s="452">
        <v>7.06</v>
      </c>
      <c r="N25" s="452">
        <v>7.492</v>
      </c>
      <c r="O25" s="452">
        <v>7.0490000000000004</v>
      </c>
      <c r="P25" s="452">
        <v>7.2050000000000001</v>
      </c>
      <c r="Q25" s="452">
        <v>7.2240000000000002</v>
      </c>
      <c r="R25" s="452">
        <v>6.6319999999999997</v>
      </c>
      <c r="S25" s="452">
        <v>6.8949999999999996</v>
      </c>
      <c r="T25" s="452">
        <v>6.9459999999999997</v>
      </c>
      <c r="U25" s="452">
        <v>6.7510000000000003</v>
      </c>
      <c r="V25" s="452">
        <v>6.8209999999999997</v>
      </c>
      <c r="W25" s="452">
        <v>6.8159999999999998</v>
      </c>
      <c r="X25" s="452">
        <v>6.39</v>
      </c>
      <c r="Y25" s="452">
        <v>6.5819999999999999</v>
      </c>
      <c r="Z25" s="452">
        <v>6.726</v>
      </c>
      <c r="AA25" s="452">
        <v>6.6120000000000001</v>
      </c>
      <c r="AB25" s="452">
        <v>6.7370000000000001</v>
      </c>
      <c r="AC25" s="452">
        <v>6.7009999999999996</v>
      </c>
      <c r="AD25" s="452">
        <v>6.4290000000000003</v>
      </c>
      <c r="AE25" s="452">
        <v>6.5590000000000002</v>
      </c>
      <c r="AF25" s="452">
        <v>6.6239999999999997</v>
      </c>
      <c r="AG25" s="452">
        <v>6.274</v>
      </c>
      <c r="AH25" s="452">
        <v>6.4219999999999997</v>
      </c>
      <c r="AI25" s="452">
        <v>6.7770000000000001</v>
      </c>
      <c r="AJ25" s="452">
        <v>6.5709999999999997</v>
      </c>
      <c r="AK25" s="452">
        <v>6.7889999999999997</v>
      </c>
      <c r="AL25" s="452">
        <v>7.0289999999999999</v>
      </c>
      <c r="AM25" s="452">
        <v>6.4950000000000001</v>
      </c>
      <c r="AN25" s="452">
        <v>6.5759999999999996</v>
      </c>
      <c r="AO25" s="452">
        <v>6.6829999999999998</v>
      </c>
      <c r="AP25" s="452">
        <v>6.3659999999999997</v>
      </c>
      <c r="AQ25" s="452">
        <v>6.6909999999999998</v>
      </c>
      <c r="AR25" s="452">
        <v>6.8310000000000004</v>
      </c>
      <c r="AS25" s="452">
        <v>6.7690000000000001</v>
      </c>
      <c r="AT25" s="452">
        <v>6.9850000000000003</v>
      </c>
      <c r="AU25" s="452">
        <v>7.0819999999999999</v>
      </c>
      <c r="AV25" s="452">
        <v>6.9080000000000004</v>
      </c>
      <c r="AW25" s="452">
        <v>7.0709999999999997</v>
      </c>
      <c r="AX25" s="452">
        <v>7.1219999999999999</v>
      </c>
      <c r="AY25" s="452">
        <v>6.8129999999999997</v>
      </c>
      <c r="AZ25" s="452">
        <v>6.9379999999999997</v>
      </c>
      <c r="BA25" s="452">
        <v>6.9459999999999997</v>
      </c>
      <c r="BB25" s="969">
        <v>0</v>
      </c>
      <c r="BC25" s="969">
        <v>0</v>
      </c>
      <c r="BD25" s="969">
        <v>0</v>
      </c>
      <c r="BE25" s="969">
        <v>0</v>
      </c>
      <c r="BF25" s="969">
        <v>0</v>
      </c>
      <c r="BG25" s="969">
        <v>0</v>
      </c>
      <c r="BH25" s="969">
        <v>0</v>
      </c>
      <c r="BI25" s="969">
        <v>0</v>
      </c>
      <c r="BJ25" s="969">
        <v>0</v>
      </c>
      <c r="BK25" s="969">
        <v>0</v>
      </c>
      <c r="BL25" s="969">
        <v>0</v>
      </c>
      <c r="BM25" s="969">
        <v>0</v>
      </c>
      <c r="BN25" s="969">
        <v>0</v>
      </c>
      <c r="BO25" s="969">
        <v>0</v>
      </c>
      <c r="BP25" s="969">
        <v>0</v>
      </c>
      <c r="BQ25" s="969">
        <v>0</v>
      </c>
      <c r="BR25" s="969">
        <v>0</v>
      </c>
      <c r="BS25" s="969">
        <v>0</v>
      </c>
      <c r="BT25" s="969">
        <v>0</v>
      </c>
      <c r="BU25" s="969">
        <v>0</v>
      </c>
      <c r="BV25" s="969">
        <v>0</v>
      </c>
    </row>
    <row r="26" spans="1:74" ht="11.1" customHeight="1" x14ac:dyDescent="0.2">
      <c r="A26" s="267" t="s">
        <v>1337</v>
      </c>
      <c r="B26" s="554" t="s">
        <v>1317</v>
      </c>
      <c r="C26" s="452">
        <v>2.5590000000000002</v>
      </c>
      <c r="D26" s="452">
        <v>2.5299999999999998</v>
      </c>
      <c r="E26" s="452">
        <v>2.621</v>
      </c>
      <c r="F26" s="452">
        <v>2.8149999999999999</v>
      </c>
      <c r="G26" s="452">
        <v>2.8559999999999999</v>
      </c>
      <c r="H26" s="452">
        <v>2.8769999999999998</v>
      </c>
      <c r="I26" s="452">
        <v>2.85</v>
      </c>
      <c r="J26" s="452">
        <v>2.8929999999999998</v>
      </c>
      <c r="K26" s="452">
        <v>3.0209999999999999</v>
      </c>
      <c r="L26" s="452">
        <v>2.8380000000000001</v>
      </c>
      <c r="M26" s="452">
        <v>2.9769999999999999</v>
      </c>
      <c r="N26" s="452">
        <v>2.8860000000000001</v>
      </c>
      <c r="O26" s="452">
        <v>3.1190000000000002</v>
      </c>
      <c r="P26" s="452">
        <v>2.8090000000000002</v>
      </c>
      <c r="Q26" s="452">
        <v>2.7749999999999999</v>
      </c>
      <c r="R26" s="452">
        <v>2.7490000000000001</v>
      </c>
      <c r="S26" s="452">
        <v>2.7469999999999999</v>
      </c>
      <c r="T26" s="452">
        <v>2.7349999999999999</v>
      </c>
      <c r="U26" s="452">
        <v>2.7330000000000001</v>
      </c>
      <c r="V26" s="452">
        <v>2.6659999999999999</v>
      </c>
      <c r="W26" s="452">
        <v>2.657</v>
      </c>
      <c r="X26" s="452">
        <v>2.66</v>
      </c>
      <c r="Y26" s="452">
        <v>2.6819999999999999</v>
      </c>
      <c r="Z26" s="452">
        <v>2.6589999999999998</v>
      </c>
      <c r="AA26" s="452">
        <v>2.4470000000000001</v>
      </c>
      <c r="AB26" s="452">
        <v>2.577</v>
      </c>
      <c r="AC26" s="452">
        <v>2.5150000000000001</v>
      </c>
      <c r="AD26" s="452">
        <v>2.5419999999999998</v>
      </c>
      <c r="AE26" s="452">
        <v>2.633</v>
      </c>
      <c r="AF26" s="452">
        <v>2.4860000000000002</v>
      </c>
      <c r="AG26" s="452">
        <v>2.601</v>
      </c>
      <c r="AH26" s="452">
        <v>2.5049999999999999</v>
      </c>
      <c r="AI26" s="452">
        <v>2.5230000000000001</v>
      </c>
      <c r="AJ26" s="452">
        <v>2.5419999999999998</v>
      </c>
      <c r="AK26" s="452">
        <v>2.4860000000000002</v>
      </c>
      <c r="AL26" s="452">
        <v>2.34</v>
      </c>
      <c r="AM26" s="452">
        <v>2.4359999999999999</v>
      </c>
      <c r="AN26" s="452">
        <v>2.4990000000000001</v>
      </c>
      <c r="AO26" s="452">
        <v>2.5649999999999999</v>
      </c>
      <c r="AP26" s="452">
        <v>2.6</v>
      </c>
      <c r="AQ26" s="452">
        <v>2.6360000000000001</v>
      </c>
      <c r="AR26" s="452">
        <v>2.62</v>
      </c>
      <c r="AS26" s="452">
        <v>2.63</v>
      </c>
      <c r="AT26" s="452">
        <v>2.5870000000000002</v>
      </c>
      <c r="AU26" s="452">
        <v>2.64</v>
      </c>
      <c r="AV26" s="452">
        <v>2.5310000000000001</v>
      </c>
      <c r="AW26" s="452">
        <v>2.544</v>
      </c>
      <c r="AX26" s="452">
        <v>2.4689999999999999</v>
      </c>
      <c r="AY26" s="452">
        <v>2.4420000000000002</v>
      </c>
      <c r="AZ26" s="452">
        <v>2.4460000000000002</v>
      </c>
      <c r="BA26" s="452">
        <v>2.512</v>
      </c>
      <c r="BB26" s="969">
        <v>0</v>
      </c>
      <c r="BC26" s="969">
        <v>0</v>
      </c>
      <c r="BD26" s="969">
        <v>0</v>
      </c>
      <c r="BE26" s="969">
        <v>0</v>
      </c>
      <c r="BF26" s="969">
        <v>0</v>
      </c>
      <c r="BG26" s="969">
        <v>0</v>
      </c>
      <c r="BH26" s="969">
        <v>0</v>
      </c>
      <c r="BI26" s="969">
        <v>0</v>
      </c>
      <c r="BJ26" s="969">
        <v>0</v>
      </c>
      <c r="BK26" s="969">
        <v>0</v>
      </c>
      <c r="BL26" s="969">
        <v>0</v>
      </c>
      <c r="BM26" s="969">
        <v>0</v>
      </c>
      <c r="BN26" s="969">
        <v>0</v>
      </c>
      <c r="BO26" s="969">
        <v>0</v>
      </c>
      <c r="BP26" s="969">
        <v>0</v>
      </c>
      <c r="BQ26" s="969">
        <v>0</v>
      </c>
      <c r="BR26" s="969">
        <v>0</v>
      </c>
      <c r="BS26" s="969">
        <v>0</v>
      </c>
      <c r="BT26" s="969">
        <v>0</v>
      </c>
      <c r="BU26" s="969">
        <v>0</v>
      </c>
      <c r="BV26" s="969">
        <v>0</v>
      </c>
    </row>
    <row r="27" spans="1:74" ht="11.1" customHeight="1" x14ac:dyDescent="0.2">
      <c r="A27" s="267" t="s">
        <v>1338</v>
      </c>
      <c r="B27" s="621" t="s">
        <v>1319</v>
      </c>
      <c r="C27" s="557">
        <v>2.367</v>
      </c>
      <c r="D27" s="557">
        <v>2.3879999999999999</v>
      </c>
      <c r="E27" s="557">
        <v>2.4620000000000002</v>
      </c>
      <c r="F27" s="557">
        <v>2.4860000000000002</v>
      </c>
      <c r="G27" s="557">
        <v>2.5449999999999999</v>
      </c>
      <c r="H27" s="557">
        <v>2.512</v>
      </c>
      <c r="I27" s="557">
        <v>2.5790000000000002</v>
      </c>
      <c r="J27" s="557">
        <v>2.5659999999999998</v>
      </c>
      <c r="K27" s="557">
        <v>2.536</v>
      </c>
      <c r="L27" s="557">
        <v>2.63</v>
      </c>
      <c r="M27" s="557">
        <v>2.657</v>
      </c>
      <c r="N27" s="557">
        <v>2.7389999999999999</v>
      </c>
      <c r="O27" s="557">
        <v>2.7989999999999999</v>
      </c>
      <c r="P27" s="557">
        <v>2.7770000000000001</v>
      </c>
      <c r="Q27" s="557">
        <v>2.8250000000000002</v>
      </c>
      <c r="R27" s="557">
        <v>2.7959999999999998</v>
      </c>
      <c r="S27" s="557">
        <v>2.7679999999999998</v>
      </c>
      <c r="T27" s="557">
        <v>2.7450000000000001</v>
      </c>
      <c r="U27" s="557">
        <v>2.7959999999999998</v>
      </c>
      <c r="V27" s="557">
        <v>2.7970000000000002</v>
      </c>
      <c r="W27" s="557">
        <v>2.78</v>
      </c>
      <c r="X27" s="557">
        <v>2.8149999999999999</v>
      </c>
      <c r="Y27" s="557">
        <v>2.91</v>
      </c>
      <c r="Z27" s="557">
        <v>2.919</v>
      </c>
      <c r="AA27" s="557">
        <v>2.9020000000000001</v>
      </c>
      <c r="AB27" s="557">
        <v>2.9430000000000001</v>
      </c>
      <c r="AC27" s="557">
        <v>2.8250000000000002</v>
      </c>
      <c r="AD27" s="557">
        <v>2.76</v>
      </c>
      <c r="AE27" s="557">
        <v>2.8769999999999998</v>
      </c>
      <c r="AF27" s="557">
        <v>2.7559999999999998</v>
      </c>
      <c r="AG27" s="557">
        <v>2.8780000000000001</v>
      </c>
      <c r="AH27" s="557">
        <v>2.8759999999999999</v>
      </c>
      <c r="AI27" s="557">
        <v>2.8660000000000001</v>
      </c>
      <c r="AJ27" s="557">
        <v>2.927</v>
      </c>
      <c r="AK27" s="557">
        <v>3.0030000000000001</v>
      </c>
      <c r="AL27" s="557">
        <v>3.1909999999999998</v>
      </c>
      <c r="AM27" s="557">
        <v>3.2509999999999999</v>
      </c>
      <c r="AN27" s="557">
        <v>3.286</v>
      </c>
      <c r="AO27" s="557">
        <v>3.2709999999999999</v>
      </c>
      <c r="AP27" s="557">
        <v>3.3010000000000002</v>
      </c>
      <c r="AQ27" s="557">
        <v>3.258</v>
      </c>
      <c r="AR27" s="557">
        <v>3.27</v>
      </c>
      <c r="AS27" s="557">
        <v>3.3319999999999999</v>
      </c>
      <c r="AT27" s="557">
        <v>3.556</v>
      </c>
      <c r="AU27" s="557">
        <v>3.3540000000000001</v>
      </c>
      <c r="AV27" s="557">
        <v>3.528</v>
      </c>
      <c r="AW27" s="557">
        <v>3.609</v>
      </c>
      <c r="AX27" s="557">
        <v>3.706</v>
      </c>
      <c r="AY27" s="557">
        <v>3.7429999999999999</v>
      </c>
      <c r="AZ27" s="557">
        <v>3.7210000000000001</v>
      </c>
      <c r="BA27" s="557">
        <v>3.6850000000000001</v>
      </c>
      <c r="BB27" s="970">
        <v>0</v>
      </c>
      <c r="BC27" s="970">
        <v>0</v>
      </c>
      <c r="BD27" s="970">
        <v>0</v>
      </c>
      <c r="BE27" s="970">
        <v>0</v>
      </c>
      <c r="BF27" s="970">
        <v>0</v>
      </c>
      <c r="BG27" s="970">
        <v>0</v>
      </c>
      <c r="BH27" s="970">
        <v>0</v>
      </c>
      <c r="BI27" s="970">
        <v>0</v>
      </c>
      <c r="BJ27" s="970">
        <v>0</v>
      </c>
      <c r="BK27" s="970">
        <v>0</v>
      </c>
      <c r="BL27" s="970">
        <v>0</v>
      </c>
      <c r="BM27" s="970">
        <v>0</v>
      </c>
      <c r="BN27" s="970">
        <v>0</v>
      </c>
      <c r="BO27" s="970">
        <v>0</v>
      </c>
      <c r="BP27" s="970">
        <v>0</v>
      </c>
      <c r="BQ27" s="970">
        <v>0</v>
      </c>
      <c r="BR27" s="970">
        <v>0</v>
      </c>
      <c r="BS27" s="970">
        <v>0</v>
      </c>
      <c r="BT27" s="970">
        <v>0</v>
      </c>
      <c r="BU27" s="970">
        <v>0</v>
      </c>
      <c r="BV27" s="970">
        <v>0</v>
      </c>
    </row>
    <row r="28" spans="1:74" s="113" customFormat="1" ht="12" customHeight="1" x14ac:dyDescent="0.2">
      <c r="A28" s="1"/>
      <c r="B28" s="542" t="s">
        <v>1300</v>
      </c>
      <c r="C28" s="605"/>
      <c r="D28" s="605"/>
      <c r="E28" s="605"/>
      <c r="F28" s="605"/>
      <c r="G28" s="605"/>
      <c r="H28" s="659"/>
      <c r="I28" s="605"/>
      <c r="J28" s="605"/>
      <c r="K28" s="605"/>
      <c r="L28" s="605"/>
      <c r="M28" s="605"/>
      <c r="N28" s="605"/>
      <c r="O28" s="605"/>
      <c r="P28" s="605"/>
      <c r="Q28" s="605"/>
      <c r="R28" s="605"/>
      <c r="AY28" s="648"/>
      <c r="AZ28" s="648"/>
      <c r="BA28" s="648"/>
      <c r="BB28" s="648"/>
      <c r="BC28" s="648"/>
      <c r="BD28" s="648"/>
      <c r="BE28" s="648"/>
      <c r="BF28" s="648"/>
      <c r="BG28" s="648"/>
      <c r="BH28" s="648"/>
      <c r="BI28" s="648"/>
      <c r="BJ28" s="215"/>
    </row>
    <row r="29" spans="1:74" s="336" customFormat="1" ht="12" customHeight="1" x14ac:dyDescent="0.2">
      <c r="A29" s="335"/>
      <c r="B29" s="326" t="s">
        <v>809</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2" customHeight="1" x14ac:dyDescent="0.2">
      <c r="A30" s="166"/>
      <c r="B30" s="990" t="str">
        <f>Dates!$G$2</f>
        <v>EIA completed modeling and analysis for this report on Monday, April 6, 2026.</v>
      </c>
      <c r="C30" s="977"/>
      <c r="D30" s="977"/>
      <c r="E30" s="977"/>
      <c r="F30" s="977"/>
      <c r="G30" s="977"/>
      <c r="H30" s="977"/>
      <c r="I30" s="977"/>
      <c r="J30" s="977"/>
      <c r="K30" s="977"/>
      <c r="L30" s="977"/>
      <c r="M30" s="977"/>
      <c r="N30" s="977"/>
      <c r="O30" s="977"/>
      <c r="P30" s="977"/>
      <c r="Q30" s="977"/>
      <c r="R30" s="618"/>
      <c r="AY30" s="649"/>
      <c r="AZ30" s="649"/>
      <c r="BA30" s="649"/>
      <c r="BB30" s="649"/>
      <c r="BC30" s="649"/>
      <c r="BD30" s="649"/>
      <c r="BE30" s="649"/>
      <c r="BF30" s="649"/>
      <c r="BG30" s="649"/>
      <c r="BH30" s="649"/>
      <c r="BI30" s="649"/>
      <c r="BJ30" s="216"/>
    </row>
    <row r="31" spans="1:74" s="167" customFormat="1" ht="12" customHeight="1" x14ac:dyDescent="0.2">
      <c r="A31" s="166"/>
      <c r="B31" s="985" t="s">
        <v>482</v>
      </c>
      <c r="C31" s="986"/>
      <c r="D31" s="986"/>
      <c r="E31" s="986"/>
      <c r="F31" s="986"/>
      <c r="G31" s="986"/>
      <c r="H31" s="986"/>
      <c r="I31" s="986"/>
      <c r="J31" s="986"/>
      <c r="K31" s="986"/>
      <c r="L31" s="986"/>
      <c r="M31" s="986"/>
      <c r="N31" s="986"/>
      <c r="O31" s="986"/>
      <c r="P31" s="986"/>
      <c r="Q31" s="986"/>
      <c r="R31" s="618"/>
      <c r="AY31" s="649"/>
      <c r="AZ31" s="649"/>
      <c r="BA31" s="649"/>
      <c r="BB31" s="649"/>
      <c r="BC31" s="649"/>
      <c r="BD31" s="649"/>
      <c r="BE31" s="649"/>
      <c r="BF31" s="649"/>
      <c r="BG31" s="649"/>
      <c r="BH31" s="649"/>
      <c r="BI31" s="649"/>
      <c r="BJ31" s="216"/>
    </row>
    <row r="32" spans="1:74" s="113" customFormat="1" ht="12" customHeight="1" x14ac:dyDescent="0.2">
      <c r="A32" s="1"/>
      <c r="B32" s="1097" t="s">
        <v>1405</v>
      </c>
      <c r="C32" s="1098"/>
      <c r="D32" s="1098"/>
      <c r="E32" s="1098"/>
      <c r="F32" s="1098"/>
      <c r="G32" s="1098"/>
      <c r="H32" s="1098"/>
      <c r="I32" s="1098"/>
      <c r="J32" s="1098"/>
      <c r="K32" s="1098"/>
      <c r="L32" s="1098"/>
      <c r="M32" s="1098"/>
      <c r="N32" s="1098"/>
      <c r="O32" s="1098"/>
      <c r="P32" s="1098"/>
      <c r="Q32" s="1098"/>
      <c r="R32" s="618"/>
      <c r="AY32" s="648"/>
      <c r="AZ32" s="648"/>
      <c r="BA32" s="648"/>
      <c r="BB32" s="648"/>
      <c r="BC32" s="648"/>
      <c r="BD32" s="648"/>
      <c r="BE32" s="648"/>
      <c r="BF32" s="648"/>
      <c r="BG32" s="648"/>
      <c r="BH32" s="648"/>
      <c r="BI32" s="648"/>
      <c r="BJ32" s="215"/>
    </row>
    <row r="33" spans="1:74" s="167" customFormat="1" ht="12" customHeight="1" x14ac:dyDescent="0.2">
      <c r="A33" s="166"/>
      <c r="B33" s="1011" t="s">
        <v>490</v>
      </c>
      <c r="C33" s="1012"/>
      <c r="D33" s="1012"/>
      <c r="E33" s="1012"/>
      <c r="F33" s="1012"/>
      <c r="G33" s="1012"/>
      <c r="H33" s="1012"/>
      <c r="I33" s="1012"/>
      <c r="J33" s="1012"/>
      <c r="K33" s="1012"/>
      <c r="L33" s="1012"/>
      <c r="M33" s="1012"/>
      <c r="N33" s="1012"/>
      <c r="O33" s="1012"/>
      <c r="P33" s="1012"/>
      <c r="Q33" s="1012"/>
      <c r="R33" s="618"/>
      <c r="AY33" s="649"/>
      <c r="AZ33" s="649"/>
      <c r="BA33" s="649"/>
      <c r="BB33" s="649"/>
      <c r="BC33" s="649"/>
      <c r="BD33" s="649"/>
      <c r="BE33" s="649"/>
      <c r="BF33" s="649"/>
      <c r="BG33" s="649"/>
      <c r="BH33" s="649"/>
      <c r="BI33" s="649"/>
      <c r="BJ33" s="216"/>
    </row>
    <row r="34" spans="1:74" s="167" customFormat="1" ht="12" customHeight="1" x14ac:dyDescent="0.2">
      <c r="A34" s="166"/>
      <c r="B34" s="1111" t="s">
        <v>823</v>
      </c>
      <c r="C34" s="1111"/>
      <c r="D34" s="1111"/>
      <c r="E34" s="1111"/>
      <c r="F34" s="1111"/>
      <c r="G34" s="1111"/>
      <c r="H34" s="1111"/>
      <c r="I34" s="1111"/>
      <c r="J34" s="1111"/>
      <c r="K34" s="1111"/>
      <c r="L34" s="1111"/>
      <c r="M34" s="1111"/>
      <c r="N34" s="1111"/>
      <c r="O34" s="1111"/>
      <c r="P34" s="1111"/>
      <c r="Q34" s="1111"/>
      <c r="R34" s="1111"/>
      <c r="AY34" s="649"/>
      <c r="AZ34" s="649"/>
      <c r="BA34" s="649"/>
      <c r="BB34" s="649"/>
      <c r="BC34" s="649"/>
      <c r="BD34" s="649"/>
      <c r="BE34" s="649"/>
      <c r="BF34" s="649"/>
      <c r="BG34" s="649"/>
      <c r="BH34" s="649"/>
      <c r="BI34" s="649"/>
      <c r="BJ34" s="216"/>
    </row>
    <row r="35" spans="1:74" s="167" customFormat="1" ht="12" customHeight="1" x14ac:dyDescent="0.2">
      <c r="A35" s="166"/>
      <c r="B35" s="1011" t="s">
        <v>1301</v>
      </c>
      <c r="C35" s="1068"/>
      <c r="D35" s="1068"/>
      <c r="E35" s="1068"/>
      <c r="F35" s="1068"/>
      <c r="G35" s="1068"/>
      <c r="H35" s="1068"/>
      <c r="I35" s="1068"/>
      <c r="J35" s="1068"/>
      <c r="K35" s="1068"/>
      <c r="L35" s="1068"/>
      <c r="M35" s="1068"/>
      <c r="N35" s="1068"/>
      <c r="O35" s="1068"/>
      <c r="P35" s="1068"/>
      <c r="Q35" s="1012"/>
      <c r="R35" s="618"/>
      <c r="AY35" s="649"/>
      <c r="AZ35" s="649"/>
      <c r="BA35" s="649"/>
      <c r="BB35" s="649"/>
      <c r="BC35" s="649"/>
      <c r="BD35" s="649"/>
      <c r="BE35" s="649"/>
      <c r="BF35" s="649"/>
      <c r="BG35" s="649"/>
      <c r="BH35" s="649"/>
      <c r="BI35" s="649"/>
      <c r="BJ35" s="216"/>
    </row>
    <row r="36" spans="1:74" s="167" customFormat="1" ht="12" customHeight="1" x14ac:dyDescent="0.15">
      <c r="A36" s="2"/>
      <c r="B36" s="1011"/>
      <c r="C36" s="993"/>
      <c r="D36" s="993"/>
      <c r="E36" s="993"/>
      <c r="F36" s="993"/>
      <c r="G36" s="993"/>
      <c r="H36" s="993"/>
      <c r="I36" s="993"/>
      <c r="J36" s="993"/>
      <c r="K36" s="993"/>
      <c r="L36" s="993"/>
      <c r="M36" s="993"/>
      <c r="N36" s="993"/>
      <c r="O36" s="993"/>
      <c r="P36" s="993"/>
      <c r="Q36" s="993"/>
      <c r="AY36" s="649"/>
      <c r="AZ36" s="649"/>
      <c r="BA36" s="649"/>
      <c r="BB36" s="649"/>
      <c r="BC36" s="649"/>
      <c r="BD36" s="649"/>
      <c r="BE36" s="649"/>
      <c r="BF36" s="649"/>
      <c r="BG36" s="649"/>
      <c r="BH36" s="649"/>
      <c r="BI36" s="649"/>
      <c r="BJ36" s="216"/>
    </row>
    <row r="37" spans="1:74" s="167" customFormat="1" ht="12" customHeight="1" x14ac:dyDescent="0.15">
      <c r="A37" s="2"/>
      <c r="B37" s="1110"/>
      <c r="C37" s="993"/>
      <c r="D37" s="993"/>
      <c r="E37" s="993"/>
      <c r="F37" s="993"/>
      <c r="G37" s="993"/>
      <c r="H37" s="993"/>
      <c r="I37" s="993"/>
      <c r="J37" s="993"/>
      <c r="K37" s="993"/>
      <c r="L37" s="993"/>
      <c r="M37" s="993"/>
      <c r="N37" s="993"/>
      <c r="O37" s="993"/>
      <c r="P37" s="993"/>
      <c r="Q37" s="993"/>
      <c r="AY37" s="649"/>
      <c r="AZ37" s="649"/>
      <c r="BA37" s="649"/>
      <c r="BB37" s="649"/>
      <c r="BC37" s="649"/>
      <c r="BD37" s="649"/>
      <c r="BE37" s="649"/>
      <c r="BF37" s="649"/>
      <c r="BG37" s="649"/>
      <c r="BH37" s="649"/>
      <c r="BI37" s="649"/>
      <c r="BJ37" s="216"/>
    </row>
    <row r="38" spans="1:74" s="168" customFormat="1" ht="12" customHeight="1" x14ac:dyDescent="0.15">
      <c r="A38" s="2"/>
      <c r="B38" s="326"/>
      <c r="C38" s="541"/>
      <c r="D38" s="541"/>
      <c r="E38" s="541"/>
      <c r="F38" s="541"/>
      <c r="G38" s="541"/>
      <c r="H38" s="541"/>
      <c r="I38" s="541"/>
      <c r="J38" s="541"/>
      <c r="K38" s="541"/>
      <c r="L38" s="541"/>
      <c r="M38" s="541"/>
      <c r="N38" s="541"/>
      <c r="O38" s="541"/>
      <c r="P38" s="541"/>
      <c r="Q38" s="541"/>
      <c r="AY38" s="649"/>
      <c r="AZ38" s="649"/>
      <c r="BA38" s="649"/>
      <c r="BB38" s="649"/>
      <c r="BC38" s="649"/>
      <c r="BD38" s="649"/>
      <c r="BE38" s="649"/>
      <c r="BF38" s="649"/>
      <c r="BG38" s="649"/>
      <c r="BH38" s="649"/>
      <c r="BI38" s="649"/>
      <c r="BJ38" s="217"/>
    </row>
    <row r="39" spans="1:74" ht="12.75" x14ac:dyDescent="0.15">
      <c r="B39" s="1011"/>
      <c r="C39" s="1014"/>
      <c r="D39" s="1014"/>
      <c r="E39" s="1014"/>
      <c r="F39" s="1014"/>
      <c r="G39" s="1014"/>
      <c r="H39" s="1014"/>
      <c r="I39" s="1014"/>
      <c r="J39" s="1014"/>
      <c r="K39" s="1014"/>
      <c r="L39" s="1014"/>
      <c r="M39" s="1014"/>
      <c r="N39" s="1014"/>
      <c r="O39" s="1014"/>
      <c r="P39" s="1014"/>
      <c r="Q39" s="993"/>
      <c r="BD39" s="648"/>
      <c r="BE39" s="648"/>
      <c r="BF39" s="648"/>
      <c r="BK39" s="146"/>
      <c r="BL39" s="146"/>
      <c r="BM39" s="146"/>
      <c r="BN39" s="146"/>
      <c r="BO39" s="146"/>
      <c r="BP39" s="146"/>
      <c r="BQ39" s="146"/>
      <c r="BR39" s="146"/>
      <c r="BS39" s="146"/>
      <c r="BT39" s="146"/>
      <c r="BU39" s="146"/>
      <c r="BV39" s="146"/>
    </row>
    <row r="40" spans="1:74" ht="12.75" x14ac:dyDescent="0.15">
      <c r="B40" s="1116"/>
      <c r="C40" s="1012"/>
      <c r="D40" s="1012"/>
      <c r="E40" s="1012"/>
      <c r="F40" s="1012"/>
      <c r="G40" s="1012"/>
      <c r="H40" s="1012"/>
      <c r="I40" s="1012"/>
      <c r="J40" s="1012"/>
      <c r="K40" s="1012"/>
      <c r="L40" s="1012"/>
      <c r="M40" s="1012"/>
      <c r="N40" s="1012"/>
      <c r="O40" s="1012"/>
      <c r="P40" s="1012"/>
      <c r="Q40" s="993"/>
      <c r="BK40" s="146"/>
      <c r="BL40" s="146"/>
      <c r="BM40" s="146"/>
      <c r="BN40" s="146"/>
      <c r="BO40" s="146"/>
      <c r="BP40" s="146"/>
      <c r="BQ40" s="146"/>
      <c r="BR40" s="146"/>
      <c r="BS40" s="146"/>
      <c r="BT40" s="146"/>
      <c r="BU40" s="146"/>
      <c r="BV40" s="146"/>
    </row>
    <row r="41" spans="1:74" ht="12.75" x14ac:dyDescent="0.15">
      <c r="B41" s="1009"/>
      <c r="C41" s="993"/>
      <c r="D41" s="993"/>
      <c r="E41" s="993"/>
      <c r="F41" s="993"/>
      <c r="G41" s="993"/>
      <c r="H41" s="993"/>
      <c r="I41" s="993"/>
      <c r="J41" s="993"/>
      <c r="K41" s="993"/>
      <c r="L41" s="993"/>
      <c r="M41" s="993"/>
      <c r="N41" s="993"/>
      <c r="O41" s="993"/>
      <c r="P41" s="993"/>
      <c r="Q41" s="993"/>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V5" transitionEvaluation="1" transitionEntry="1">
    <pageSetUpPr fitToPage="1"/>
  </sheetPr>
  <dimension ref="A1:BV14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820" customWidth="1"/>
    <col min="56" max="58" width="6.5703125" style="629" customWidth="1"/>
    <col min="59" max="61" width="6.5703125" style="820" customWidth="1"/>
    <col min="62" max="62" width="6.5703125" style="131" customWidth="1"/>
    <col min="63" max="74" width="6.5703125" style="7" customWidth="1"/>
    <col min="75" max="16384" width="9.5703125" style="7"/>
  </cols>
  <sheetData>
    <row r="1" spans="1:74" ht="12.75" x14ac:dyDescent="0.2">
      <c r="A1" s="974" t="s">
        <v>478</v>
      </c>
      <c r="B1" s="976" t="s">
        <v>141</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s="8" customFormat="1" ht="12.75" x14ac:dyDescent="0.2">
      <c r="A2" s="975"/>
      <c r="B2" s="222" t="str">
        <f>"U.S. Energy Information Administration  |  Short-Term Energy Outlook  - "&amp;Dates!D1</f>
        <v>U.S. Energy Information Administration  |  Short-Term Energy Outlook  - April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1"/>
      <c r="AZ2" s="821"/>
      <c r="BA2" s="821"/>
      <c r="BB2" s="821"/>
      <c r="BC2" s="821"/>
      <c r="BD2" s="327"/>
      <c r="BE2" s="327"/>
      <c r="BF2" s="327"/>
      <c r="BG2" s="821"/>
      <c r="BH2" s="821"/>
      <c r="BI2" s="821"/>
      <c r="BJ2" s="152"/>
    </row>
    <row r="3" spans="1:74"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13"/>
      <c r="B5" s="14" t="s">
        <v>753</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91"/>
      <c r="AZ5" s="891"/>
      <c r="BA5" s="891"/>
      <c r="BB5" s="853"/>
      <c r="BC5" s="853"/>
      <c r="BD5" s="854"/>
      <c r="BE5" s="854"/>
      <c r="BF5" s="854"/>
      <c r="BG5" s="854"/>
      <c r="BH5" s="350"/>
      <c r="BI5" s="350"/>
      <c r="BJ5" s="350"/>
      <c r="BK5" s="350"/>
      <c r="BL5" s="350"/>
      <c r="BM5" s="350"/>
      <c r="BN5" s="350"/>
      <c r="BO5" s="350"/>
      <c r="BP5" s="350"/>
      <c r="BQ5" s="350"/>
      <c r="BR5" s="350"/>
      <c r="BS5" s="350"/>
      <c r="BT5" s="350"/>
      <c r="BU5" s="350"/>
      <c r="BV5" s="350"/>
    </row>
    <row r="6" spans="1:74" ht="11.1"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91"/>
      <c r="AZ6" s="891"/>
      <c r="BA6" s="891"/>
      <c r="BB6" s="853"/>
      <c r="BC6" s="853"/>
      <c r="BD6" s="854"/>
      <c r="BE6" s="854"/>
      <c r="BF6" s="854"/>
      <c r="BG6" s="854"/>
      <c r="BH6" s="350"/>
      <c r="BI6" s="350"/>
      <c r="BJ6" s="350"/>
      <c r="BK6" s="350"/>
      <c r="BL6" s="350"/>
      <c r="BM6" s="350" t="s">
        <v>540</v>
      </c>
      <c r="BN6" s="350"/>
      <c r="BO6" s="350"/>
      <c r="BP6" s="350"/>
      <c r="BQ6" s="350"/>
      <c r="BR6" s="350"/>
      <c r="BS6" s="350"/>
      <c r="BT6" s="350"/>
      <c r="BU6" s="350"/>
      <c r="BV6" s="350"/>
    </row>
    <row r="7" spans="1:74" ht="11.1" customHeight="1" x14ac:dyDescent="0.2">
      <c r="A7" s="13"/>
      <c r="B7" s="361" t="s">
        <v>63</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91"/>
      <c r="AZ7" s="901"/>
      <c r="BA7" s="891"/>
      <c r="BB7" s="853"/>
      <c r="BC7" s="853"/>
      <c r="BD7" s="854"/>
      <c r="BE7" s="854"/>
      <c r="BF7" s="854"/>
      <c r="BG7" s="854"/>
      <c r="BH7" s="350"/>
      <c r="BI7" s="350"/>
      <c r="BJ7" s="350"/>
      <c r="BK7" s="350"/>
      <c r="BL7" s="350"/>
      <c r="BM7" s="350"/>
      <c r="BN7" s="350"/>
      <c r="BO7" s="350"/>
      <c r="BP7" s="350"/>
      <c r="BQ7" s="350"/>
      <c r="BR7" s="350"/>
      <c r="BS7" s="351"/>
      <c r="BT7" s="350"/>
      <c r="BU7" s="350"/>
      <c r="BV7" s="350"/>
    </row>
    <row r="8" spans="1:74" ht="11.1" customHeight="1" x14ac:dyDescent="0.2">
      <c r="A8" s="13" t="s">
        <v>232</v>
      </c>
      <c r="B8" s="362" t="s">
        <v>52</v>
      </c>
      <c r="C8" s="341">
        <v>11.450569</v>
      </c>
      <c r="D8" s="341">
        <v>11.465123999999999</v>
      </c>
      <c r="E8" s="341">
        <v>11.888377999999999</v>
      </c>
      <c r="F8" s="341">
        <v>11.82958</v>
      </c>
      <c r="G8" s="341">
        <v>11.757607</v>
      </c>
      <c r="H8" s="341">
        <v>11.919069</v>
      </c>
      <c r="I8" s="341">
        <v>12.008948</v>
      </c>
      <c r="J8" s="341">
        <v>12.134452</v>
      </c>
      <c r="K8" s="341">
        <v>12.429211</v>
      </c>
      <c r="L8" s="341">
        <v>12.441943</v>
      </c>
      <c r="M8" s="341">
        <v>12.493145</v>
      </c>
      <c r="N8" s="341">
        <v>12.201518</v>
      </c>
      <c r="O8" s="341">
        <v>12.640105</v>
      </c>
      <c r="P8" s="341">
        <v>12.620922999999999</v>
      </c>
      <c r="Q8" s="341">
        <v>12.867153999999999</v>
      </c>
      <c r="R8" s="341">
        <v>12.734163000000001</v>
      </c>
      <c r="S8" s="341">
        <v>12.73226</v>
      </c>
      <c r="T8" s="341">
        <v>12.787032999999999</v>
      </c>
      <c r="U8" s="341">
        <v>12.912464</v>
      </c>
      <c r="V8" s="341">
        <v>12.999148999999999</v>
      </c>
      <c r="W8" s="341">
        <v>13.17794</v>
      </c>
      <c r="X8" s="341">
        <v>13.213355</v>
      </c>
      <c r="Y8" s="341">
        <v>13.315652999999999</v>
      </c>
      <c r="Z8" s="341">
        <v>13.29698</v>
      </c>
      <c r="AA8" s="341">
        <v>12.517327999999999</v>
      </c>
      <c r="AB8" s="341">
        <v>13.128899000000001</v>
      </c>
      <c r="AC8" s="341">
        <v>13.190308999999999</v>
      </c>
      <c r="AD8" s="341">
        <v>13.313839</v>
      </c>
      <c r="AE8" s="341">
        <v>13.256073000000001</v>
      </c>
      <c r="AF8" s="341">
        <v>13.251652</v>
      </c>
      <c r="AG8" s="341">
        <v>13.21224</v>
      </c>
      <c r="AH8" s="341">
        <v>13.41051</v>
      </c>
      <c r="AI8" s="341">
        <v>13.170586</v>
      </c>
      <c r="AJ8" s="341">
        <v>13.529911999999999</v>
      </c>
      <c r="AK8" s="341">
        <v>13.395830999999999</v>
      </c>
      <c r="AL8" s="341">
        <v>13.437274</v>
      </c>
      <c r="AM8" s="341">
        <v>13.140373</v>
      </c>
      <c r="AN8" s="341">
        <v>13.239549999999999</v>
      </c>
      <c r="AO8" s="341">
        <v>13.452956</v>
      </c>
      <c r="AP8" s="341">
        <v>13.465611000000001</v>
      </c>
      <c r="AQ8" s="341">
        <v>13.446565</v>
      </c>
      <c r="AR8" s="341">
        <v>13.610484</v>
      </c>
      <c r="AS8" s="341">
        <v>13.707281</v>
      </c>
      <c r="AT8" s="341">
        <v>13.810121000000001</v>
      </c>
      <c r="AU8" s="341">
        <v>13.828156</v>
      </c>
      <c r="AV8" s="341">
        <v>13.863763000000001</v>
      </c>
      <c r="AW8" s="341">
        <v>13.789249</v>
      </c>
      <c r="AX8" s="341">
        <v>13.656181999999999</v>
      </c>
      <c r="AY8" s="892">
        <v>13.246397</v>
      </c>
      <c r="AZ8" s="892">
        <v>13.525573051</v>
      </c>
      <c r="BA8" s="892">
        <v>13.559440425</v>
      </c>
      <c r="BB8" s="352">
        <v>13.63801</v>
      </c>
      <c r="BC8" s="352">
        <v>13.59375</v>
      </c>
      <c r="BD8" s="352">
        <v>13.552809999999999</v>
      </c>
      <c r="BE8" s="352">
        <v>13.48582</v>
      </c>
      <c r="BF8" s="352">
        <v>13.455880000000001</v>
      </c>
      <c r="BG8" s="352">
        <v>13.334350000000001</v>
      </c>
      <c r="BH8" s="352">
        <v>13.44332</v>
      </c>
      <c r="BI8" s="352">
        <v>13.5992</v>
      </c>
      <c r="BJ8" s="352">
        <v>13.69051</v>
      </c>
      <c r="BK8" s="352">
        <v>13.74366</v>
      </c>
      <c r="BL8" s="352">
        <v>13.72133</v>
      </c>
      <c r="BM8" s="352">
        <v>13.87884</v>
      </c>
      <c r="BN8" s="352">
        <v>13.931089999999999</v>
      </c>
      <c r="BO8" s="352">
        <v>13.96515</v>
      </c>
      <c r="BP8" s="352">
        <v>13.98197</v>
      </c>
      <c r="BQ8" s="352">
        <v>13.9566</v>
      </c>
      <c r="BR8" s="352">
        <v>13.9848</v>
      </c>
      <c r="BS8" s="352">
        <v>13.896050000000001</v>
      </c>
      <c r="BT8" s="352">
        <v>13.99756</v>
      </c>
      <c r="BU8" s="352">
        <v>14.1144</v>
      </c>
      <c r="BV8" s="352">
        <v>14.15671</v>
      </c>
    </row>
    <row r="9" spans="1:74" ht="11.1"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92"/>
      <c r="AZ9" s="892"/>
      <c r="BA9" s="892"/>
      <c r="BB9" s="352"/>
      <c r="BC9" s="352"/>
      <c r="BD9" s="352"/>
      <c r="BE9" s="352"/>
      <c r="BF9" s="352"/>
      <c r="BG9" s="352"/>
      <c r="BH9" s="352"/>
      <c r="BI9" s="352"/>
      <c r="BJ9" s="352"/>
      <c r="BK9" s="352"/>
      <c r="BL9" s="352"/>
      <c r="BM9" s="352"/>
      <c r="BN9" s="352"/>
      <c r="BO9" s="352"/>
      <c r="BP9" s="352"/>
      <c r="BQ9" s="352"/>
      <c r="BR9" s="352"/>
      <c r="BS9" s="352"/>
      <c r="BT9" s="352"/>
      <c r="BU9" s="352"/>
      <c r="BV9" s="352"/>
    </row>
    <row r="10" spans="1:74" ht="11.1" customHeight="1" x14ac:dyDescent="0.2">
      <c r="A10" s="13"/>
      <c r="B10" s="361" t="s">
        <v>759</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93"/>
      <c r="AZ10" s="893"/>
      <c r="BA10" s="893"/>
      <c r="BB10" s="353"/>
      <c r="BC10" s="353"/>
      <c r="BD10" s="353"/>
      <c r="BE10" s="353"/>
      <c r="BF10" s="353"/>
      <c r="BG10" s="353"/>
      <c r="BH10" s="353"/>
      <c r="BI10" s="353"/>
      <c r="BJ10" s="353"/>
      <c r="BK10" s="353"/>
      <c r="BL10" s="353"/>
      <c r="BM10" s="353"/>
      <c r="BN10" s="353"/>
      <c r="BO10" s="353"/>
      <c r="BP10" s="353"/>
      <c r="BQ10" s="353"/>
      <c r="BR10" s="353"/>
      <c r="BS10" s="353"/>
      <c r="BT10" s="353"/>
      <c r="BU10" s="353"/>
      <c r="BV10" s="353"/>
    </row>
    <row r="11" spans="1:74" ht="11.1" customHeight="1" x14ac:dyDescent="0.2">
      <c r="A11" s="13" t="s">
        <v>259</v>
      </c>
      <c r="B11" s="362" t="s">
        <v>53</v>
      </c>
      <c r="C11" s="343">
        <v>95.189354839000003</v>
      </c>
      <c r="D11" s="343">
        <v>96.099785714000006</v>
      </c>
      <c r="E11" s="343">
        <v>97.676806451999994</v>
      </c>
      <c r="F11" s="343">
        <v>98.637933333000007</v>
      </c>
      <c r="G11" s="343">
        <v>98.706225806000006</v>
      </c>
      <c r="H11" s="343">
        <v>99.000966667</v>
      </c>
      <c r="I11" s="343">
        <v>99.790580645000006</v>
      </c>
      <c r="J11" s="343">
        <v>100.43803226</v>
      </c>
      <c r="K11" s="343">
        <v>101.9952</v>
      </c>
      <c r="L11" s="343">
        <v>101.81396774</v>
      </c>
      <c r="M11" s="343">
        <v>101.9417</v>
      </c>
      <c r="N11" s="343">
        <v>100.47758064999999</v>
      </c>
      <c r="O11" s="343">
        <v>102.05241934999999</v>
      </c>
      <c r="P11" s="343">
        <v>101.64985713999999</v>
      </c>
      <c r="Q11" s="343">
        <v>103.10716128999999</v>
      </c>
      <c r="R11" s="343">
        <v>102.2525</v>
      </c>
      <c r="S11" s="343">
        <v>103.10435484</v>
      </c>
      <c r="T11" s="343">
        <v>101.90453333000001</v>
      </c>
      <c r="U11" s="343">
        <v>102.68180645</v>
      </c>
      <c r="V11" s="343">
        <v>103.30638709999999</v>
      </c>
      <c r="W11" s="343">
        <v>103.51553333</v>
      </c>
      <c r="X11" s="343">
        <v>103.62274194</v>
      </c>
      <c r="Y11" s="343">
        <v>105.20483333</v>
      </c>
      <c r="Z11" s="343">
        <v>105.34816128999999</v>
      </c>
      <c r="AA11" s="343">
        <v>101.76474193999999</v>
      </c>
      <c r="AB11" s="343">
        <v>104.56882759</v>
      </c>
      <c r="AC11" s="343">
        <v>102.30977419</v>
      </c>
      <c r="AD11" s="343">
        <v>101.35303333</v>
      </c>
      <c r="AE11" s="343">
        <v>101.50922581</v>
      </c>
      <c r="AF11" s="343">
        <v>102.72903332999999</v>
      </c>
      <c r="AG11" s="343">
        <v>104.0333871</v>
      </c>
      <c r="AH11" s="343">
        <v>103.06519355</v>
      </c>
      <c r="AI11" s="343">
        <v>102.34293332999999</v>
      </c>
      <c r="AJ11" s="343">
        <v>103.76893548</v>
      </c>
      <c r="AK11" s="343">
        <v>103.78576667</v>
      </c>
      <c r="AL11" s="343">
        <v>105.68119355</v>
      </c>
      <c r="AM11" s="343">
        <v>104.3723871</v>
      </c>
      <c r="AN11" s="343">
        <v>104.96410714</v>
      </c>
      <c r="AO11" s="343">
        <v>107.44990323</v>
      </c>
      <c r="AP11" s="343">
        <v>107.0294</v>
      </c>
      <c r="AQ11" s="343">
        <v>106.63580645</v>
      </c>
      <c r="AR11" s="343">
        <v>107.54526667</v>
      </c>
      <c r="AS11" s="343">
        <v>108.20987097</v>
      </c>
      <c r="AT11" s="343">
        <v>108.75145161</v>
      </c>
      <c r="AU11" s="343">
        <v>108.33499999999999</v>
      </c>
      <c r="AV11" s="343">
        <v>107.39025805999999</v>
      </c>
      <c r="AW11" s="343">
        <v>110.33386667000001</v>
      </c>
      <c r="AX11" s="343">
        <v>111.67983871</v>
      </c>
      <c r="AY11" s="894">
        <v>108.57741935</v>
      </c>
      <c r="AZ11" s="894">
        <v>109.85339999999999</v>
      </c>
      <c r="BA11" s="894">
        <v>109.6683</v>
      </c>
      <c r="BB11" s="354">
        <v>109.3036</v>
      </c>
      <c r="BC11" s="354">
        <v>109.2443</v>
      </c>
      <c r="BD11" s="354">
        <v>109.22969999999999</v>
      </c>
      <c r="BE11" s="354">
        <v>109.3112</v>
      </c>
      <c r="BF11" s="354">
        <v>109.337</v>
      </c>
      <c r="BG11" s="354">
        <v>109.5337</v>
      </c>
      <c r="BH11" s="354">
        <v>109.84820000000001</v>
      </c>
      <c r="BI11" s="354">
        <v>110.2653</v>
      </c>
      <c r="BJ11" s="354">
        <v>110.8888</v>
      </c>
      <c r="BK11" s="354">
        <v>111.1994</v>
      </c>
      <c r="BL11" s="354">
        <v>109.9251</v>
      </c>
      <c r="BM11" s="354">
        <v>111.6105</v>
      </c>
      <c r="BN11" s="354">
        <v>111.7709</v>
      </c>
      <c r="BO11" s="354">
        <v>112.0596</v>
      </c>
      <c r="BP11" s="354">
        <v>112.41679999999999</v>
      </c>
      <c r="BQ11" s="354">
        <v>112.7698</v>
      </c>
      <c r="BR11" s="354">
        <v>113.0271</v>
      </c>
      <c r="BS11" s="354">
        <v>113.3096</v>
      </c>
      <c r="BT11" s="354">
        <v>113.75409999999999</v>
      </c>
      <c r="BU11" s="354">
        <v>114.2334</v>
      </c>
      <c r="BV11" s="354">
        <v>114.8506</v>
      </c>
    </row>
    <row r="12" spans="1:74" ht="11.1"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92"/>
      <c r="AZ12" s="892"/>
      <c r="BA12" s="892"/>
      <c r="BB12" s="352"/>
      <c r="BC12" s="352"/>
      <c r="BD12" s="352"/>
      <c r="BE12" s="352"/>
      <c r="BF12" s="352"/>
      <c r="BG12" s="352"/>
      <c r="BH12" s="352"/>
      <c r="BI12" s="352"/>
      <c r="BJ12" s="352"/>
      <c r="BK12" s="352"/>
      <c r="BL12" s="352"/>
      <c r="BM12" s="352"/>
      <c r="BN12" s="352"/>
      <c r="BO12" s="352"/>
      <c r="BP12" s="352"/>
      <c r="BQ12" s="352"/>
      <c r="BR12" s="352"/>
      <c r="BS12" s="352"/>
      <c r="BT12" s="352"/>
      <c r="BU12" s="352"/>
      <c r="BV12" s="352"/>
    </row>
    <row r="13" spans="1:74" ht="11.1" customHeight="1" x14ac:dyDescent="0.2">
      <c r="A13" s="13"/>
      <c r="B13" s="361" t="s">
        <v>471</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93"/>
      <c r="AZ13" s="893"/>
      <c r="BA13" s="893"/>
      <c r="BB13" s="353"/>
      <c r="BC13" s="353"/>
      <c r="BD13" s="353"/>
      <c r="BE13" s="353"/>
      <c r="BF13" s="353"/>
      <c r="BG13" s="353"/>
      <c r="BH13" s="353"/>
      <c r="BI13" s="353"/>
      <c r="BJ13" s="353"/>
      <c r="BK13" s="353"/>
      <c r="BL13" s="353"/>
      <c r="BM13" s="353"/>
      <c r="BN13" s="353"/>
      <c r="BO13" s="353"/>
      <c r="BP13" s="353"/>
      <c r="BQ13" s="353"/>
      <c r="BR13" s="353"/>
      <c r="BS13" s="353"/>
      <c r="BT13" s="353"/>
      <c r="BU13" s="353"/>
      <c r="BV13" s="353"/>
    </row>
    <row r="14" spans="1:74" ht="11.1" customHeight="1" x14ac:dyDescent="0.2">
      <c r="A14" s="13" t="s">
        <v>114</v>
      </c>
      <c r="B14" s="362" t="s">
        <v>479</v>
      </c>
      <c r="C14" s="343">
        <v>49.887262999999997</v>
      </c>
      <c r="D14" s="343">
        <v>47.875067000000001</v>
      </c>
      <c r="E14" s="343">
        <v>51.548139999999997</v>
      </c>
      <c r="F14" s="343">
        <v>46.387467999999998</v>
      </c>
      <c r="G14" s="343">
        <v>49.552526</v>
      </c>
      <c r="H14" s="343">
        <v>48.670070000000003</v>
      </c>
      <c r="I14" s="343">
        <v>49.301246999999996</v>
      </c>
      <c r="J14" s="343">
        <v>53.601346999999997</v>
      </c>
      <c r="K14" s="343">
        <v>51.574119000000003</v>
      </c>
      <c r="L14" s="343">
        <v>51.331895000000003</v>
      </c>
      <c r="M14" s="343">
        <v>48.753593000000002</v>
      </c>
      <c r="N14" s="343">
        <v>45.672547000000002</v>
      </c>
      <c r="O14" s="343">
        <v>51.052731999999999</v>
      </c>
      <c r="P14" s="343">
        <v>45.750903999999998</v>
      </c>
      <c r="Q14" s="343">
        <v>52.027268999999997</v>
      </c>
      <c r="R14" s="343">
        <v>47.006179000000003</v>
      </c>
      <c r="S14" s="343">
        <v>48.262134000000003</v>
      </c>
      <c r="T14" s="343">
        <v>47.18356</v>
      </c>
      <c r="U14" s="343">
        <v>46.594642999999998</v>
      </c>
      <c r="V14" s="343">
        <v>50.624502999999997</v>
      </c>
      <c r="W14" s="343">
        <v>48.619798000000003</v>
      </c>
      <c r="X14" s="343">
        <v>47.602803999999999</v>
      </c>
      <c r="Y14" s="343">
        <v>47.518639</v>
      </c>
      <c r="Z14" s="343">
        <v>45.710852000000003</v>
      </c>
      <c r="AA14" s="343">
        <v>44.060189000000001</v>
      </c>
      <c r="AB14" s="343">
        <v>44.018887999999997</v>
      </c>
      <c r="AC14" s="343">
        <v>41.815978999999999</v>
      </c>
      <c r="AD14" s="343">
        <v>35.763852999999997</v>
      </c>
      <c r="AE14" s="343">
        <v>39.430148000000003</v>
      </c>
      <c r="AF14" s="343">
        <v>43.069394000000003</v>
      </c>
      <c r="AG14" s="343">
        <v>43.388767000000001</v>
      </c>
      <c r="AH14" s="343">
        <v>47.159948</v>
      </c>
      <c r="AI14" s="343">
        <v>45.772016999999998</v>
      </c>
      <c r="AJ14" s="343">
        <v>44.317433000000001</v>
      </c>
      <c r="AK14" s="343">
        <v>40.984302999999997</v>
      </c>
      <c r="AL14" s="343">
        <v>42.759405000000001</v>
      </c>
      <c r="AM14" s="343">
        <v>44.845035000000003</v>
      </c>
      <c r="AN14" s="343">
        <v>39.706701000000002</v>
      </c>
      <c r="AO14" s="343">
        <v>47.781933000000002</v>
      </c>
      <c r="AP14" s="343">
        <v>41.876334</v>
      </c>
      <c r="AQ14" s="343">
        <v>44.020249</v>
      </c>
      <c r="AR14" s="343">
        <v>42.239888000000001</v>
      </c>
      <c r="AS14" s="343">
        <v>46.958624999999998</v>
      </c>
      <c r="AT14" s="343">
        <v>48.646165000000003</v>
      </c>
      <c r="AU14" s="343">
        <v>45.458542000000001</v>
      </c>
      <c r="AV14" s="343">
        <v>44.760317999999998</v>
      </c>
      <c r="AW14" s="343">
        <v>42.903666999999999</v>
      </c>
      <c r="AX14" s="343">
        <v>43.840071999999999</v>
      </c>
      <c r="AY14" s="894">
        <v>45.84592</v>
      </c>
      <c r="AZ14" s="894">
        <v>41.461249000000002</v>
      </c>
      <c r="BA14" s="894">
        <v>46.157789893</v>
      </c>
      <c r="BB14" s="354">
        <v>40.131860000000003</v>
      </c>
      <c r="BC14" s="354">
        <v>42.59686</v>
      </c>
      <c r="BD14" s="354">
        <v>42.085230000000003</v>
      </c>
      <c r="BE14" s="354">
        <v>43.130139999999997</v>
      </c>
      <c r="BF14" s="354">
        <v>46.658949999999997</v>
      </c>
      <c r="BG14" s="354">
        <v>41.988750000000003</v>
      </c>
      <c r="BH14" s="354">
        <v>43.141939999999998</v>
      </c>
      <c r="BI14" s="354">
        <v>41.974609999999998</v>
      </c>
      <c r="BJ14" s="354">
        <v>41.486409999999999</v>
      </c>
      <c r="BK14" s="354">
        <v>44.931710000000002</v>
      </c>
      <c r="BL14" s="354">
        <v>38.516449999999999</v>
      </c>
      <c r="BM14" s="354">
        <v>42.172110000000004</v>
      </c>
      <c r="BN14" s="354">
        <v>37.150489999999998</v>
      </c>
      <c r="BO14" s="354">
        <v>40.389000000000003</v>
      </c>
      <c r="BP14" s="354">
        <v>40.149540000000002</v>
      </c>
      <c r="BQ14" s="354">
        <v>41.446260000000002</v>
      </c>
      <c r="BR14" s="354">
        <v>45.181559999999998</v>
      </c>
      <c r="BS14" s="354">
        <v>40.74539</v>
      </c>
      <c r="BT14" s="354">
        <v>42.093049999999998</v>
      </c>
      <c r="BU14" s="354">
        <v>41.002699999999997</v>
      </c>
      <c r="BV14" s="354">
        <v>40.564050000000002</v>
      </c>
    </row>
    <row r="15" spans="1:74" ht="11.1"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93"/>
      <c r="AZ15" s="893"/>
      <c r="BA15" s="893"/>
      <c r="BB15" s="353"/>
      <c r="BC15" s="353"/>
      <c r="BD15" s="353"/>
      <c r="BE15" s="353"/>
      <c r="BF15" s="353"/>
      <c r="BG15" s="353"/>
      <c r="BH15" s="353"/>
      <c r="BI15" s="353"/>
      <c r="BJ15" s="353"/>
      <c r="BK15" s="353"/>
      <c r="BL15" s="353"/>
      <c r="BM15" s="353"/>
      <c r="BN15" s="353"/>
      <c r="BO15" s="353"/>
      <c r="BP15" s="353"/>
      <c r="BQ15" s="353"/>
      <c r="BR15" s="353"/>
      <c r="BS15" s="353"/>
      <c r="BT15" s="353"/>
      <c r="BU15" s="353"/>
      <c r="BV15" s="353"/>
    </row>
    <row r="16" spans="1:74" ht="11.1" customHeight="1" x14ac:dyDescent="0.2">
      <c r="A16" s="10"/>
      <c r="B16" s="14" t="s">
        <v>472</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93"/>
      <c r="AZ16" s="893"/>
      <c r="BA16" s="893"/>
      <c r="BB16" s="353"/>
      <c r="BC16" s="353"/>
      <c r="BD16" s="353"/>
      <c r="BE16" s="353"/>
      <c r="BF16" s="353"/>
      <c r="BG16" s="353"/>
      <c r="BH16" s="353"/>
      <c r="BI16" s="353"/>
      <c r="BJ16" s="353"/>
      <c r="BK16" s="353"/>
      <c r="BL16" s="353"/>
      <c r="BM16" s="353"/>
      <c r="BN16" s="353"/>
      <c r="BO16" s="353"/>
      <c r="BP16" s="353"/>
      <c r="BQ16" s="353"/>
      <c r="BR16" s="353"/>
      <c r="BS16" s="353"/>
      <c r="BT16" s="353"/>
      <c r="BU16" s="353"/>
      <c r="BV16" s="353"/>
    </row>
    <row r="17" spans="1:74" ht="11.1"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93"/>
      <c r="AZ17" s="893"/>
      <c r="BA17" s="893"/>
      <c r="BB17" s="353"/>
      <c r="BC17" s="353"/>
      <c r="BD17" s="353"/>
      <c r="BE17" s="353"/>
      <c r="BF17" s="353"/>
      <c r="BG17" s="353"/>
      <c r="BH17" s="353"/>
      <c r="BI17" s="353"/>
      <c r="BJ17" s="353"/>
      <c r="BK17" s="353"/>
      <c r="BL17" s="353"/>
      <c r="BM17" s="353"/>
      <c r="BN17" s="353"/>
      <c r="BO17" s="353"/>
      <c r="BP17" s="353"/>
      <c r="BQ17" s="353"/>
      <c r="BR17" s="353"/>
      <c r="BS17" s="353"/>
      <c r="BT17" s="353"/>
      <c r="BU17" s="353"/>
      <c r="BV17" s="353"/>
    </row>
    <row r="18" spans="1:74" ht="11.1" customHeight="1" x14ac:dyDescent="0.2">
      <c r="A18" s="10"/>
      <c r="B18" s="361" t="s">
        <v>260</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95"/>
      <c r="AZ18" s="895"/>
      <c r="BA18" s="895"/>
      <c r="BB18" s="355"/>
      <c r="BC18" s="355"/>
      <c r="BD18" s="355"/>
      <c r="BE18" s="355"/>
      <c r="BF18" s="355"/>
      <c r="BG18" s="355"/>
      <c r="BH18" s="355"/>
      <c r="BI18" s="355"/>
      <c r="BJ18" s="355"/>
      <c r="BK18" s="355"/>
      <c r="BL18" s="355"/>
      <c r="BM18" s="355"/>
      <c r="BN18" s="355"/>
      <c r="BO18" s="355"/>
      <c r="BP18" s="355"/>
      <c r="BQ18" s="355"/>
      <c r="BR18" s="355"/>
      <c r="BS18" s="355"/>
      <c r="BT18" s="355"/>
      <c r="BU18" s="355"/>
      <c r="BV18" s="355"/>
    </row>
    <row r="19" spans="1:74" ht="11.1" customHeight="1" x14ac:dyDescent="0.2">
      <c r="A19" s="13" t="s">
        <v>246</v>
      </c>
      <c r="B19" s="362" t="s">
        <v>52</v>
      </c>
      <c r="C19" s="341">
        <v>19.613111</v>
      </c>
      <c r="D19" s="341">
        <v>20.190412999999999</v>
      </c>
      <c r="E19" s="341">
        <v>20.483485999999999</v>
      </c>
      <c r="F19" s="341">
        <v>19.727340999999999</v>
      </c>
      <c r="G19" s="341">
        <v>19.839566999999999</v>
      </c>
      <c r="H19" s="341">
        <v>20.433236999999998</v>
      </c>
      <c r="I19" s="341">
        <v>19.925560999999998</v>
      </c>
      <c r="J19" s="341">
        <v>20.265028999999998</v>
      </c>
      <c r="K19" s="341">
        <v>20.129058000000001</v>
      </c>
      <c r="L19" s="341">
        <v>20.006618</v>
      </c>
      <c r="M19" s="341">
        <v>20.214213999999998</v>
      </c>
      <c r="N19" s="341">
        <v>19.327209</v>
      </c>
      <c r="O19" s="341">
        <v>19.353483000000001</v>
      </c>
      <c r="P19" s="341">
        <v>19.941524000000001</v>
      </c>
      <c r="Q19" s="341">
        <v>20.207293</v>
      </c>
      <c r="R19" s="341">
        <v>19.971914999999999</v>
      </c>
      <c r="S19" s="341">
        <v>20.323443000000001</v>
      </c>
      <c r="T19" s="341">
        <v>20.755185999999998</v>
      </c>
      <c r="U19" s="341">
        <v>20.042788999999999</v>
      </c>
      <c r="V19" s="341">
        <v>20.767872000000001</v>
      </c>
      <c r="W19" s="341">
        <v>20.154582999999999</v>
      </c>
      <c r="X19" s="341">
        <v>20.631443999999998</v>
      </c>
      <c r="Y19" s="341">
        <v>20.738980000000002</v>
      </c>
      <c r="Z19" s="341">
        <v>20.396183000000001</v>
      </c>
      <c r="AA19" s="341">
        <v>19.789279000000001</v>
      </c>
      <c r="AB19" s="341">
        <v>19.972377999999999</v>
      </c>
      <c r="AC19" s="341">
        <v>20.011388</v>
      </c>
      <c r="AD19" s="341">
        <v>20.155279</v>
      </c>
      <c r="AE19" s="341">
        <v>20.887834000000002</v>
      </c>
      <c r="AF19" s="341">
        <v>20.536577000000001</v>
      </c>
      <c r="AG19" s="341">
        <v>20.593178000000002</v>
      </c>
      <c r="AH19" s="341">
        <v>20.984949</v>
      </c>
      <c r="AI19" s="341">
        <v>20.356294999999999</v>
      </c>
      <c r="AJ19" s="341">
        <v>21.249372000000001</v>
      </c>
      <c r="AK19" s="341">
        <v>20.367203</v>
      </c>
      <c r="AL19" s="341">
        <v>20.615046</v>
      </c>
      <c r="AM19" s="341">
        <v>20.735623</v>
      </c>
      <c r="AN19" s="341">
        <v>20.225491999999999</v>
      </c>
      <c r="AO19" s="341">
        <v>19.949864000000002</v>
      </c>
      <c r="AP19" s="341">
        <v>20.212610000000002</v>
      </c>
      <c r="AQ19" s="341">
        <v>20.322932000000002</v>
      </c>
      <c r="AR19" s="341">
        <v>21.007196</v>
      </c>
      <c r="AS19" s="341">
        <v>20.984271</v>
      </c>
      <c r="AT19" s="341">
        <v>21.195426000000001</v>
      </c>
      <c r="AU19" s="341">
        <v>20.720071999999998</v>
      </c>
      <c r="AV19" s="341">
        <v>20.846402000000001</v>
      </c>
      <c r="AW19" s="341">
        <v>20.226611999999999</v>
      </c>
      <c r="AX19" s="341">
        <v>20.85136</v>
      </c>
      <c r="AY19" s="892">
        <v>20.649559</v>
      </c>
      <c r="AZ19" s="892">
        <v>20.554687843</v>
      </c>
      <c r="BA19" s="892">
        <v>20.344355234999998</v>
      </c>
      <c r="BB19" s="352">
        <v>20.36092</v>
      </c>
      <c r="BC19" s="352">
        <v>20.4496</v>
      </c>
      <c r="BD19" s="352">
        <v>20.837260000000001</v>
      </c>
      <c r="BE19" s="352">
        <v>20.748539999999998</v>
      </c>
      <c r="BF19" s="352">
        <v>21.034690000000001</v>
      </c>
      <c r="BG19" s="352">
        <v>20.44642</v>
      </c>
      <c r="BH19" s="352">
        <v>20.733460000000001</v>
      </c>
      <c r="BI19" s="352">
        <v>20.24004</v>
      </c>
      <c r="BJ19" s="352">
        <v>20.378039999999999</v>
      </c>
      <c r="BK19" s="352">
        <v>20.195180000000001</v>
      </c>
      <c r="BL19" s="352">
        <v>20.41527</v>
      </c>
      <c r="BM19" s="352">
        <v>20.42557</v>
      </c>
      <c r="BN19" s="352">
        <v>20.641069999999999</v>
      </c>
      <c r="BO19" s="352">
        <v>20.737929999999999</v>
      </c>
      <c r="BP19" s="352">
        <v>21.103919999999999</v>
      </c>
      <c r="BQ19" s="352">
        <v>20.9495</v>
      </c>
      <c r="BR19" s="352">
        <v>21.260339999999999</v>
      </c>
      <c r="BS19" s="352">
        <v>20.671890000000001</v>
      </c>
      <c r="BT19" s="352">
        <v>20.978339999999999</v>
      </c>
      <c r="BU19" s="352">
        <v>20.530840000000001</v>
      </c>
      <c r="BV19" s="352">
        <v>20.67708</v>
      </c>
    </row>
    <row r="20" spans="1:74" ht="11.1"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92"/>
      <c r="AZ20" s="892"/>
      <c r="BA20" s="892"/>
      <c r="BB20" s="352"/>
      <c r="BC20" s="352"/>
      <c r="BD20" s="352"/>
      <c r="BE20" s="352"/>
      <c r="BF20" s="352"/>
      <c r="BG20" s="352"/>
      <c r="BH20" s="352"/>
      <c r="BI20" s="352"/>
      <c r="BJ20" s="352"/>
      <c r="BK20" s="352"/>
      <c r="BL20" s="352"/>
      <c r="BM20" s="352"/>
      <c r="BN20" s="352"/>
      <c r="BO20" s="352"/>
      <c r="BP20" s="352"/>
      <c r="BQ20" s="352"/>
      <c r="BR20" s="352"/>
      <c r="BS20" s="352"/>
      <c r="BT20" s="352"/>
      <c r="BU20" s="352"/>
      <c r="BV20" s="352"/>
    </row>
    <row r="21" spans="1:74" ht="11.1" customHeight="1" x14ac:dyDescent="0.2">
      <c r="A21" s="10"/>
      <c r="B21" s="361" t="s">
        <v>314</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96"/>
      <c r="AZ21" s="896"/>
      <c r="BA21" s="896"/>
      <c r="BB21" s="356"/>
      <c r="BC21" s="356"/>
      <c r="BD21" s="356"/>
      <c r="BE21" s="356"/>
      <c r="BF21" s="356"/>
      <c r="BG21" s="356"/>
      <c r="BH21" s="356"/>
      <c r="BI21" s="356"/>
      <c r="BJ21" s="356"/>
      <c r="BK21" s="356"/>
      <c r="BL21" s="356"/>
      <c r="BM21" s="356"/>
      <c r="BN21" s="356"/>
      <c r="BO21" s="356"/>
      <c r="BP21" s="356"/>
      <c r="BQ21" s="356"/>
      <c r="BR21" s="356"/>
      <c r="BS21" s="356"/>
      <c r="BT21" s="356"/>
      <c r="BU21" s="356"/>
      <c r="BV21" s="356"/>
    </row>
    <row r="22" spans="1:74" ht="11.1" customHeight="1" x14ac:dyDescent="0.2">
      <c r="A22" s="13" t="s">
        <v>271</v>
      </c>
      <c r="B22" s="362" t="s">
        <v>53</v>
      </c>
      <c r="C22" s="343">
        <v>115.55025806</v>
      </c>
      <c r="D22" s="343">
        <v>109.01546429</v>
      </c>
      <c r="E22" s="343">
        <v>89.734451613000004</v>
      </c>
      <c r="F22" s="343">
        <v>78.606233333000006</v>
      </c>
      <c r="G22" s="343">
        <v>72.265258064999998</v>
      </c>
      <c r="H22" s="343">
        <v>77.236466667000002</v>
      </c>
      <c r="I22" s="343">
        <v>83.535548387000006</v>
      </c>
      <c r="J22" s="343">
        <v>82.796806451999998</v>
      </c>
      <c r="K22" s="343">
        <v>76.451033332999998</v>
      </c>
      <c r="L22" s="343">
        <v>76.207193548000006</v>
      </c>
      <c r="M22" s="343">
        <v>92.298199999999994</v>
      </c>
      <c r="N22" s="343">
        <v>108.99809677</v>
      </c>
      <c r="O22" s="343">
        <v>107.00132257999999</v>
      </c>
      <c r="P22" s="343">
        <v>105.63332143</v>
      </c>
      <c r="Q22" s="343">
        <v>97.679612903000006</v>
      </c>
      <c r="R22" s="343">
        <v>80.6678</v>
      </c>
      <c r="S22" s="343">
        <v>74.533387097000002</v>
      </c>
      <c r="T22" s="343">
        <v>78.869299999999996</v>
      </c>
      <c r="U22" s="343">
        <v>86.195483870999993</v>
      </c>
      <c r="V22" s="343">
        <v>86.550516129000002</v>
      </c>
      <c r="W22" s="343">
        <v>79.542566667000003</v>
      </c>
      <c r="X22" s="343">
        <v>78.799548387000002</v>
      </c>
      <c r="Y22" s="343">
        <v>94.196433333000002</v>
      </c>
      <c r="Z22" s="343">
        <v>102.657</v>
      </c>
      <c r="AA22" s="343">
        <v>120.32787771</v>
      </c>
      <c r="AB22" s="343">
        <v>102.32044807</v>
      </c>
      <c r="AC22" s="343">
        <v>90.358101552999997</v>
      </c>
      <c r="AD22" s="343">
        <v>79.999636570000007</v>
      </c>
      <c r="AE22" s="343">
        <v>75.450634320999995</v>
      </c>
      <c r="AF22" s="343">
        <v>81.040440437000001</v>
      </c>
      <c r="AG22" s="343">
        <v>88.603553065</v>
      </c>
      <c r="AH22" s="343">
        <v>87.882435547</v>
      </c>
      <c r="AI22" s="343">
        <v>80.558558364999996</v>
      </c>
      <c r="AJ22" s="343">
        <v>78.432789450000001</v>
      </c>
      <c r="AK22" s="343">
        <v>90.328398527999994</v>
      </c>
      <c r="AL22" s="343">
        <v>108.45887967</v>
      </c>
      <c r="AM22" s="343">
        <v>126.53853986999999</v>
      </c>
      <c r="AN22" s="343">
        <v>115.48469645999999</v>
      </c>
      <c r="AO22" s="343">
        <v>88.776648641999998</v>
      </c>
      <c r="AP22" s="343">
        <v>79.276953268</v>
      </c>
      <c r="AQ22" s="343">
        <v>74.495181126999995</v>
      </c>
      <c r="AR22" s="343">
        <v>80.574072501000003</v>
      </c>
      <c r="AS22" s="343">
        <v>87.88991274</v>
      </c>
      <c r="AT22" s="343">
        <v>85.283586388000003</v>
      </c>
      <c r="AU22" s="343">
        <v>80.924135097999994</v>
      </c>
      <c r="AV22" s="343">
        <v>78.853223937999999</v>
      </c>
      <c r="AW22" s="343">
        <v>92.790247860999997</v>
      </c>
      <c r="AX22" s="343">
        <v>112.887924</v>
      </c>
      <c r="AY22" s="894">
        <v>122.44670096999999</v>
      </c>
      <c r="AZ22" s="894">
        <v>111.5776281</v>
      </c>
      <c r="BA22" s="894">
        <v>87.869715099999993</v>
      </c>
      <c r="BB22" s="354">
        <v>78.99973</v>
      </c>
      <c r="BC22" s="354">
        <v>73.456850000000003</v>
      </c>
      <c r="BD22" s="354">
        <v>78.765379999999993</v>
      </c>
      <c r="BE22" s="354">
        <v>86.83708</v>
      </c>
      <c r="BF22" s="354">
        <v>86.740889999999993</v>
      </c>
      <c r="BG22" s="354">
        <v>80.921580000000006</v>
      </c>
      <c r="BH22" s="354">
        <v>78.892889999999994</v>
      </c>
      <c r="BI22" s="354">
        <v>92.624650000000003</v>
      </c>
      <c r="BJ22" s="354">
        <v>109.2033</v>
      </c>
      <c r="BK22" s="354">
        <v>119.6585</v>
      </c>
      <c r="BL22" s="354">
        <v>111.6237</v>
      </c>
      <c r="BM22" s="354">
        <v>94.899230000000003</v>
      </c>
      <c r="BN22" s="354">
        <v>81.541820000000001</v>
      </c>
      <c r="BO22" s="354">
        <v>74.829049999999995</v>
      </c>
      <c r="BP22" s="354">
        <v>80.865920000000003</v>
      </c>
      <c r="BQ22" s="354">
        <v>89.434299999999993</v>
      </c>
      <c r="BR22" s="354">
        <v>89.623500000000007</v>
      </c>
      <c r="BS22" s="354">
        <v>83.522549999999995</v>
      </c>
      <c r="BT22" s="354">
        <v>81.166610000000006</v>
      </c>
      <c r="BU22" s="354">
        <v>94.677189999999996</v>
      </c>
      <c r="BV22" s="354">
        <v>111.9875</v>
      </c>
    </row>
    <row r="23" spans="1:74" ht="11.1"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92"/>
      <c r="AZ23" s="892"/>
      <c r="BA23" s="892"/>
      <c r="BB23" s="352"/>
      <c r="BC23" s="352"/>
      <c r="BD23" s="352"/>
      <c r="BE23" s="352"/>
      <c r="BF23" s="352"/>
      <c r="BG23" s="352"/>
      <c r="BH23" s="352"/>
      <c r="BI23" s="352"/>
      <c r="BJ23" s="352"/>
      <c r="BK23" s="352"/>
      <c r="BL23" s="352"/>
      <c r="BM23" s="352"/>
      <c r="BN23" s="352"/>
      <c r="BO23" s="352"/>
      <c r="BP23" s="352"/>
      <c r="BQ23" s="352"/>
      <c r="BR23" s="352"/>
      <c r="BS23" s="352"/>
      <c r="BT23" s="352"/>
      <c r="BU23" s="352"/>
      <c r="BV23" s="352"/>
    </row>
    <row r="24" spans="1:74" ht="11.1" customHeight="1" x14ac:dyDescent="0.2">
      <c r="A24" s="10"/>
      <c r="B24" s="361" t="s">
        <v>64</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92"/>
      <c r="AZ24" s="892"/>
      <c r="BA24" s="892"/>
      <c r="BB24" s="352"/>
      <c r="BC24" s="352"/>
      <c r="BD24" s="352"/>
      <c r="BE24" s="352"/>
      <c r="BF24" s="352"/>
      <c r="BG24" s="352"/>
      <c r="BH24" s="352"/>
      <c r="BI24" s="352"/>
      <c r="BJ24" s="352"/>
      <c r="BK24" s="352"/>
      <c r="BL24" s="352"/>
      <c r="BM24" s="352"/>
      <c r="BN24" s="352"/>
      <c r="BO24" s="352"/>
      <c r="BP24" s="352"/>
      <c r="BQ24" s="352"/>
      <c r="BR24" s="352"/>
      <c r="BS24" s="352"/>
      <c r="BT24" s="352"/>
      <c r="BU24" s="352"/>
      <c r="BV24" s="352"/>
    </row>
    <row r="25" spans="1:74" ht="11.1" customHeight="1" x14ac:dyDescent="0.2">
      <c r="A25" s="13" t="s">
        <v>132</v>
      </c>
      <c r="B25" s="362" t="s">
        <v>479</v>
      </c>
      <c r="C25" s="343">
        <v>52.532774033999999</v>
      </c>
      <c r="D25" s="343">
        <v>43.693880972000002</v>
      </c>
      <c r="E25" s="343">
        <v>38.218616445000002</v>
      </c>
      <c r="F25" s="343">
        <v>34.553562149999998</v>
      </c>
      <c r="G25" s="343">
        <v>38.843298312999998</v>
      </c>
      <c r="H25" s="343">
        <v>45.339655229999998</v>
      </c>
      <c r="I25" s="343">
        <v>53.059303763999999</v>
      </c>
      <c r="J25" s="343">
        <v>51.962850938000003</v>
      </c>
      <c r="K25" s="343">
        <v>40.842045900000002</v>
      </c>
      <c r="L25" s="343">
        <v>35.108945034000001</v>
      </c>
      <c r="M25" s="343">
        <v>35.986838069999997</v>
      </c>
      <c r="N25" s="343">
        <v>45.392050513999997</v>
      </c>
      <c r="O25" s="343">
        <v>39.092554401999998</v>
      </c>
      <c r="P25" s="343">
        <v>30.341058832000002</v>
      </c>
      <c r="Q25" s="343">
        <v>32.317523559999998</v>
      </c>
      <c r="R25" s="343">
        <v>26.062644030000001</v>
      </c>
      <c r="S25" s="343">
        <v>28.689242019999998</v>
      </c>
      <c r="T25" s="343">
        <v>36.729027989999999</v>
      </c>
      <c r="U25" s="343">
        <v>47.559796317999997</v>
      </c>
      <c r="V25" s="343">
        <v>47.049748575000002</v>
      </c>
      <c r="W25" s="343">
        <v>37.333333320000001</v>
      </c>
      <c r="X25" s="343">
        <v>32.707409722999998</v>
      </c>
      <c r="Y25" s="343">
        <v>32.790520649999998</v>
      </c>
      <c r="Z25" s="343">
        <v>35.221733356999998</v>
      </c>
      <c r="AA25" s="343">
        <v>45.650107875000003</v>
      </c>
      <c r="AB25" s="343">
        <v>29.198921990999999</v>
      </c>
      <c r="AC25" s="343">
        <v>25.646462998000001</v>
      </c>
      <c r="AD25" s="343">
        <v>24.27694602</v>
      </c>
      <c r="AE25" s="343">
        <v>29.250938770000001</v>
      </c>
      <c r="AF25" s="343">
        <v>37.46769372</v>
      </c>
      <c r="AG25" s="343">
        <v>43.518561235999996</v>
      </c>
      <c r="AH25" s="343">
        <v>42.474831504999997</v>
      </c>
      <c r="AI25" s="343">
        <v>34.485968370000002</v>
      </c>
      <c r="AJ25" s="343">
        <v>30.586618099999999</v>
      </c>
      <c r="AK25" s="343">
        <v>29.599145579999998</v>
      </c>
      <c r="AL25" s="343">
        <v>38.782489673999997</v>
      </c>
      <c r="AM25" s="343">
        <v>49.060488337999999</v>
      </c>
      <c r="AN25" s="343">
        <v>38.236135447999999</v>
      </c>
      <c r="AO25" s="343">
        <v>31.154847046</v>
      </c>
      <c r="AP25" s="343">
        <v>28.631193</v>
      </c>
      <c r="AQ25" s="343">
        <v>30.761279974000001</v>
      </c>
      <c r="AR25" s="343">
        <v>39.411925199999999</v>
      </c>
      <c r="AS25" s="343">
        <v>48.039382531000001</v>
      </c>
      <c r="AT25" s="343">
        <v>42.612866197000002</v>
      </c>
      <c r="AU25" s="343">
        <v>36.267017760000002</v>
      </c>
      <c r="AV25" s="343">
        <v>33.980730661999999</v>
      </c>
      <c r="AW25" s="343">
        <v>34.016638110000002</v>
      </c>
      <c r="AX25" s="343">
        <v>40.177149081000003</v>
      </c>
      <c r="AY25" s="894">
        <v>42.741602999000001</v>
      </c>
      <c r="AZ25" s="894">
        <v>35.959845600000001</v>
      </c>
      <c r="BA25" s="894">
        <v>28.624990799999999</v>
      </c>
      <c r="BB25" s="354">
        <v>25.160329999999998</v>
      </c>
      <c r="BC25" s="354">
        <v>28.810230000000001</v>
      </c>
      <c r="BD25" s="354">
        <v>35.338270000000001</v>
      </c>
      <c r="BE25" s="354">
        <v>42.897970000000001</v>
      </c>
      <c r="BF25" s="354">
        <v>43.099179999999997</v>
      </c>
      <c r="BG25" s="354">
        <v>35.117829999999998</v>
      </c>
      <c r="BH25" s="354">
        <v>30.889990000000001</v>
      </c>
      <c r="BI25" s="354">
        <v>32.005429999999997</v>
      </c>
      <c r="BJ25" s="354">
        <v>36.353760000000001</v>
      </c>
      <c r="BK25" s="354">
        <v>37.392440000000001</v>
      </c>
      <c r="BL25" s="354">
        <v>31.23584</v>
      </c>
      <c r="BM25" s="354">
        <v>28.2883</v>
      </c>
      <c r="BN25" s="354">
        <v>24.994219999999999</v>
      </c>
      <c r="BO25" s="354">
        <v>27.87201</v>
      </c>
      <c r="BP25" s="354">
        <v>34.593490000000003</v>
      </c>
      <c r="BQ25" s="354">
        <v>42.230179999999997</v>
      </c>
      <c r="BR25" s="354">
        <v>42.804349999999999</v>
      </c>
      <c r="BS25" s="354">
        <v>34.752980000000001</v>
      </c>
      <c r="BT25" s="354">
        <v>30.556100000000001</v>
      </c>
      <c r="BU25" s="354">
        <v>31.67632</v>
      </c>
      <c r="BV25" s="354">
        <v>35.318109999999997</v>
      </c>
    </row>
    <row r="26" spans="1:74" ht="11.1"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96"/>
      <c r="AZ26" s="896"/>
      <c r="BA26" s="896"/>
      <c r="BB26" s="356"/>
      <c r="BC26" s="356"/>
      <c r="BD26" s="356"/>
      <c r="BE26" s="356"/>
      <c r="BF26" s="356"/>
      <c r="BG26" s="356"/>
      <c r="BH26" s="356"/>
      <c r="BI26" s="356"/>
      <c r="BJ26" s="356"/>
      <c r="BK26" s="356"/>
      <c r="BL26" s="356"/>
      <c r="BM26" s="356"/>
      <c r="BN26" s="356"/>
      <c r="BO26" s="356"/>
      <c r="BP26" s="356"/>
      <c r="BQ26" s="356"/>
      <c r="BR26" s="356"/>
      <c r="BS26" s="356"/>
      <c r="BT26" s="356"/>
      <c r="BU26" s="356"/>
      <c r="BV26" s="356"/>
    </row>
    <row r="27" spans="1:74" ht="11.1" customHeight="1" x14ac:dyDescent="0.2">
      <c r="A27" s="10"/>
      <c r="B27" s="361" t="s">
        <v>470</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92"/>
      <c r="AZ27" s="892"/>
      <c r="BA27" s="892"/>
      <c r="BB27" s="352"/>
      <c r="BC27" s="352"/>
      <c r="BD27" s="352"/>
      <c r="BE27" s="352"/>
      <c r="BF27" s="352"/>
      <c r="BG27" s="352"/>
      <c r="BH27" s="352"/>
      <c r="BI27" s="352"/>
      <c r="BJ27" s="352"/>
      <c r="BK27" s="352"/>
      <c r="BL27" s="352"/>
      <c r="BM27" s="352"/>
      <c r="BN27" s="352"/>
      <c r="BO27" s="352"/>
      <c r="BP27" s="352"/>
      <c r="BQ27" s="352"/>
      <c r="BR27" s="352"/>
      <c r="BS27" s="352"/>
      <c r="BT27" s="352"/>
      <c r="BU27" s="352"/>
      <c r="BV27" s="352"/>
    </row>
    <row r="28" spans="1:74" ht="11.1" customHeight="1" x14ac:dyDescent="0.2">
      <c r="A28" s="10" t="s">
        <v>312</v>
      </c>
      <c r="B28" s="362" t="s">
        <v>55</v>
      </c>
      <c r="C28" s="341">
        <v>11.32429587</v>
      </c>
      <c r="D28" s="341">
        <v>11.310503690000001</v>
      </c>
      <c r="E28" s="341">
        <v>10.189891060000001</v>
      </c>
      <c r="F28" s="341">
        <v>9.8595849409999996</v>
      </c>
      <c r="G28" s="341">
        <v>10.360125630000001</v>
      </c>
      <c r="H28" s="341">
        <v>11.959861350000001</v>
      </c>
      <c r="I28" s="341">
        <v>12.96069791</v>
      </c>
      <c r="J28" s="341">
        <v>12.97373767</v>
      </c>
      <c r="K28" s="341">
        <v>11.72841837</v>
      </c>
      <c r="L28" s="341">
        <v>9.9471910890000004</v>
      </c>
      <c r="M28" s="341">
        <v>10.127078109999999</v>
      </c>
      <c r="N28" s="341">
        <v>10.9522022</v>
      </c>
      <c r="O28" s="341">
        <v>10.865846599999999</v>
      </c>
      <c r="P28" s="341">
        <v>10.842153079999999</v>
      </c>
      <c r="Q28" s="341">
        <v>10.2532602</v>
      </c>
      <c r="R28" s="341">
        <v>9.6963369589999999</v>
      </c>
      <c r="S28" s="341">
        <v>9.9923792359999997</v>
      </c>
      <c r="T28" s="341">
        <v>11.344601949999999</v>
      </c>
      <c r="U28" s="341">
        <v>12.885611490000001</v>
      </c>
      <c r="V28" s="341">
        <v>13.05545545</v>
      </c>
      <c r="W28" s="341">
        <v>11.936491180000001</v>
      </c>
      <c r="X28" s="341">
        <v>10.299568389999999</v>
      </c>
      <c r="Y28" s="341">
        <v>10.18968201</v>
      </c>
      <c r="Z28" s="341">
        <v>10.47297116</v>
      </c>
      <c r="AA28" s="341">
        <v>11.483305270000001</v>
      </c>
      <c r="AB28" s="341">
        <v>10.836556809999999</v>
      </c>
      <c r="AC28" s="341">
        <v>9.9473731619999999</v>
      </c>
      <c r="AD28" s="341">
        <v>9.9005642359999992</v>
      </c>
      <c r="AE28" s="341">
        <v>10.485098349999999</v>
      </c>
      <c r="AF28" s="341">
        <v>12.230808980000001</v>
      </c>
      <c r="AG28" s="341">
        <v>13.21847288</v>
      </c>
      <c r="AH28" s="341">
        <v>13.110541059999999</v>
      </c>
      <c r="AI28" s="341">
        <v>11.80319072</v>
      </c>
      <c r="AJ28" s="341">
        <v>10.521472149999999</v>
      </c>
      <c r="AK28" s="341">
        <v>10.217045669999999</v>
      </c>
      <c r="AL28" s="341">
        <v>10.96321833</v>
      </c>
      <c r="AM28" s="341">
        <v>12.073006449999999</v>
      </c>
      <c r="AN28" s="341">
        <v>11.832819600000001</v>
      </c>
      <c r="AO28" s="341">
        <v>10.278676519999999</v>
      </c>
      <c r="AP28" s="341">
        <v>10.180107700000001</v>
      </c>
      <c r="AQ28" s="341">
        <v>10.429394540000001</v>
      </c>
      <c r="AR28" s="341">
        <v>12.278821779999999</v>
      </c>
      <c r="AS28" s="341">
        <v>13.535281189999999</v>
      </c>
      <c r="AT28" s="341">
        <v>13.05389869</v>
      </c>
      <c r="AU28" s="341">
        <v>11.92271287</v>
      </c>
      <c r="AV28" s="341">
        <v>10.707892040000001</v>
      </c>
      <c r="AW28" s="341">
        <v>10.345979610000001</v>
      </c>
      <c r="AX28" s="341">
        <v>11.274655169000001</v>
      </c>
      <c r="AY28" s="892">
        <v>11.863596141</v>
      </c>
      <c r="AZ28" s="892">
        <v>11.824960000000001</v>
      </c>
      <c r="BA28" s="892">
        <v>10.52167</v>
      </c>
      <c r="BB28" s="352">
        <v>10.203099999999999</v>
      </c>
      <c r="BC28" s="352">
        <v>10.60567</v>
      </c>
      <c r="BD28" s="352">
        <v>12.33661</v>
      </c>
      <c r="BE28" s="352">
        <v>13.605589999999999</v>
      </c>
      <c r="BF28" s="352">
        <v>13.700620000000001</v>
      </c>
      <c r="BG28" s="352">
        <v>12.269220000000001</v>
      </c>
      <c r="BH28" s="352">
        <v>10.819990000000001</v>
      </c>
      <c r="BI28" s="352">
        <v>10.514110000000001</v>
      </c>
      <c r="BJ28" s="352">
        <v>11.250360000000001</v>
      </c>
      <c r="BK28" s="352">
        <v>11.926220000000001</v>
      </c>
      <c r="BL28" s="352">
        <v>12.029500000000001</v>
      </c>
      <c r="BM28" s="352">
        <v>10.92037</v>
      </c>
      <c r="BN28" s="352">
        <v>10.59609</v>
      </c>
      <c r="BO28" s="352">
        <v>10.979150000000001</v>
      </c>
      <c r="BP28" s="352">
        <v>12.775399999999999</v>
      </c>
      <c r="BQ28" s="352">
        <v>14.09</v>
      </c>
      <c r="BR28" s="352">
        <v>14.2117</v>
      </c>
      <c r="BS28" s="352">
        <v>12.73237</v>
      </c>
      <c r="BT28" s="352">
        <v>11.227539999999999</v>
      </c>
      <c r="BU28" s="352">
        <v>10.89348</v>
      </c>
      <c r="BV28" s="352">
        <v>11.63134</v>
      </c>
    </row>
    <row r="29" spans="1:74" ht="11.1"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92"/>
      <c r="AZ29" s="892"/>
      <c r="BA29" s="892"/>
      <c r="BB29" s="352"/>
      <c r="BC29" s="352"/>
      <c r="BD29" s="352"/>
      <c r="BE29" s="352"/>
      <c r="BF29" s="352"/>
      <c r="BG29" s="352"/>
      <c r="BH29" s="352"/>
      <c r="BI29" s="352"/>
      <c r="BJ29" s="352"/>
      <c r="BK29" s="352"/>
      <c r="BL29" s="352"/>
      <c r="BM29" s="352"/>
      <c r="BN29" s="352"/>
      <c r="BO29" s="352"/>
      <c r="BP29" s="352"/>
      <c r="BQ29" s="352"/>
      <c r="BR29" s="352"/>
      <c r="BS29" s="352"/>
      <c r="BT29" s="352"/>
      <c r="BU29" s="352"/>
      <c r="BV29" s="352"/>
    </row>
    <row r="30" spans="1:74" ht="11.1" customHeight="1" x14ac:dyDescent="0.2">
      <c r="A30" s="10"/>
      <c r="B30" s="361" t="s">
        <v>138</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92"/>
      <c r="AZ30" s="892"/>
      <c r="BA30" s="892"/>
      <c r="BB30" s="352"/>
      <c r="BC30" s="352"/>
      <c r="BD30" s="352"/>
      <c r="BE30" s="352"/>
      <c r="BF30" s="352"/>
      <c r="BG30" s="352"/>
      <c r="BH30" s="352"/>
      <c r="BI30" s="352"/>
      <c r="BJ30" s="352"/>
      <c r="BK30" s="352"/>
      <c r="BL30" s="352"/>
      <c r="BM30" s="352"/>
      <c r="BN30" s="352"/>
      <c r="BO30" s="352"/>
      <c r="BP30" s="352"/>
      <c r="BQ30" s="352"/>
      <c r="BR30" s="352"/>
      <c r="BS30" s="352"/>
      <c r="BT30" s="352"/>
      <c r="BU30" s="352"/>
      <c r="BV30" s="352"/>
    </row>
    <row r="31" spans="1:74" ht="11.1" customHeight="1" x14ac:dyDescent="0.2">
      <c r="A31" s="69" t="s">
        <v>15</v>
      </c>
      <c r="B31" s="365" t="s">
        <v>56</v>
      </c>
      <c r="C31" s="341">
        <v>0.67651470965000005</v>
      </c>
      <c r="D31" s="341">
        <v>0.63706681837000001</v>
      </c>
      <c r="E31" s="341">
        <v>0.72539581176000001</v>
      </c>
      <c r="F31" s="341">
        <v>0.70987112272999997</v>
      </c>
      <c r="G31" s="341">
        <v>0.73522841405999995</v>
      </c>
      <c r="H31" s="341">
        <v>0.72022448509000003</v>
      </c>
      <c r="I31" s="341">
        <v>0.70213952273000002</v>
      </c>
      <c r="J31" s="341">
        <v>0.67486178482000003</v>
      </c>
      <c r="K31" s="341">
        <v>0.62801006758</v>
      </c>
      <c r="L31" s="341">
        <v>0.65687134850999995</v>
      </c>
      <c r="M31" s="341">
        <v>0.67503311901999996</v>
      </c>
      <c r="N31" s="341">
        <v>0.67147430418999998</v>
      </c>
      <c r="O31" s="341">
        <v>0.68019837389000004</v>
      </c>
      <c r="P31" s="341">
        <v>0.64558320142000003</v>
      </c>
      <c r="Q31" s="341">
        <v>0.72283810891</v>
      </c>
      <c r="R31" s="341">
        <v>0.69837925482999996</v>
      </c>
      <c r="S31" s="341">
        <v>0.73915989318999997</v>
      </c>
      <c r="T31" s="341">
        <v>0.69079301645000002</v>
      </c>
      <c r="U31" s="341">
        <v>0.70066507189000005</v>
      </c>
      <c r="V31" s="341">
        <v>0.70761924920999997</v>
      </c>
      <c r="W31" s="341">
        <v>0.65861266921999995</v>
      </c>
      <c r="X31" s="341">
        <v>0.68765152558999998</v>
      </c>
      <c r="Y31" s="341">
        <v>0.66501791492999995</v>
      </c>
      <c r="Z31" s="341">
        <v>0.69526593678000004</v>
      </c>
      <c r="AA31" s="341">
        <v>0.66674004616000004</v>
      </c>
      <c r="AB31" s="341">
        <v>0.69561799638999999</v>
      </c>
      <c r="AC31" s="341">
        <v>0.75507662427</v>
      </c>
      <c r="AD31" s="341">
        <v>0.74872047080000004</v>
      </c>
      <c r="AE31" s="341">
        <v>0.77337426521999997</v>
      </c>
      <c r="AF31" s="341">
        <v>0.75988618791999996</v>
      </c>
      <c r="AG31" s="341">
        <v>0.74558117763999998</v>
      </c>
      <c r="AH31" s="341">
        <v>0.73531621855999996</v>
      </c>
      <c r="AI31" s="341">
        <v>0.68350922293000005</v>
      </c>
      <c r="AJ31" s="341">
        <v>0.72164809711</v>
      </c>
      <c r="AK31" s="341">
        <v>0.69893460492000004</v>
      </c>
      <c r="AL31" s="341">
        <v>0.71106351827000003</v>
      </c>
      <c r="AM31" s="341">
        <v>0.71194806574000002</v>
      </c>
      <c r="AN31" s="341">
        <v>0.66570525031000005</v>
      </c>
      <c r="AO31" s="341">
        <v>0.77991515360999997</v>
      </c>
      <c r="AP31" s="341">
        <v>0.76345762335</v>
      </c>
      <c r="AQ31" s="341">
        <v>0.75817672435000005</v>
      </c>
      <c r="AR31" s="341">
        <v>0.75162866488000002</v>
      </c>
      <c r="AS31" s="341">
        <v>0.75596981401999996</v>
      </c>
      <c r="AT31" s="341">
        <v>0.73057776265999996</v>
      </c>
      <c r="AU31" s="341">
        <v>0.67784775829999999</v>
      </c>
      <c r="AV31" s="341">
        <v>0.73081388468999997</v>
      </c>
      <c r="AW31" s="341">
        <v>0.69853298376999995</v>
      </c>
      <c r="AX31" s="341">
        <v>0.7492196767</v>
      </c>
      <c r="AY31" s="892">
        <v>0.73206320645</v>
      </c>
      <c r="AZ31" s="892">
        <v>0.68451502898000005</v>
      </c>
      <c r="BA31" s="892">
        <v>0.81502364538000005</v>
      </c>
      <c r="BB31" s="352">
        <v>0.80341059999999997</v>
      </c>
      <c r="BC31" s="352">
        <v>0.817944</v>
      </c>
      <c r="BD31" s="352">
        <v>0.82088360000000005</v>
      </c>
      <c r="BE31" s="352">
        <v>0.82142000000000004</v>
      </c>
      <c r="BF31" s="352">
        <v>0.80326220000000004</v>
      </c>
      <c r="BG31" s="352">
        <v>0.74572229999999995</v>
      </c>
      <c r="BH31" s="352">
        <v>0.791906</v>
      </c>
      <c r="BI31" s="352">
        <v>0.75747949999999997</v>
      </c>
      <c r="BJ31" s="352">
        <v>0.78777759999999997</v>
      </c>
      <c r="BK31" s="352">
        <v>0.79844809999999999</v>
      </c>
      <c r="BL31" s="352">
        <v>0.74733400000000005</v>
      </c>
      <c r="BM31" s="352">
        <v>0.86878259999999996</v>
      </c>
      <c r="BN31" s="352">
        <v>0.86364759999999996</v>
      </c>
      <c r="BO31" s="352">
        <v>0.88449169999999999</v>
      </c>
      <c r="BP31" s="352">
        <v>0.88148249999999995</v>
      </c>
      <c r="BQ31" s="352">
        <v>0.88028119999999999</v>
      </c>
      <c r="BR31" s="352">
        <v>0.85471839999999999</v>
      </c>
      <c r="BS31" s="352">
        <v>0.78855180000000002</v>
      </c>
      <c r="BT31" s="352">
        <v>0.83578549999999996</v>
      </c>
      <c r="BU31" s="352">
        <v>0.79428569999999998</v>
      </c>
      <c r="BV31" s="352">
        <v>0.82378929999999995</v>
      </c>
    </row>
    <row r="32" spans="1:74" ht="11.1"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92"/>
      <c r="AZ32" s="892"/>
      <c r="BA32" s="892"/>
      <c r="BB32" s="352"/>
      <c r="BC32" s="352"/>
      <c r="BD32" s="352"/>
      <c r="BE32" s="352"/>
      <c r="BF32" s="352"/>
      <c r="BG32" s="352"/>
      <c r="BH32" s="352"/>
      <c r="BI32" s="352"/>
      <c r="BJ32" s="352"/>
      <c r="BK32" s="352"/>
      <c r="BL32" s="352"/>
      <c r="BM32" s="352"/>
      <c r="BN32" s="352"/>
      <c r="BO32" s="352"/>
      <c r="BP32" s="352"/>
      <c r="BQ32" s="352"/>
      <c r="BR32" s="352"/>
      <c r="BS32" s="352"/>
      <c r="BT32" s="352"/>
      <c r="BU32" s="352"/>
      <c r="BV32" s="352"/>
    </row>
    <row r="33" spans="1:74" ht="11.1" customHeight="1" x14ac:dyDescent="0.2">
      <c r="A33" s="10"/>
      <c r="B33" s="361" t="s">
        <v>139</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96"/>
      <c r="AZ33" s="896"/>
      <c r="BA33" s="896"/>
      <c r="BB33" s="356"/>
      <c r="BC33" s="356"/>
      <c r="BD33" s="356"/>
      <c r="BE33" s="356"/>
      <c r="BF33" s="356"/>
      <c r="BG33" s="356"/>
      <c r="BH33" s="356"/>
      <c r="BI33" s="356"/>
      <c r="BJ33" s="356"/>
      <c r="BK33" s="356"/>
      <c r="BL33" s="356"/>
      <c r="BM33" s="356"/>
      <c r="BN33" s="356"/>
      <c r="BO33" s="356"/>
      <c r="BP33" s="356"/>
      <c r="BQ33" s="356"/>
      <c r="BR33" s="356"/>
      <c r="BS33" s="356"/>
      <c r="BT33" s="356"/>
      <c r="BU33" s="356"/>
      <c r="BV33" s="356"/>
    </row>
    <row r="34" spans="1:74" ht="11.1" customHeight="1" x14ac:dyDescent="0.2">
      <c r="A34" s="13" t="s">
        <v>315</v>
      </c>
      <c r="B34" s="365" t="s">
        <v>56</v>
      </c>
      <c r="C34" s="341">
        <v>9.0469885760000004</v>
      </c>
      <c r="D34" s="341">
        <v>8.0082527120000009</v>
      </c>
      <c r="E34" s="341">
        <v>8.0585739969999999</v>
      </c>
      <c r="F34" s="341">
        <v>7.2484323890000004</v>
      </c>
      <c r="G34" s="341">
        <v>7.4392738879999998</v>
      </c>
      <c r="H34" s="341">
        <v>7.6489599410000002</v>
      </c>
      <c r="I34" s="341">
        <v>8.1155134679999996</v>
      </c>
      <c r="J34" s="341">
        <v>8.1237570399999992</v>
      </c>
      <c r="K34" s="341">
        <v>7.3985170790000003</v>
      </c>
      <c r="L34" s="341">
        <v>7.3924824149999999</v>
      </c>
      <c r="M34" s="341">
        <v>7.8130556479999997</v>
      </c>
      <c r="N34" s="341">
        <v>8.6508675030000006</v>
      </c>
      <c r="O34" s="341">
        <v>8.4762509920000007</v>
      </c>
      <c r="P34" s="341">
        <v>7.6031934909999999</v>
      </c>
      <c r="Q34" s="341">
        <v>8.1416360189999999</v>
      </c>
      <c r="R34" s="341">
        <v>7.173360357</v>
      </c>
      <c r="S34" s="341">
        <v>7.334922035</v>
      </c>
      <c r="T34" s="341">
        <v>7.5117503560000003</v>
      </c>
      <c r="U34" s="341">
        <v>8.0802639700000007</v>
      </c>
      <c r="V34" s="341">
        <v>8.2212698690000003</v>
      </c>
      <c r="W34" s="341">
        <v>7.4320487350000004</v>
      </c>
      <c r="X34" s="341">
        <v>7.5462737610000001</v>
      </c>
      <c r="Y34" s="341">
        <v>7.8433095249999996</v>
      </c>
      <c r="Z34" s="341">
        <v>8.3543006230000003</v>
      </c>
      <c r="AA34" s="341">
        <v>9.0462720460000003</v>
      </c>
      <c r="AB34" s="341">
        <v>7.734324311</v>
      </c>
      <c r="AC34" s="341">
        <v>7.7453086129999997</v>
      </c>
      <c r="AD34" s="341">
        <v>7.1797841760000001</v>
      </c>
      <c r="AE34" s="341">
        <v>7.5188914589999998</v>
      </c>
      <c r="AF34" s="341">
        <v>7.648460601</v>
      </c>
      <c r="AG34" s="341">
        <v>8.2214862289999999</v>
      </c>
      <c r="AH34" s="341">
        <v>8.2122495610000001</v>
      </c>
      <c r="AI34" s="341">
        <v>7.3996342220000004</v>
      </c>
      <c r="AJ34" s="341">
        <v>7.5662319849999999</v>
      </c>
      <c r="AK34" s="341">
        <v>7.6011087640000001</v>
      </c>
      <c r="AL34" s="341">
        <v>8.6819249599999999</v>
      </c>
      <c r="AM34" s="341">
        <v>9.5227700889999998</v>
      </c>
      <c r="AN34" s="341">
        <v>8.0741419489999995</v>
      </c>
      <c r="AO34" s="341">
        <v>7.8250754320000002</v>
      </c>
      <c r="AP34" s="341">
        <v>7.2814606450000001</v>
      </c>
      <c r="AQ34" s="341">
        <v>7.4133018530000001</v>
      </c>
      <c r="AR34" s="341">
        <v>7.7358148399999997</v>
      </c>
      <c r="AS34" s="341">
        <v>8.3575635550000005</v>
      </c>
      <c r="AT34" s="341">
        <v>8.1545752480000004</v>
      </c>
      <c r="AU34" s="341">
        <v>7.546662156</v>
      </c>
      <c r="AV34" s="341">
        <v>7.604916995</v>
      </c>
      <c r="AW34" s="341">
        <v>7.7655351379999997</v>
      </c>
      <c r="AX34" s="341">
        <v>8.9393826010000002</v>
      </c>
      <c r="AY34" s="892">
        <v>9.2525569999999995</v>
      </c>
      <c r="AZ34" s="892">
        <v>7.9629620000000001</v>
      </c>
      <c r="BA34" s="892">
        <v>7.7923090000000004</v>
      </c>
      <c r="BB34" s="352">
        <v>7.2094620000000003</v>
      </c>
      <c r="BC34" s="352">
        <v>7.4095409999999999</v>
      </c>
      <c r="BD34" s="352">
        <v>7.6133990000000002</v>
      </c>
      <c r="BE34" s="352">
        <v>8.2043389999999992</v>
      </c>
      <c r="BF34" s="352">
        <v>8.2291620000000005</v>
      </c>
      <c r="BG34" s="352">
        <v>7.493932</v>
      </c>
      <c r="BH34" s="352">
        <v>7.5613320000000002</v>
      </c>
      <c r="BI34" s="352">
        <v>7.7438120000000001</v>
      </c>
      <c r="BJ34" s="352">
        <v>8.6611630000000002</v>
      </c>
      <c r="BK34" s="352">
        <v>9.01403</v>
      </c>
      <c r="BL34" s="352">
        <v>7.8911870000000004</v>
      </c>
      <c r="BM34" s="352">
        <v>8.06996</v>
      </c>
      <c r="BN34" s="352">
        <v>7.352773</v>
      </c>
      <c r="BO34" s="352">
        <v>7.5118229999999997</v>
      </c>
      <c r="BP34" s="352">
        <v>7.7368589999999999</v>
      </c>
      <c r="BQ34" s="352">
        <v>8.3378110000000003</v>
      </c>
      <c r="BR34" s="352">
        <v>8.3798639999999995</v>
      </c>
      <c r="BS34" s="352">
        <v>7.6332659999999999</v>
      </c>
      <c r="BT34" s="352">
        <v>7.6859070000000003</v>
      </c>
      <c r="BU34" s="352">
        <v>7.8737680000000001</v>
      </c>
      <c r="BV34" s="352">
        <v>8.7951440000000005</v>
      </c>
    </row>
    <row r="35" spans="1:74" ht="11.1"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97"/>
      <c r="AZ35" s="897"/>
      <c r="BA35" s="897"/>
      <c r="BB35" s="357"/>
      <c r="BC35" s="357"/>
      <c r="BD35" s="357"/>
      <c r="BE35" s="357"/>
      <c r="BF35" s="357"/>
      <c r="BG35" s="357"/>
      <c r="BH35" s="357"/>
      <c r="BI35" s="357"/>
      <c r="BJ35" s="357"/>
      <c r="BK35" s="357"/>
      <c r="BL35" s="357"/>
      <c r="BM35" s="357"/>
      <c r="BN35" s="357"/>
      <c r="BO35" s="357"/>
      <c r="BP35" s="357"/>
      <c r="BQ35" s="357"/>
      <c r="BR35" s="357"/>
      <c r="BS35" s="357"/>
      <c r="BT35" s="357"/>
      <c r="BU35" s="357"/>
      <c r="BV35" s="357"/>
    </row>
    <row r="36" spans="1:74" ht="11.1" customHeight="1" x14ac:dyDescent="0.2">
      <c r="A36" s="10"/>
      <c r="B36" s="14" t="s">
        <v>65</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97"/>
      <c r="AZ36" s="897"/>
      <c r="BA36" s="897"/>
      <c r="BB36" s="357"/>
      <c r="BC36" s="357"/>
      <c r="BD36" s="357"/>
      <c r="BE36" s="357"/>
      <c r="BF36" s="357"/>
      <c r="BG36" s="357"/>
      <c r="BH36" s="357"/>
      <c r="BI36" s="357"/>
      <c r="BJ36" s="357"/>
      <c r="BK36" s="357"/>
      <c r="BL36" s="357"/>
      <c r="BM36" s="357"/>
      <c r="BN36" s="357"/>
      <c r="BO36" s="357"/>
      <c r="BP36" s="357"/>
      <c r="BQ36" s="357"/>
      <c r="BR36" s="357"/>
      <c r="BS36" s="357"/>
      <c r="BT36" s="357"/>
      <c r="BU36" s="357"/>
      <c r="BV36" s="357"/>
    </row>
    <row r="37" spans="1:74" ht="11.1"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93"/>
      <c r="AZ37" s="893"/>
      <c r="BA37" s="893"/>
      <c r="BB37" s="353"/>
      <c r="BC37" s="353"/>
      <c r="BD37" s="353"/>
      <c r="BE37" s="353"/>
      <c r="BF37" s="353"/>
      <c r="BG37" s="353"/>
      <c r="BH37" s="353"/>
      <c r="BI37" s="353"/>
      <c r="BJ37" s="353"/>
      <c r="BK37" s="353"/>
      <c r="BL37" s="353"/>
      <c r="BM37" s="353"/>
      <c r="BN37" s="353"/>
      <c r="BO37" s="353"/>
      <c r="BP37" s="353"/>
      <c r="BQ37" s="353"/>
      <c r="BR37" s="353"/>
      <c r="BS37" s="353"/>
      <c r="BT37" s="353"/>
      <c r="BU37" s="353"/>
      <c r="BV37" s="353"/>
    </row>
    <row r="38" spans="1:74" ht="11.1" customHeight="1" x14ac:dyDescent="0.2">
      <c r="A38" s="264"/>
      <c r="B38" s="361" t="s">
        <v>541</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93"/>
      <c r="AZ38" s="893"/>
      <c r="BA38" s="893"/>
      <c r="BB38" s="353"/>
      <c r="BC38" s="353"/>
      <c r="BD38" s="353"/>
      <c r="BE38" s="353"/>
      <c r="BF38" s="353"/>
      <c r="BG38" s="353"/>
      <c r="BH38" s="353"/>
      <c r="BI38" s="353"/>
      <c r="BJ38" s="353"/>
      <c r="BK38" s="353"/>
      <c r="BL38" s="353"/>
      <c r="BM38" s="353"/>
      <c r="BN38" s="353"/>
      <c r="BO38" s="353"/>
      <c r="BP38" s="353"/>
      <c r="BQ38" s="353"/>
      <c r="BR38" s="353"/>
      <c r="BS38" s="353"/>
      <c r="BT38" s="353"/>
      <c r="BU38" s="353"/>
      <c r="BV38" s="353"/>
    </row>
    <row r="39" spans="1:74" ht="11.1" customHeight="1" x14ac:dyDescent="0.2">
      <c r="A39" s="264" t="s">
        <v>253</v>
      </c>
      <c r="B39" s="365" t="s">
        <v>60</v>
      </c>
      <c r="C39" s="341">
        <v>83.22</v>
      </c>
      <c r="D39" s="341">
        <v>91.64</v>
      </c>
      <c r="E39" s="341">
        <v>108.5</v>
      </c>
      <c r="F39" s="341">
        <v>101.78</v>
      </c>
      <c r="G39" s="341">
        <v>109.55</v>
      </c>
      <c r="H39" s="341">
        <v>114.84</v>
      </c>
      <c r="I39" s="341">
        <v>101.62</v>
      </c>
      <c r="J39" s="341">
        <v>93.67</v>
      </c>
      <c r="K39" s="341">
        <v>84.26</v>
      </c>
      <c r="L39" s="341">
        <v>87.55</v>
      </c>
      <c r="M39" s="341">
        <v>84.37</v>
      </c>
      <c r="N39" s="341">
        <v>76.44</v>
      </c>
      <c r="O39" s="341">
        <v>78.12</v>
      </c>
      <c r="P39" s="341">
        <v>76.83</v>
      </c>
      <c r="Q39" s="341">
        <v>73.28</v>
      </c>
      <c r="R39" s="341">
        <v>79.45</v>
      </c>
      <c r="S39" s="341">
        <v>71.58</v>
      </c>
      <c r="T39" s="341">
        <v>70.25</v>
      </c>
      <c r="U39" s="341">
        <v>76.069999999999993</v>
      </c>
      <c r="V39" s="341">
        <v>81.39</v>
      </c>
      <c r="W39" s="341">
        <v>89.43</v>
      </c>
      <c r="X39" s="341">
        <v>85.64</v>
      </c>
      <c r="Y39" s="341">
        <v>77.69</v>
      </c>
      <c r="Z39" s="341">
        <v>71.900000000000006</v>
      </c>
      <c r="AA39" s="341">
        <v>74.150000000000006</v>
      </c>
      <c r="AB39" s="341">
        <v>77.25</v>
      </c>
      <c r="AC39" s="341">
        <v>81.28</v>
      </c>
      <c r="AD39" s="341">
        <v>85.35</v>
      </c>
      <c r="AE39" s="341">
        <v>80.02</v>
      </c>
      <c r="AF39" s="341">
        <v>79.77</v>
      </c>
      <c r="AG39" s="341">
        <v>81.8</v>
      </c>
      <c r="AH39" s="341">
        <v>76.680000000000007</v>
      </c>
      <c r="AI39" s="341">
        <v>70.239999999999995</v>
      </c>
      <c r="AJ39" s="341">
        <v>71.989999999999995</v>
      </c>
      <c r="AK39" s="341">
        <v>69.95</v>
      </c>
      <c r="AL39" s="341">
        <v>70.12</v>
      </c>
      <c r="AM39" s="341">
        <v>75.739999999999995</v>
      </c>
      <c r="AN39" s="341">
        <v>71.53</v>
      </c>
      <c r="AO39" s="341">
        <v>68.239999999999995</v>
      </c>
      <c r="AP39" s="341">
        <v>63.54</v>
      </c>
      <c r="AQ39" s="341">
        <v>62.17</v>
      </c>
      <c r="AR39" s="341">
        <v>68.17</v>
      </c>
      <c r="AS39" s="341">
        <v>68.39</v>
      </c>
      <c r="AT39" s="341">
        <v>64.86</v>
      </c>
      <c r="AU39" s="341">
        <v>63.96</v>
      </c>
      <c r="AV39" s="341">
        <v>60.89</v>
      </c>
      <c r="AW39" s="341">
        <v>60.06</v>
      </c>
      <c r="AX39" s="341">
        <v>57.97</v>
      </c>
      <c r="AY39" s="892">
        <v>60.04</v>
      </c>
      <c r="AZ39" s="892">
        <v>64.510000000000005</v>
      </c>
      <c r="BA39" s="892">
        <v>91.38</v>
      </c>
      <c r="BB39" s="352">
        <v>109</v>
      </c>
      <c r="BC39" s="352">
        <v>99</v>
      </c>
      <c r="BD39" s="352">
        <v>97</v>
      </c>
      <c r="BE39" s="352">
        <v>94</v>
      </c>
      <c r="BF39" s="352">
        <v>91</v>
      </c>
      <c r="BG39" s="352">
        <v>88</v>
      </c>
      <c r="BH39" s="352">
        <v>85</v>
      </c>
      <c r="BI39" s="352">
        <v>84</v>
      </c>
      <c r="BJ39" s="352">
        <v>82</v>
      </c>
      <c r="BK39" s="352">
        <v>80</v>
      </c>
      <c r="BL39" s="352">
        <v>78</v>
      </c>
      <c r="BM39" s="352">
        <v>76</v>
      </c>
      <c r="BN39" s="352">
        <v>75</v>
      </c>
      <c r="BO39" s="352">
        <v>75</v>
      </c>
      <c r="BP39" s="352">
        <v>74</v>
      </c>
      <c r="BQ39" s="352">
        <v>73</v>
      </c>
      <c r="BR39" s="352">
        <v>72</v>
      </c>
      <c r="BS39" s="352">
        <v>70</v>
      </c>
      <c r="BT39" s="352">
        <v>68</v>
      </c>
      <c r="BU39" s="352">
        <v>66</v>
      </c>
      <c r="BV39" s="352">
        <v>64</v>
      </c>
    </row>
    <row r="40" spans="1:74" ht="11.1"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93"/>
      <c r="AZ40" s="893"/>
      <c r="BA40" s="893"/>
      <c r="BB40" s="353"/>
      <c r="BC40" s="353"/>
      <c r="BD40" s="353"/>
      <c r="BE40" s="353"/>
      <c r="BF40" s="353"/>
      <c r="BG40" s="353"/>
      <c r="BH40" s="353"/>
      <c r="BI40" s="353"/>
      <c r="BJ40" s="353"/>
      <c r="BK40" s="353"/>
      <c r="BL40" s="353"/>
      <c r="BM40" s="353"/>
      <c r="BN40" s="353"/>
      <c r="BO40" s="353"/>
      <c r="BP40" s="353"/>
      <c r="BQ40" s="353"/>
      <c r="BR40" s="353"/>
      <c r="BS40" s="353"/>
      <c r="BT40" s="353"/>
      <c r="BU40" s="353"/>
      <c r="BV40" s="353"/>
    </row>
    <row r="41" spans="1:74" ht="11.1" customHeight="1" x14ac:dyDescent="0.2">
      <c r="A41" s="263"/>
      <c r="B41" s="361" t="s">
        <v>483</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97"/>
      <c r="AZ41" s="897"/>
      <c r="BA41" s="897"/>
      <c r="BB41" s="357"/>
      <c r="BC41" s="357"/>
      <c r="BD41" s="357"/>
      <c r="BE41" s="357"/>
      <c r="BF41" s="357"/>
      <c r="BG41" s="357"/>
      <c r="BH41" s="357"/>
      <c r="BI41" s="357"/>
      <c r="BJ41" s="357"/>
      <c r="BK41" s="357"/>
      <c r="BL41" s="357"/>
      <c r="BM41" s="357"/>
      <c r="BN41" s="357"/>
      <c r="BO41" s="357"/>
      <c r="BP41" s="357"/>
      <c r="BQ41" s="357"/>
      <c r="BR41" s="357"/>
      <c r="BS41" s="357"/>
      <c r="BT41" s="357"/>
      <c r="BU41" s="357"/>
      <c r="BV41" s="357"/>
    </row>
    <row r="42" spans="1:74" ht="11.1" customHeight="1" x14ac:dyDescent="0.2">
      <c r="A42" s="264" t="s">
        <v>69</v>
      </c>
      <c r="B42" s="365" t="s">
        <v>61</v>
      </c>
      <c r="C42" s="341">
        <v>4.38</v>
      </c>
      <c r="D42" s="341">
        <v>4.6900000000000004</v>
      </c>
      <c r="E42" s="341">
        <v>4.9000000000000004</v>
      </c>
      <c r="F42" s="341">
        <v>6.6</v>
      </c>
      <c r="G42" s="341">
        <v>8.14</v>
      </c>
      <c r="H42" s="341">
        <v>7.7</v>
      </c>
      <c r="I42" s="341">
        <v>7.28</v>
      </c>
      <c r="J42" s="341">
        <v>8.81</v>
      </c>
      <c r="K42" s="341">
        <v>7.88</v>
      </c>
      <c r="L42" s="341">
        <v>5.66</v>
      </c>
      <c r="M42" s="341">
        <v>5.45</v>
      </c>
      <c r="N42" s="341">
        <v>5.53</v>
      </c>
      <c r="O42" s="341">
        <v>3.27</v>
      </c>
      <c r="P42" s="341">
        <v>2.38</v>
      </c>
      <c r="Q42" s="341">
        <v>2.31</v>
      </c>
      <c r="R42" s="341">
        <v>2.16</v>
      </c>
      <c r="S42" s="341">
        <v>2.15</v>
      </c>
      <c r="T42" s="341">
        <v>2.1800000000000002</v>
      </c>
      <c r="U42" s="341">
        <v>2.5499999999999998</v>
      </c>
      <c r="V42" s="341">
        <v>2.58</v>
      </c>
      <c r="W42" s="341">
        <v>2.64</v>
      </c>
      <c r="X42" s="341">
        <v>2.98</v>
      </c>
      <c r="Y42" s="341">
        <v>2.71</v>
      </c>
      <c r="Z42" s="341">
        <v>2.52</v>
      </c>
      <c r="AA42" s="341">
        <v>3.18</v>
      </c>
      <c r="AB42" s="341">
        <v>1.72</v>
      </c>
      <c r="AC42" s="341">
        <v>1.49</v>
      </c>
      <c r="AD42" s="341">
        <v>1.6</v>
      </c>
      <c r="AE42" s="341">
        <v>2.12</v>
      </c>
      <c r="AF42" s="341">
        <v>2.54</v>
      </c>
      <c r="AG42" s="341">
        <v>2.0699999999999998</v>
      </c>
      <c r="AH42" s="341">
        <v>1.99</v>
      </c>
      <c r="AI42" s="341">
        <v>2.2799999999999998</v>
      </c>
      <c r="AJ42" s="341">
        <v>2.2000000000000002</v>
      </c>
      <c r="AK42" s="341">
        <v>2.12</v>
      </c>
      <c r="AL42" s="341">
        <v>3.01</v>
      </c>
      <c r="AM42" s="341">
        <v>4.13</v>
      </c>
      <c r="AN42" s="341">
        <v>4.1900000000000004</v>
      </c>
      <c r="AO42" s="341">
        <v>4.12</v>
      </c>
      <c r="AP42" s="341">
        <v>3.42</v>
      </c>
      <c r="AQ42" s="341">
        <v>3.12</v>
      </c>
      <c r="AR42" s="341">
        <v>3.02</v>
      </c>
      <c r="AS42" s="341">
        <v>3.2</v>
      </c>
      <c r="AT42" s="341">
        <v>2.91</v>
      </c>
      <c r="AU42" s="341">
        <v>2.97</v>
      </c>
      <c r="AV42" s="341">
        <v>3.19</v>
      </c>
      <c r="AW42" s="341">
        <v>3.79</v>
      </c>
      <c r="AX42" s="341">
        <v>4.26</v>
      </c>
      <c r="AY42" s="892">
        <v>7.72</v>
      </c>
      <c r="AZ42" s="892">
        <v>3.62</v>
      </c>
      <c r="BA42" s="892">
        <v>3.06</v>
      </c>
      <c r="BB42" s="352">
        <v>2.9255529999999998</v>
      </c>
      <c r="BC42" s="352">
        <v>2.9832779999999999</v>
      </c>
      <c r="BD42" s="352">
        <v>3.1071110000000002</v>
      </c>
      <c r="BE42" s="352">
        <v>3.2142439999999999</v>
      </c>
      <c r="BF42" s="352">
        <v>3.2425769999999998</v>
      </c>
      <c r="BG42" s="352">
        <v>3.3107859999999998</v>
      </c>
      <c r="BH42" s="352">
        <v>3.277809</v>
      </c>
      <c r="BI42" s="352">
        <v>3.384563</v>
      </c>
      <c r="BJ42" s="352">
        <v>4.1461699999999997</v>
      </c>
      <c r="BK42" s="352">
        <v>4.3730919999999998</v>
      </c>
      <c r="BL42" s="352">
        <v>3.8309250000000001</v>
      </c>
      <c r="BM42" s="352">
        <v>3.3856440000000001</v>
      </c>
      <c r="BN42" s="352">
        <v>3.0000369999999998</v>
      </c>
      <c r="BO42" s="352">
        <v>3.1399879999999998</v>
      </c>
      <c r="BP42" s="352">
        <v>3.278305</v>
      </c>
      <c r="BQ42" s="352">
        <v>3.4564249999999999</v>
      </c>
      <c r="BR42" s="352">
        <v>3.5329839999999999</v>
      </c>
      <c r="BS42" s="352">
        <v>3.5895239999999999</v>
      </c>
      <c r="BT42" s="352">
        <v>3.6363259999999999</v>
      </c>
      <c r="BU42" s="352">
        <v>3.7037179999999998</v>
      </c>
      <c r="BV42" s="352">
        <v>4.1445759999999998</v>
      </c>
    </row>
    <row r="43" spans="1:74" ht="11.1"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96"/>
      <c r="AZ43" s="896"/>
      <c r="BA43" s="896"/>
      <c r="BB43" s="356"/>
      <c r="BC43" s="356"/>
      <c r="BD43" s="356"/>
      <c r="BE43" s="356"/>
      <c r="BF43" s="356"/>
      <c r="BG43" s="356"/>
      <c r="BH43" s="356"/>
      <c r="BI43" s="356"/>
      <c r="BJ43" s="356"/>
      <c r="BK43" s="356"/>
      <c r="BL43" s="356"/>
      <c r="BM43" s="356"/>
      <c r="BN43" s="356"/>
      <c r="BO43" s="356"/>
      <c r="BP43" s="356"/>
      <c r="BQ43" s="356"/>
      <c r="BR43" s="356"/>
      <c r="BS43" s="356"/>
      <c r="BT43" s="356"/>
      <c r="BU43" s="356"/>
      <c r="BV43" s="356"/>
    </row>
    <row r="44" spans="1:74" ht="11.1" customHeight="1" x14ac:dyDescent="0.2">
      <c r="A44" s="10"/>
      <c r="B44" s="361" t="s">
        <v>473</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96"/>
      <c r="AZ44" s="896"/>
      <c r="BA44" s="896"/>
      <c r="BB44" s="356"/>
      <c r="BC44" s="356"/>
      <c r="BD44" s="356"/>
      <c r="BE44" s="356"/>
      <c r="BF44" s="356"/>
      <c r="BG44" s="356"/>
      <c r="BH44" s="356"/>
      <c r="BI44" s="356"/>
      <c r="BJ44" s="356"/>
      <c r="BK44" s="356"/>
      <c r="BL44" s="356"/>
      <c r="BM44" s="356"/>
      <c r="BN44" s="356"/>
      <c r="BO44" s="356"/>
      <c r="BP44" s="356"/>
      <c r="BQ44" s="356"/>
      <c r="BR44" s="356"/>
      <c r="BS44" s="356"/>
      <c r="BT44" s="356"/>
      <c r="BU44" s="356"/>
      <c r="BV44" s="356"/>
    </row>
    <row r="45" spans="1:74" ht="11.1" customHeight="1" x14ac:dyDescent="0.2">
      <c r="A45" s="13" t="s">
        <v>254</v>
      </c>
      <c r="B45" s="365" t="s">
        <v>61</v>
      </c>
      <c r="C45" s="341">
        <v>2.1999997519000001</v>
      </c>
      <c r="D45" s="341">
        <v>2.1699923609999998</v>
      </c>
      <c r="E45" s="341">
        <v>2.1519612245999999</v>
      </c>
      <c r="F45" s="341">
        <v>2.1814958866</v>
      </c>
      <c r="G45" s="341">
        <v>2.2321288404000001</v>
      </c>
      <c r="H45" s="341">
        <v>2.3155552371999999</v>
      </c>
      <c r="I45" s="341">
        <v>2.4693298204</v>
      </c>
      <c r="J45" s="341">
        <v>2.5065243406</v>
      </c>
      <c r="K45" s="341">
        <v>2.5078223408000002</v>
      </c>
      <c r="L45" s="341">
        <v>2.4609091750999998</v>
      </c>
      <c r="M45" s="341">
        <v>2.4777312747</v>
      </c>
      <c r="N45" s="341">
        <v>2.6450427794000002</v>
      </c>
      <c r="O45" s="341">
        <v>2.5903686218000002</v>
      </c>
      <c r="P45" s="341">
        <v>2.5892527438999999</v>
      </c>
      <c r="Q45" s="341">
        <v>2.4979914435000001</v>
      </c>
      <c r="R45" s="341">
        <v>2.4713572313999999</v>
      </c>
      <c r="S45" s="341">
        <v>2.5092990619000002</v>
      </c>
      <c r="T45" s="341">
        <v>2.4623011391</v>
      </c>
      <c r="U45" s="341">
        <v>2.4738063500999998</v>
      </c>
      <c r="V45" s="341">
        <v>2.4908998937</v>
      </c>
      <c r="W45" s="341">
        <v>2.5303277523999999</v>
      </c>
      <c r="X45" s="341">
        <v>2.5308087511999999</v>
      </c>
      <c r="Y45" s="341">
        <v>2.5057355774999999</v>
      </c>
      <c r="Z45" s="341">
        <v>2.4743834294</v>
      </c>
      <c r="AA45" s="341">
        <v>2.4806339994000002</v>
      </c>
      <c r="AB45" s="341">
        <v>2.4818840379</v>
      </c>
      <c r="AC45" s="341">
        <v>2.4990102975999999</v>
      </c>
      <c r="AD45" s="341">
        <v>2.5358311646999998</v>
      </c>
      <c r="AE45" s="341">
        <v>2.5624787641000002</v>
      </c>
      <c r="AF45" s="341">
        <v>2.5077763424000001</v>
      </c>
      <c r="AG45" s="341">
        <v>2.4719804123000002</v>
      </c>
      <c r="AH45" s="341">
        <v>2.4424824922999999</v>
      </c>
      <c r="AI45" s="341">
        <v>2.4158504054000001</v>
      </c>
      <c r="AJ45" s="341">
        <v>2.4734106157000002</v>
      </c>
      <c r="AK45" s="341">
        <v>2.4189353316000002</v>
      </c>
      <c r="AL45" s="341">
        <v>2.4001598331</v>
      </c>
      <c r="AM45" s="341">
        <v>2.4074516031000002</v>
      </c>
      <c r="AN45" s="341">
        <v>2.4218919803999999</v>
      </c>
      <c r="AO45" s="341">
        <v>2.4480426473999999</v>
      </c>
      <c r="AP45" s="341">
        <v>2.4750664440999999</v>
      </c>
      <c r="AQ45" s="341">
        <v>2.4976897628999999</v>
      </c>
      <c r="AR45" s="341">
        <v>2.4556935038000001</v>
      </c>
      <c r="AS45" s="341">
        <v>2.4038538293</v>
      </c>
      <c r="AT45" s="341">
        <v>2.4052350316000002</v>
      </c>
      <c r="AU45" s="341">
        <v>2.4085215382</v>
      </c>
      <c r="AV45" s="341">
        <v>2.3886597709999999</v>
      </c>
      <c r="AW45" s="341">
        <v>2.3943675542</v>
      </c>
      <c r="AX45" s="341">
        <v>2.3848649649999998</v>
      </c>
      <c r="AY45" s="892">
        <v>2.4454179549999999</v>
      </c>
      <c r="AZ45" s="892">
        <v>2.4330310000000002</v>
      </c>
      <c r="BA45" s="892">
        <v>2.4018060000000001</v>
      </c>
      <c r="BB45" s="352">
        <v>2.3812639999999998</v>
      </c>
      <c r="BC45" s="352">
        <v>2.3876240000000002</v>
      </c>
      <c r="BD45" s="352">
        <v>2.377265</v>
      </c>
      <c r="BE45" s="352">
        <v>2.3842180000000002</v>
      </c>
      <c r="BF45" s="352">
        <v>2.3918140000000001</v>
      </c>
      <c r="BG45" s="352">
        <v>2.3866390000000002</v>
      </c>
      <c r="BH45" s="352">
        <v>2.3690709999999999</v>
      </c>
      <c r="BI45" s="352">
        <v>2.3729659999999999</v>
      </c>
      <c r="BJ45" s="352">
        <v>2.393195</v>
      </c>
      <c r="BK45" s="352">
        <v>2.3960400000000002</v>
      </c>
      <c r="BL45" s="352">
        <v>2.3866809999999998</v>
      </c>
      <c r="BM45" s="352">
        <v>2.3885399999999999</v>
      </c>
      <c r="BN45" s="352">
        <v>2.396077</v>
      </c>
      <c r="BO45" s="352">
        <v>2.400668</v>
      </c>
      <c r="BP45" s="352">
        <v>2.3883420000000002</v>
      </c>
      <c r="BQ45" s="352">
        <v>2.3917760000000001</v>
      </c>
      <c r="BR45" s="352">
        <v>2.3973629999999999</v>
      </c>
      <c r="BS45" s="352">
        <v>2.389688</v>
      </c>
      <c r="BT45" s="352">
        <v>2.3712960000000001</v>
      </c>
      <c r="BU45" s="352">
        <v>2.3757969999999999</v>
      </c>
      <c r="BV45" s="352">
        <v>2.393535</v>
      </c>
    </row>
    <row r="46" spans="1:74" ht="11.1"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93"/>
      <c r="AZ46" s="893"/>
      <c r="BA46" s="893"/>
      <c r="BB46" s="353"/>
      <c r="BC46" s="353"/>
      <c r="BD46" s="353"/>
      <c r="BE46" s="353"/>
      <c r="BF46" s="353"/>
      <c r="BG46" s="353"/>
      <c r="BH46" s="353"/>
      <c r="BI46" s="353"/>
      <c r="BJ46" s="353"/>
      <c r="BK46" s="353"/>
      <c r="BL46" s="353"/>
      <c r="BM46" s="353"/>
      <c r="BN46" s="353"/>
      <c r="BO46" s="353"/>
      <c r="BP46" s="353"/>
      <c r="BQ46" s="353"/>
      <c r="BR46" s="353"/>
      <c r="BS46" s="353"/>
      <c r="BT46" s="353"/>
      <c r="BU46" s="353"/>
      <c r="BV46" s="353"/>
    </row>
    <row r="47" spans="1:74" ht="11.1" customHeight="1" x14ac:dyDescent="0.2">
      <c r="A47" s="13"/>
      <c r="B47" s="14" t="s">
        <v>474</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93"/>
      <c r="AZ47" s="893"/>
      <c r="BA47" s="893"/>
      <c r="BB47" s="353"/>
      <c r="BC47" s="353"/>
      <c r="BD47" s="353"/>
      <c r="BE47" s="353"/>
      <c r="BF47" s="353"/>
      <c r="BG47" s="353"/>
      <c r="BH47" s="353"/>
      <c r="BI47" s="353"/>
      <c r="BJ47" s="353"/>
      <c r="BK47" s="353"/>
      <c r="BL47" s="353"/>
      <c r="BM47" s="353"/>
      <c r="BN47" s="353"/>
      <c r="BO47" s="353"/>
      <c r="BP47" s="353"/>
      <c r="BQ47" s="353"/>
      <c r="BR47" s="353"/>
      <c r="BS47" s="353"/>
      <c r="BT47" s="353"/>
      <c r="BU47" s="353"/>
      <c r="BV47" s="353"/>
    </row>
    <row r="48" spans="1:74" ht="11.1"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93"/>
      <c r="AZ48" s="893"/>
      <c r="BA48" s="893"/>
      <c r="BB48" s="353"/>
      <c r="BC48" s="353"/>
      <c r="BD48" s="353"/>
      <c r="BE48" s="353"/>
      <c r="BF48" s="353"/>
      <c r="BG48" s="353"/>
      <c r="BH48" s="353"/>
      <c r="BI48" s="353"/>
      <c r="BJ48" s="353"/>
      <c r="BK48" s="353"/>
      <c r="BL48" s="353"/>
      <c r="BM48" s="353"/>
      <c r="BN48" s="353"/>
      <c r="BO48" s="353"/>
      <c r="BP48" s="353"/>
      <c r="BQ48" s="353"/>
      <c r="BR48" s="353"/>
      <c r="BS48" s="353"/>
      <c r="BT48" s="353"/>
      <c r="BU48" s="353"/>
      <c r="BV48" s="353"/>
    </row>
    <row r="49" spans="1:74" ht="11.1" customHeight="1" x14ac:dyDescent="0.2">
      <c r="A49" s="17"/>
      <c r="B49" s="366" t="s">
        <v>276</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93"/>
      <c r="AZ49" s="893"/>
      <c r="BA49" s="893"/>
      <c r="BB49" s="353"/>
      <c r="BC49" s="353"/>
      <c r="BD49" s="353"/>
      <c r="BE49" s="353"/>
      <c r="BF49" s="353"/>
      <c r="BG49" s="353"/>
      <c r="BH49" s="353"/>
      <c r="BI49" s="353"/>
      <c r="BJ49" s="353"/>
      <c r="BK49" s="353"/>
      <c r="BL49" s="353"/>
      <c r="BM49" s="353"/>
      <c r="BN49" s="353"/>
      <c r="BO49" s="353"/>
      <c r="BP49" s="353"/>
      <c r="BQ49" s="353"/>
      <c r="BR49" s="353"/>
      <c r="BS49" s="353"/>
      <c r="BT49" s="353"/>
      <c r="BU49" s="353"/>
      <c r="BV49" s="353"/>
    </row>
    <row r="50" spans="1:74" ht="11.1" customHeight="1" x14ac:dyDescent="0.2">
      <c r="A50" s="17" t="s">
        <v>277</v>
      </c>
      <c r="B50" s="367" t="s">
        <v>806</v>
      </c>
      <c r="C50" s="347">
        <v>21932.71</v>
      </c>
      <c r="D50" s="347">
        <v>21932.71</v>
      </c>
      <c r="E50" s="347">
        <v>21932.71</v>
      </c>
      <c r="F50" s="347">
        <v>21967.044999999998</v>
      </c>
      <c r="G50" s="347">
        <v>21967.044999999998</v>
      </c>
      <c r="H50" s="347">
        <v>21967.044999999998</v>
      </c>
      <c r="I50" s="347">
        <v>22125.625</v>
      </c>
      <c r="J50" s="347">
        <v>22125.625</v>
      </c>
      <c r="K50" s="347">
        <v>22125.625</v>
      </c>
      <c r="L50" s="347">
        <v>22278.345000000001</v>
      </c>
      <c r="M50" s="347">
        <v>22278.345000000001</v>
      </c>
      <c r="N50" s="347">
        <v>22278.345000000001</v>
      </c>
      <c r="O50" s="347">
        <v>22439.607</v>
      </c>
      <c r="P50" s="347">
        <v>22439.607</v>
      </c>
      <c r="Q50" s="347">
        <v>22439.607</v>
      </c>
      <c r="R50" s="347">
        <v>22580.499</v>
      </c>
      <c r="S50" s="347">
        <v>22580.499</v>
      </c>
      <c r="T50" s="347">
        <v>22580.499</v>
      </c>
      <c r="U50" s="347">
        <v>22840.989000000001</v>
      </c>
      <c r="V50" s="347">
        <v>22840.989000000001</v>
      </c>
      <c r="W50" s="347">
        <v>22840.989000000001</v>
      </c>
      <c r="X50" s="347">
        <v>23033.78</v>
      </c>
      <c r="Y50" s="347">
        <v>23033.78</v>
      </c>
      <c r="Z50" s="347">
        <v>23033.78</v>
      </c>
      <c r="AA50" s="347">
        <v>23082.118999999999</v>
      </c>
      <c r="AB50" s="347">
        <v>23082.118999999999</v>
      </c>
      <c r="AC50" s="347">
        <v>23082.118999999999</v>
      </c>
      <c r="AD50" s="347">
        <v>23286.508000000002</v>
      </c>
      <c r="AE50" s="347">
        <v>23286.508000000002</v>
      </c>
      <c r="AF50" s="347">
        <v>23286.508000000002</v>
      </c>
      <c r="AG50" s="347">
        <v>23478.57</v>
      </c>
      <c r="AH50" s="347">
        <v>23478.57</v>
      </c>
      <c r="AI50" s="347">
        <v>23478.57</v>
      </c>
      <c r="AJ50" s="347">
        <v>23586.542000000001</v>
      </c>
      <c r="AK50" s="347">
        <v>23586.542000000001</v>
      </c>
      <c r="AL50" s="347">
        <v>23586.542000000001</v>
      </c>
      <c r="AM50" s="347">
        <v>23548.21</v>
      </c>
      <c r="AN50" s="347">
        <v>23548.21</v>
      </c>
      <c r="AO50" s="347">
        <v>23548.21</v>
      </c>
      <c r="AP50" s="347">
        <v>23770.975999999999</v>
      </c>
      <c r="AQ50" s="347">
        <v>23770.975999999999</v>
      </c>
      <c r="AR50" s="347">
        <v>23770.975999999999</v>
      </c>
      <c r="AS50" s="347">
        <v>24026.833999999999</v>
      </c>
      <c r="AT50" s="347">
        <v>24026.833999999999</v>
      </c>
      <c r="AU50" s="347">
        <v>24026.833999999999</v>
      </c>
      <c r="AV50" s="347">
        <v>24111.83</v>
      </c>
      <c r="AW50" s="347">
        <v>24111.83</v>
      </c>
      <c r="AX50" s="347">
        <v>24111.83</v>
      </c>
      <c r="AY50" s="898">
        <v>24197.739931</v>
      </c>
      <c r="AZ50" s="898">
        <v>24238.583548999999</v>
      </c>
      <c r="BA50" s="898">
        <v>24278.160358000001</v>
      </c>
      <c r="BB50" s="358">
        <v>24311.85</v>
      </c>
      <c r="BC50" s="358">
        <v>24352.36</v>
      </c>
      <c r="BD50" s="358">
        <v>24395.07</v>
      </c>
      <c r="BE50" s="358">
        <v>24441.11</v>
      </c>
      <c r="BF50" s="358">
        <v>24487.360000000001</v>
      </c>
      <c r="BG50" s="358">
        <v>24534.959999999999</v>
      </c>
      <c r="BH50" s="358">
        <v>24586.65</v>
      </c>
      <c r="BI50" s="358">
        <v>24634.89</v>
      </c>
      <c r="BJ50" s="358">
        <v>24682.42</v>
      </c>
      <c r="BK50" s="358">
        <v>24726.75</v>
      </c>
      <c r="BL50" s="358">
        <v>24774.75</v>
      </c>
      <c r="BM50" s="358">
        <v>24823.919999999998</v>
      </c>
      <c r="BN50" s="358">
        <v>24877.23</v>
      </c>
      <c r="BO50" s="358">
        <v>24926.53</v>
      </c>
      <c r="BP50" s="358">
        <v>24974.78</v>
      </c>
      <c r="BQ50" s="358">
        <v>25021.7</v>
      </c>
      <c r="BR50" s="358">
        <v>25068.06</v>
      </c>
      <c r="BS50" s="358">
        <v>25113.58</v>
      </c>
      <c r="BT50" s="358">
        <v>25159.64</v>
      </c>
      <c r="BU50" s="358">
        <v>25202.45</v>
      </c>
      <c r="BV50" s="358">
        <v>25243.37</v>
      </c>
    </row>
    <row r="51" spans="1:74" ht="11.1" customHeight="1" x14ac:dyDescent="0.2">
      <c r="A51" s="17" t="s">
        <v>16</v>
      </c>
      <c r="B51" s="368" t="s">
        <v>5</v>
      </c>
      <c r="C51" s="343">
        <v>4.0345820778999997</v>
      </c>
      <c r="D51" s="343">
        <v>4.0345820778999997</v>
      </c>
      <c r="E51" s="343">
        <v>4.0345820778999997</v>
      </c>
      <c r="F51" s="343">
        <v>2.4537929303000001</v>
      </c>
      <c r="G51" s="343">
        <v>2.4537929303000001</v>
      </c>
      <c r="H51" s="343">
        <v>2.4537929303000001</v>
      </c>
      <c r="I51" s="343">
        <v>2.3489732641000001</v>
      </c>
      <c r="J51" s="343">
        <v>2.3489732641000001</v>
      </c>
      <c r="K51" s="343">
        <v>2.3489732641000001</v>
      </c>
      <c r="L51" s="343">
        <v>1.3170742821999999</v>
      </c>
      <c r="M51" s="343">
        <v>1.3170742821999999</v>
      </c>
      <c r="N51" s="343">
        <v>1.3170742821999999</v>
      </c>
      <c r="O51" s="343">
        <v>2.3111462286000002</v>
      </c>
      <c r="P51" s="343">
        <v>2.3111462286000002</v>
      </c>
      <c r="Q51" s="343">
        <v>2.3111462286000002</v>
      </c>
      <c r="R51" s="343">
        <v>2.7926104763000001</v>
      </c>
      <c r="S51" s="343">
        <v>2.7926104763000001</v>
      </c>
      <c r="T51" s="343">
        <v>2.7926104763000001</v>
      </c>
      <c r="U51" s="343">
        <v>3.2331922827000001</v>
      </c>
      <c r="V51" s="343">
        <v>3.2331922827000001</v>
      </c>
      <c r="W51" s="343">
        <v>3.2331922827000001</v>
      </c>
      <c r="X51" s="343">
        <v>3.3908937132000001</v>
      </c>
      <c r="Y51" s="343">
        <v>3.3908937132000001</v>
      </c>
      <c r="Z51" s="343">
        <v>3.3908937132000001</v>
      </c>
      <c r="AA51" s="343">
        <v>2.8632943527000001</v>
      </c>
      <c r="AB51" s="343">
        <v>2.8632943527000001</v>
      </c>
      <c r="AC51" s="343">
        <v>2.8632943527000001</v>
      </c>
      <c r="AD51" s="343">
        <v>3.126631524</v>
      </c>
      <c r="AE51" s="343">
        <v>3.126631524</v>
      </c>
      <c r="AF51" s="343">
        <v>3.126631524</v>
      </c>
      <c r="AG51" s="343">
        <v>2.7913896373</v>
      </c>
      <c r="AH51" s="343">
        <v>2.7913896373</v>
      </c>
      <c r="AI51" s="343">
        <v>2.7913896373</v>
      </c>
      <c r="AJ51" s="343">
        <v>2.3997884846000002</v>
      </c>
      <c r="AK51" s="343">
        <v>2.3997884846000002</v>
      </c>
      <c r="AL51" s="343">
        <v>2.3997884846000002</v>
      </c>
      <c r="AM51" s="343">
        <v>2.0192730138999999</v>
      </c>
      <c r="AN51" s="343">
        <v>2.0192730138999999</v>
      </c>
      <c r="AO51" s="343">
        <v>2.0192730138999999</v>
      </c>
      <c r="AP51" s="343">
        <v>2.0804665087999998</v>
      </c>
      <c r="AQ51" s="343">
        <v>2.0804665087999998</v>
      </c>
      <c r="AR51" s="343">
        <v>2.0804665087999998</v>
      </c>
      <c r="AS51" s="343">
        <v>2.3351677721000001</v>
      </c>
      <c r="AT51" s="343">
        <v>2.3351677721000001</v>
      </c>
      <c r="AU51" s="343">
        <v>2.3351677721000001</v>
      </c>
      <c r="AV51" s="343">
        <v>2.2270666043</v>
      </c>
      <c r="AW51" s="343">
        <v>2.2270666043</v>
      </c>
      <c r="AX51" s="343">
        <v>2.2270666043</v>
      </c>
      <c r="AY51" s="894">
        <v>2.7582985339000001</v>
      </c>
      <c r="AZ51" s="894">
        <v>2.9317453377999998</v>
      </c>
      <c r="BA51" s="894">
        <v>3.0998125020999998</v>
      </c>
      <c r="BB51" s="354">
        <v>2.2753519999999998</v>
      </c>
      <c r="BC51" s="354">
        <v>2.4457650000000002</v>
      </c>
      <c r="BD51" s="354">
        <v>2.625429</v>
      </c>
      <c r="BE51" s="354">
        <v>1.724218</v>
      </c>
      <c r="BF51" s="354">
        <v>1.916725</v>
      </c>
      <c r="BG51" s="354">
        <v>2.1148370000000001</v>
      </c>
      <c r="BH51" s="354">
        <v>1.969222</v>
      </c>
      <c r="BI51" s="354">
        <v>2.1692939999999998</v>
      </c>
      <c r="BJ51" s="354">
        <v>2.3664399999999999</v>
      </c>
      <c r="BK51" s="354">
        <v>2.1861890000000002</v>
      </c>
      <c r="BL51" s="354">
        <v>2.2120389999999999</v>
      </c>
      <c r="BM51" s="354">
        <v>2.2479650000000002</v>
      </c>
      <c r="BN51" s="354">
        <v>2.3255479999999999</v>
      </c>
      <c r="BO51" s="354">
        <v>2.3577699999999999</v>
      </c>
      <c r="BP51" s="354">
        <v>2.3763559999999999</v>
      </c>
      <c r="BQ51" s="354">
        <v>2.3754740000000001</v>
      </c>
      <c r="BR51" s="354">
        <v>2.3714230000000001</v>
      </c>
      <c r="BS51" s="354">
        <v>2.3583440000000002</v>
      </c>
      <c r="BT51" s="354">
        <v>2.3305259999999999</v>
      </c>
      <c r="BU51" s="354">
        <v>2.3038889999999999</v>
      </c>
      <c r="BV51" s="354">
        <v>2.2726760000000001</v>
      </c>
    </row>
    <row r="52" spans="1:74" ht="11.1"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93"/>
      <c r="AZ52" s="893"/>
      <c r="BA52" s="893"/>
      <c r="BB52" s="353"/>
      <c r="BC52" s="353"/>
      <c r="BD52" s="353"/>
      <c r="BE52" s="353"/>
      <c r="BF52" s="353"/>
      <c r="BG52" s="353"/>
      <c r="BH52" s="353"/>
      <c r="BI52" s="353"/>
      <c r="BJ52" s="353"/>
      <c r="BK52" s="353"/>
      <c r="BL52" s="353"/>
      <c r="BM52" s="353"/>
      <c r="BN52" s="353"/>
      <c r="BO52" s="353"/>
      <c r="BP52" s="353"/>
      <c r="BQ52" s="353"/>
      <c r="BR52" s="353"/>
      <c r="BS52" s="353"/>
      <c r="BT52" s="353"/>
      <c r="BU52" s="353"/>
      <c r="BV52" s="353"/>
    </row>
    <row r="53" spans="1:74" ht="11.1" customHeight="1" x14ac:dyDescent="0.2">
      <c r="A53" s="17"/>
      <c r="B53" s="366" t="s">
        <v>278</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97"/>
      <c r="AZ53" s="897"/>
      <c r="BA53" s="897"/>
      <c r="BB53" s="357"/>
      <c r="BC53" s="357"/>
      <c r="BD53" s="357"/>
      <c r="BE53" s="357"/>
      <c r="BF53" s="357"/>
      <c r="BG53" s="357"/>
      <c r="BH53" s="357"/>
      <c r="BI53" s="357"/>
      <c r="BJ53" s="357"/>
      <c r="BK53" s="357"/>
      <c r="BL53" s="357"/>
      <c r="BM53" s="357"/>
      <c r="BN53" s="357"/>
      <c r="BO53" s="357"/>
      <c r="BP53" s="357"/>
      <c r="BQ53" s="357"/>
      <c r="BR53" s="357"/>
      <c r="BS53" s="357"/>
      <c r="BT53" s="357"/>
      <c r="BU53" s="357"/>
      <c r="BV53" s="357"/>
    </row>
    <row r="54" spans="1:74" ht="11.1" customHeight="1" x14ac:dyDescent="0.2">
      <c r="A54" s="17" t="s">
        <v>279</v>
      </c>
      <c r="B54" s="367" t="s">
        <v>750</v>
      </c>
      <c r="C54" s="343">
        <v>115.16200000000001</v>
      </c>
      <c r="D54" s="343">
        <v>115.16200000000001</v>
      </c>
      <c r="E54" s="343">
        <v>115.16200000000001</v>
      </c>
      <c r="F54" s="343">
        <v>117.76</v>
      </c>
      <c r="G54" s="343">
        <v>117.76</v>
      </c>
      <c r="H54" s="343">
        <v>117.76</v>
      </c>
      <c r="I54" s="343">
        <v>119.042</v>
      </c>
      <c r="J54" s="343">
        <v>119.042</v>
      </c>
      <c r="K54" s="343">
        <v>119.042</v>
      </c>
      <c r="L54" s="343">
        <v>120.175</v>
      </c>
      <c r="M54" s="343">
        <v>120.175</v>
      </c>
      <c r="N54" s="343">
        <v>120.175</v>
      </c>
      <c r="O54" s="343">
        <v>121.291</v>
      </c>
      <c r="P54" s="343">
        <v>121.291</v>
      </c>
      <c r="Q54" s="343">
        <v>121.291</v>
      </c>
      <c r="R54" s="343">
        <v>121.93300000000001</v>
      </c>
      <c r="S54" s="343">
        <v>121.93300000000001</v>
      </c>
      <c r="T54" s="343">
        <v>121.93300000000001</v>
      </c>
      <c r="U54" s="343">
        <v>122.923</v>
      </c>
      <c r="V54" s="343">
        <v>122.923</v>
      </c>
      <c r="W54" s="343">
        <v>122.923</v>
      </c>
      <c r="X54" s="343">
        <v>123.40900000000001</v>
      </c>
      <c r="Y54" s="343">
        <v>123.40900000000001</v>
      </c>
      <c r="Z54" s="343">
        <v>123.40900000000001</v>
      </c>
      <c r="AA54" s="343">
        <v>124.366</v>
      </c>
      <c r="AB54" s="343">
        <v>124.366</v>
      </c>
      <c r="AC54" s="343">
        <v>124.366</v>
      </c>
      <c r="AD54" s="343">
        <v>125.167</v>
      </c>
      <c r="AE54" s="343">
        <v>125.167</v>
      </c>
      <c r="AF54" s="343">
        <v>125.167</v>
      </c>
      <c r="AG54" s="343">
        <v>125.715</v>
      </c>
      <c r="AH54" s="343">
        <v>125.715</v>
      </c>
      <c r="AI54" s="343">
        <v>125.715</v>
      </c>
      <c r="AJ54" s="343">
        <v>126.474</v>
      </c>
      <c r="AK54" s="343">
        <v>126.474</v>
      </c>
      <c r="AL54" s="343">
        <v>126.474</v>
      </c>
      <c r="AM54" s="343">
        <v>127.59699999999999</v>
      </c>
      <c r="AN54" s="343">
        <v>127.59699999999999</v>
      </c>
      <c r="AO54" s="343">
        <v>127.59699999999999</v>
      </c>
      <c r="AP54" s="343">
        <v>128.26599999999999</v>
      </c>
      <c r="AQ54" s="343">
        <v>128.26599999999999</v>
      </c>
      <c r="AR54" s="343">
        <v>128.26599999999999</v>
      </c>
      <c r="AS54" s="343">
        <v>129.45699999999999</v>
      </c>
      <c r="AT54" s="343">
        <v>129.45699999999999</v>
      </c>
      <c r="AU54" s="343">
        <v>129.45699999999999</v>
      </c>
      <c r="AV54" s="343">
        <v>130.61000000000001</v>
      </c>
      <c r="AW54" s="343">
        <v>130.61000000000001</v>
      </c>
      <c r="AX54" s="343">
        <v>130.61000000000001</v>
      </c>
      <c r="AY54" s="894">
        <v>131.16364454000001</v>
      </c>
      <c r="AZ54" s="894">
        <v>131.47909306</v>
      </c>
      <c r="BA54" s="894">
        <v>131.81771731000001</v>
      </c>
      <c r="BB54" s="354">
        <v>132.25569999999999</v>
      </c>
      <c r="BC54" s="354">
        <v>132.58349999999999</v>
      </c>
      <c r="BD54" s="354">
        <v>132.87739999999999</v>
      </c>
      <c r="BE54" s="354">
        <v>133.06370000000001</v>
      </c>
      <c r="BF54" s="354">
        <v>133.34479999999999</v>
      </c>
      <c r="BG54" s="354">
        <v>133.64699999999999</v>
      </c>
      <c r="BH54" s="354">
        <v>134.02600000000001</v>
      </c>
      <c r="BI54" s="354">
        <v>134.3289</v>
      </c>
      <c r="BJ54" s="354">
        <v>134.6112</v>
      </c>
      <c r="BK54" s="354">
        <v>134.83539999999999</v>
      </c>
      <c r="BL54" s="354">
        <v>135.10480000000001</v>
      </c>
      <c r="BM54" s="354">
        <v>135.3818</v>
      </c>
      <c r="BN54" s="354">
        <v>135.68260000000001</v>
      </c>
      <c r="BO54" s="354">
        <v>135.96289999999999</v>
      </c>
      <c r="BP54" s="354">
        <v>136.2388</v>
      </c>
      <c r="BQ54" s="354">
        <v>136.49289999999999</v>
      </c>
      <c r="BR54" s="354">
        <v>136.7731</v>
      </c>
      <c r="BS54" s="354">
        <v>137.06209999999999</v>
      </c>
      <c r="BT54" s="354">
        <v>137.3862</v>
      </c>
      <c r="BU54" s="354">
        <v>137.67269999999999</v>
      </c>
      <c r="BV54" s="354">
        <v>137.94820000000001</v>
      </c>
    </row>
    <row r="55" spans="1:74" ht="11.1" customHeight="1" x14ac:dyDescent="0.2">
      <c r="A55" s="17" t="s">
        <v>17</v>
      </c>
      <c r="B55" s="368" t="s">
        <v>5</v>
      </c>
      <c r="C55" s="343">
        <v>6.9990430089000002</v>
      </c>
      <c r="D55" s="343">
        <v>6.9990430089000002</v>
      </c>
      <c r="E55" s="343">
        <v>6.9990430089000002</v>
      </c>
      <c r="F55" s="343">
        <v>7.7638273728999998</v>
      </c>
      <c r="G55" s="343">
        <v>7.7638273728999998</v>
      </c>
      <c r="H55" s="343">
        <v>7.7638273728999998</v>
      </c>
      <c r="I55" s="343">
        <v>7.2779049439000003</v>
      </c>
      <c r="J55" s="343">
        <v>7.2779049439000003</v>
      </c>
      <c r="K55" s="343">
        <v>7.2779049439000003</v>
      </c>
      <c r="L55" s="343">
        <v>6.4795945490999998</v>
      </c>
      <c r="M55" s="343">
        <v>6.4795945490999998</v>
      </c>
      <c r="N55" s="343">
        <v>6.4795945490999998</v>
      </c>
      <c r="O55" s="343">
        <v>5.3220680432999998</v>
      </c>
      <c r="P55" s="343">
        <v>5.3220680432999998</v>
      </c>
      <c r="Q55" s="343">
        <v>5.3220680432999998</v>
      </c>
      <c r="R55" s="343">
        <v>3.5436480977999998</v>
      </c>
      <c r="S55" s="343">
        <v>3.5436480977999998</v>
      </c>
      <c r="T55" s="343">
        <v>3.5436480977999998</v>
      </c>
      <c r="U55" s="343">
        <v>3.2601938812000002</v>
      </c>
      <c r="V55" s="343">
        <v>3.2601938812000002</v>
      </c>
      <c r="W55" s="343">
        <v>3.2601938812000002</v>
      </c>
      <c r="X55" s="343">
        <v>2.6910755149000001</v>
      </c>
      <c r="Y55" s="343">
        <v>2.6910755149000001</v>
      </c>
      <c r="Z55" s="343">
        <v>2.6910755149000001</v>
      </c>
      <c r="AA55" s="343">
        <v>2.5352252021999999</v>
      </c>
      <c r="AB55" s="343">
        <v>2.5352252021999999</v>
      </c>
      <c r="AC55" s="343">
        <v>2.5352252021999999</v>
      </c>
      <c r="AD55" s="343">
        <v>2.6522762500999999</v>
      </c>
      <c r="AE55" s="343">
        <v>2.6522762500999999</v>
      </c>
      <c r="AF55" s="343">
        <v>2.6522762500999999</v>
      </c>
      <c r="AG55" s="343">
        <v>2.2713405952999999</v>
      </c>
      <c r="AH55" s="343">
        <v>2.2713405952999999</v>
      </c>
      <c r="AI55" s="343">
        <v>2.2713405952999999</v>
      </c>
      <c r="AJ55" s="343">
        <v>2.4836114060000001</v>
      </c>
      <c r="AK55" s="343">
        <v>2.4836114060000001</v>
      </c>
      <c r="AL55" s="343">
        <v>2.4836114060000001</v>
      </c>
      <c r="AM55" s="343">
        <v>2.597976939</v>
      </c>
      <c r="AN55" s="343">
        <v>2.597976939</v>
      </c>
      <c r="AO55" s="343">
        <v>2.597976939</v>
      </c>
      <c r="AP55" s="343">
        <v>2.4758922079999999</v>
      </c>
      <c r="AQ55" s="343">
        <v>2.4758922079999999</v>
      </c>
      <c r="AR55" s="343">
        <v>2.4758922079999999</v>
      </c>
      <c r="AS55" s="343">
        <v>2.9765739967</v>
      </c>
      <c r="AT55" s="343">
        <v>2.9765739967</v>
      </c>
      <c r="AU55" s="343">
        <v>2.9765739967</v>
      </c>
      <c r="AV55" s="343">
        <v>3.270237361</v>
      </c>
      <c r="AW55" s="343">
        <v>3.270237361</v>
      </c>
      <c r="AX55" s="343">
        <v>3.270237361</v>
      </c>
      <c r="AY55" s="894">
        <v>2.7952416945</v>
      </c>
      <c r="AZ55" s="894">
        <v>3.0424642092999998</v>
      </c>
      <c r="BA55" s="894">
        <v>3.3078499599</v>
      </c>
      <c r="BB55" s="354">
        <v>3.110506</v>
      </c>
      <c r="BC55" s="354">
        <v>3.3660860000000001</v>
      </c>
      <c r="BD55" s="354">
        <v>3.5951759999999999</v>
      </c>
      <c r="BE55" s="354">
        <v>2.7860330000000002</v>
      </c>
      <c r="BF55" s="354">
        <v>3.0031279999999998</v>
      </c>
      <c r="BG55" s="354">
        <v>3.2365810000000002</v>
      </c>
      <c r="BH55" s="354">
        <v>2.6154280000000001</v>
      </c>
      <c r="BI55" s="354">
        <v>2.8473060000000001</v>
      </c>
      <c r="BJ55" s="354">
        <v>3.0634540000000001</v>
      </c>
      <c r="BK55" s="354">
        <v>2.7993389999999998</v>
      </c>
      <c r="BL55" s="354">
        <v>2.7576070000000001</v>
      </c>
      <c r="BM55" s="354">
        <v>2.7038160000000002</v>
      </c>
      <c r="BN55" s="354">
        <v>2.5910769999999999</v>
      </c>
      <c r="BO55" s="354">
        <v>2.5488360000000001</v>
      </c>
      <c r="BP55" s="354">
        <v>2.529712</v>
      </c>
      <c r="BQ55" s="354">
        <v>2.5770780000000002</v>
      </c>
      <c r="BR55" s="354">
        <v>2.5710459999999999</v>
      </c>
      <c r="BS55" s="354">
        <v>2.5553059999999999</v>
      </c>
      <c r="BT55" s="354">
        <v>2.5070920000000001</v>
      </c>
      <c r="BU55" s="354">
        <v>2.4893049999999999</v>
      </c>
      <c r="BV55" s="354">
        <v>2.4789840000000001</v>
      </c>
    </row>
    <row r="56" spans="1:74" ht="11.1"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99"/>
      <c r="AZ56" s="899"/>
      <c r="BA56" s="899"/>
      <c r="BB56" s="359"/>
      <c r="BC56" s="359"/>
      <c r="BD56" s="359"/>
      <c r="BE56" s="359"/>
      <c r="BF56" s="359"/>
      <c r="BG56" s="359"/>
      <c r="BH56" s="359"/>
      <c r="BI56" s="359"/>
      <c r="BJ56" s="359"/>
      <c r="BK56" s="359"/>
      <c r="BL56" s="359"/>
      <c r="BM56" s="359"/>
      <c r="BN56" s="359"/>
      <c r="BO56" s="359"/>
      <c r="BP56" s="359"/>
      <c r="BQ56" s="359"/>
      <c r="BR56" s="359"/>
      <c r="BS56" s="359"/>
      <c r="BT56" s="359"/>
      <c r="BU56" s="359"/>
      <c r="BV56" s="359"/>
    </row>
    <row r="57" spans="1:74" ht="11.1" customHeight="1" x14ac:dyDescent="0.2">
      <c r="A57" s="17"/>
      <c r="B57" s="366" t="s">
        <v>280</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97"/>
      <c r="AZ57" s="897"/>
      <c r="BA57" s="897"/>
      <c r="BB57" s="357"/>
      <c r="BC57" s="357"/>
      <c r="BD57" s="357"/>
      <c r="BE57" s="357"/>
      <c r="BF57" s="357"/>
      <c r="BG57" s="357"/>
      <c r="BH57" s="357"/>
      <c r="BI57" s="357"/>
      <c r="BJ57" s="357"/>
      <c r="BK57" s="357"/>
      <c r="BL57" s="357"/>
      <c r="BM57" s="357"/>
      <c r="BN57" s="357"/>
      <c r="BO57" s="357"/>
      <c r="BP57" s="357"/>
      <c r="BQ57" s="357"/>
      <c r="BR57" s="357"/>
      <c r="BS57" s="357"/>
      <c r="BT57" s="357"/>
      <c r="BU57" s="357"/>
      <c r="BV57" s="357"/>
    </row>
    <row r="58" spans="1:74" ht="11.1" customHeight="1" x14ac:dyDescent="0.2">
      <c r="A58" s="17" t="s">
        <v>281</v>
      </c>
      <c r="B58" s="367" t="s">
        <v>806</v>
      </c>
      <c r="C58" s="347">
        <v>16206.1</v>
      </c>
      <c r="D58" s="347">
        <v>16207.6</v>
      </c>
      <c r="E58" s="347">
        <v>16127.2</v>
      </c>
      <c r="F58" s="347">
        <v>16125.5</v>
      </c>
      <c r="G58" s="347">
        <v>16103</v>
      </c>
      <c r="H58" s="347">
        <v>16062.9</v>
      </c>
      <c r="I58" s="347">
        <v>16270.4</v>
      </c>
      <c r="J58" s="347">
        <v>16367.3</v>
      </c>
      <c r="K58" s="347">
        <v>16423.8</v>
      </c>
      <c r="L58" s="347">
        <v>16476.3</v>
      </c>
      <c r="M58" s="347">
        <v>16502.7</v>
      </c>
      <c r="N58" s="347">
        <v>16578.2</v>
      </c>
      <c r="O58" s="347">
        <v>16906.900000000001</v>
      </c>
      <c r="P58" s="347">
        <v>16998.2</v>
      </c>
      <c r="Q58" s="347">
        <v>17098.8</v>
      </c>
      <c r="R58" s="347">
        <v>17135.3</v>
      </c>
      <c r="S58" s="347">
        <v>17196.7</v>
      </c>
      <c r="T58" s="347">
        <v>17216.3</v>
      </c>
      <c r="U58" s="347">
        <v>17250.599999999999</v>
      </c>
      <c r="V58" s="347">
        <v>17275.3</v>
      </c>
      <c r="W58" s="347">
        <v>17282.2</v>
      </c>
      <c r="X58" s="347">
        <v>17341.3</v>
      </c>
      <c r="Y58" s="347">
        <v>17427.099999999999</v>
      </c>
      <c r="Z58" s="347">
        <v>17481.7</v>
      </c>
      <c r="AA58" s="347">
        <v>17575.400000000001</v>
      </c>
      <c r="AB58" s="347">
        <v>17596.2</v>
      </c>
      <c r="AC58" s="347">
        <v>17617</v>
      </c>
      <c r="AD58" s="347">
        <v>17638.599999999999</v>
      </c>
      <c r="AE58" s="347">
        <v>17713.3</v>
      </c>
      <c r="AF58" s="347">
        <v>17751.099999999999</v>
      </c>
      <c r="AG58" s="347">
        <v>17743.2</v>
      </c>
      <c r="AH58" s="347">
        <v>17752.900000000001</v>
      </c>
      <c r="AI58" s="347">
        <v>17769.900000000001</v>
      </c>
      <c r="AJ58" s="347">
        <v>17810.5</v>
      </c>
      <c r="AK58" s="347">
        <v>17851.400000000001</v>
      </c>
      <c r="AL58" s="347">
        <v>17867.900000000001</v>
      </c>
      <c r="AM58" s="347">
        <v>17889.8</v>
      </c>
      <c r="AN58" s="347">
        <v>17910.5</v>
      </c>
      <c r="AO58" s="347">
        <v>18029.099999999999</v>
      </c>
      <c r="AP58" s="347">
        <v>18132.900000000001</v>
      </c>
      <c r="AQ58" s="347">
        <v>17980.900000000001</v>
      </c>
      <c r="AR58" s="347">
        <v>17962.099999999999</v>
      </c>
      <c r="AS58" s="347">
        <v>18009.5</v>
      </c>
      <c r="AT58" s="347">
        <v>18027.599999999999</v>
      </c>
      <c r="AU58" s="347">
        <v>18037.900000000001</v>
      </c>
      <c r="AV58" s="347">
        <v>18014.8</v>
      </c>
      <c r="AW58" s="347">
        <v>18037.3</v>
      </c>
      <c r="AX58" s="347">
        <v>18032.2</v>
      </c>
      <c r="AY58" s="898">
        <v>18183.893415999999</v>
      </c>
      <c r="AZ58" s="898">
        <v>18236.018893</v>
      </c>
      <c r="BA58" s="898">
        <v>18272.681630999999</v>
      </c>
      <c r="BB58" s="358">
        <v>18261.03</v>
      </c>
      <c r="BC58" s="358">
        <v>18291.41</v>
      </c>
      <c r="BD58" s="358">
        <v>18330.95</v>
      </c>
      <c r="BE58" s="358">
        <v>18389.580000000002</v>
      </c>
      <c r="BF58" s="358">
        <v>18440.04</v>
      </c>
      <c r="BG58" s="358">
        <v>18492.25</v>
      </c>
      <c r="BH58" s="358">
        <v>18547.73</v>
      </c>
      <c r="BI58" s="358">
        <v>18602.29</v>
      </c>
      <c r="BJ58" s="358">
        <v>18657.43</v>
      </c>
      <c r="BK58" s="358">
        <v>18715.37</v>
      </c>
      <c r="BL58" s="358">
        <v>18770.07</v>
      </c>
      <c r="BM58" s="358">
        <v>18823.73</v>
      </c>
      <c r="BN58" s="358">
        <v>18875.5</v>
      </c>
      <c r="BO58" s="358">
        <v>18927.689999999999</v>
      </c>
      <c r="BP58" s="358">
        <v>18979.439999999999</v>
      </c>
      <c r="BQ58" s="358">
        <v>19032.759999999998</v>
      </c>
      <c r="BR58" s="358">
        <v>19082.18</v>
      </c>
      <c r="BS58" s="358">
        <v>19129.689999999999</v>
      </c>
      <c r="BT58" s="358">
        <v>19168.509999999998</v>
      </c>
      <c r="BU58" s="358">
        <v>19217.29</v>
      </c>
      <c r="BV58" s="358">
        <v>19269.27</v>
      </c>
    </row>
    <row r="59" spans="1:74" ht="11.1" customHeight="1" x14ac:dyDescent="0.2">
      <c r="A59" s="17" t="s">
        <v>18</v>
      </c>
      <c r="B59" s="368" t="s">
        <v>5</v>
      </c>
      <c r="C59" s="343">
        <v>-10.926129492999999</v>
      </c>
      <c r="D59" s="343">
        <v>-2.9328094961</v>
      </c>
      <c r="E59" s="343">
        <v>-21.407407407000001</v>
      </c>
      <c r="F59" s="343">
        <v>-7.4348332730999998</v>
      </c>
      <c r="G59" s="343">
        <v>-4.8421027749999999</v>
      </c>
      <c r="H59" s="343">
        <v>-4.6038448518999999</v>
      </c>
      <c r="I59" s="343">
        <v>-4.0054751523999998</v>
      </c>
      <c r="J59" s="343">
        <v>-3.2499660107000001</v>
      </c>
      <c r="K59" s="343">
        <v>-1.8214424485</v>
      </c>
      <c r="L59" s="343">
        <v>-1.5370364836999999</v>
      </c>
      <c r="M59" s="343">
        <v>-1.1008965385</v>
      </c>
      <c r="N59" s="343">
        <v>-0.19625785633000001</v>
      </c>
      <c r="O59" s="343">
        <v>4.3242976410000002</v>
      </c>
      <c r="P59" s="343">
        <v>4.8779584886</v>
      </c>
      <c r="Q59" s="343">
        <v>6.0246043950999999</v>
      </c>
      <c r="R59" s="343">
        <v>6.2621314068</v>
      </c>
      <c r="S59" s="343">
        <v>6.7919021300000004</v>
      </c>
      <c r="T59" s="343">
        <v>7.1805215746000002</v>
      </c>
      <c r="U59" s="343">
        <v>6.0244370145000001</v>
      </c>
      <c r="V59" s="343">
        <v>5.5476468323999999</v>
      </c>
      <c r="W59" s="343">
        <v>5.2265614534999996</v>
      </c>
      <c r="X59" s="343">
        <v>5.2499651013999999</v>
      </c>
      <c r="Y59" s="343">
        <v>5.6015076320999997</v>
      </c>
      <c r="Z59" s="343">
        <v>5.4499282190000002</v>
      </c>
      <c r="AA59" s="343">
        <v>3.9540069439000001</v>
      </c>
      <c r="AB59" s="343">
        <v>3.518019555</v>
      </c>
      <c r="AC59" s="343">
        <v>3.0306220320000001</v>
      </c>
      <c r="AD59" s="343">
        <v>2.9372114873999999</v>
      </c>
      <c r="AE59" s="343">
        <v>3.0040647332999999</v>
      </c>
      <c r="AF59" s="343">
        <v>3.1063585091000001</v>
      </c>
      <c r="AG59" s="343">
        <v>2.8555528503000001</v>
      </c>
      <c r="AH59" s="343">
        <v>2.7646408455999998</v>
      </c>
      <c r="AI59" s="343">
        <v>2.8219786832999998</v>
      </c>
      <c r="AJ59" s="343">
        <v>2.705679505</v>
      </c>
      <c r="AK59" s="343">
        <v>2.4347137503999998</v>
      </c>
      <c r="AL59" s="343">
        <v>2.2091673006999999</v>
      </c>
      <c r="AM59" s="343">
        <v>1.7888639802999999</v>
      </c>
      <c r="AN59" s="343">
        <v>1.7861811073</v>
      </c>
      <c r="AO59" s="343">
        <v>2.3392178010000002</v>
      </c>
      <c r="AP59" s="343">
        <v>2.8023766059000002</v>
      </c>
      <c r="AQ59" s="343">
        <v>1.5107292261</v>
      </c>
      <c r="AR59" s="343">
        <v>1.1886587310000001</v>
      </c>
      <c r="AS59" s="343">
        <v>1.5008566662</v>
      </c>
      <c r="AT59" s="343">
        <v>1.5473528269000001</v>
      </c>
      <c r="AU59" s="343">
        <v>1.5081683071</v>
      </c>
      <c r="AV59" s="343">
        <v>1.1470761628999999</v>
      </c>
      <c r="AW59" s="343">
        <v>1.0413749062</v>
      </c>
      <c r="AX59" s="343">
        <v>0.91952607749000004</v>
      </c>
      <c r="AY59" s="894">
        <v>1.6439167341000001</v>
      </c>
      <c r="AZ59" s="894">
        <v>1.8174751846999999</v>
      </c>
      <c r="BA59" s="894">
        <v>1.3510470932</v>
      </c>
      <c r="BB59" s="354">
        <v>0.70663560000000003</v>
      </c>
      <c r="BC59" s="354">
        <v>1.726871</v>
      </c>
      <c r="BD59" s="354">
        <v>2.0535100000000002</v>
      </c>
      <c r="BE59" s="354">
        <v>2.1104349999999998</v>
      </c>
      <c r="BF59" s="354">
        <v>2.2878430000000001</v>
      </c>
      <c r="BG59" s="354">
        <v>2.5188739999999998</v>
      </c>
      <c r="BH59" s="354">
        <v>2.9583140000000001</v>
      </c>
      <c r="BI59" s="354">
        <v>3.132317</v>
      </c>
      <c r="BJ59" s="354">
        <v>3.4673210000000001</v>
      </c>
      <c r="BK59" s="354">
        <v>2.9228070000000002</v>
      </c>
      <c r="BL59" s="354">
        <v>2.9285700000000001</v>
      </c>
      <c r="BM59" s="354">
        <v>3.0156779999999999</v>
      </c>
      <c r="BN59" s="354">
        <v>3.3649269999999998</v>
      </c>
      <c r="BO59" s="354">
        <v>3.4785689999999998</v>
      </c>
      <c r="BP59" s="354">
        <v>3.5376789999999998</v>
      </c>
      <c r="BQ59" s="354">
        <v>3.4975200000000002</v>
      </c>
      <c r="BR59" s="354">
        <v>3.4823029999999999</v>
      </c>
      <c r="BS59" s="354">
        <v>3.447079</v>
      </c>
      <c r="BT59" s="354">
        <v>3.3468840000000002</v>
      </c>
      <c r="BU59" s="354">
        <v>3.3060870000000002</v>
      </c>
      <c r="BV59" s="354">
        <v>3.2792889999999999</v>
      </c>
    </row>
    <row r="60" spans="1:74" ht="11.1"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93"/>
      <c r="AZ60" s="893"/>
      <c r="BA60" s="893"/>
      <c r="BB60" s="353"/>
      <c r="BC60" s="353"/>
      <c r="BD60" s="353"/>
      <c r="BE60" s="353"/>
      <c r="BF60" s="353"/>
      <c r="BG60" s="353"/>
      <c r="BH60" s="353"/>
      <c r="BI60" s="353"/>
      <c r="BJ60" s="353"/>
      <c r="BK60" s="353"/>
      <c r="BL60" s="353"/>
      <c r="BM60" s="353"/>
      <c r="BN60" s="353"/>
      <c r="BO60" s="353"/>
      <c r="BP60" s="353"/>
      <c r="BQ60" s="353"/>
      <c r="BR60" s="353"/>
      <c r="BS60" s="353"/>
      <c r="BT60" s="353"/>
      <c r="BU60" s="353"/>
      <c r="BV60" s="353"/>
    </row>
    <row r="61" spans="1:74" ht="11.1" customHeight="1" x14ac:dyDescent="0.2">
      <c r="A61" s="17"/>
      <c r="B61" s="366" t="s">
        <v>475</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93"/>
      <c r="AZ61" s="893"/>
      <c r="BA61" s="893"/>
      <c r="BB61" s="353"/>
      <c r="BC61" s="353"/>
      <c r="BD61" s="353"/>
      <c r="BE61" s="353"/>
      <c r="BF61" s="353"/>
      <c r="BG61" s="353"/>
      <c r="BH61" s="353"/>
      <c r="BI61" s="353"/>
      <c r="BJ61" s="353"/>
      <c r="BK61" s="353"/>
      <c r="BL61" s="353"/>
      <c r="BM61" s="353"/>
      <c r="BN61" s="353"/>
      <c r="BO61" s="353"/>
      <c r="BP61" s="353"/>
      <c r="BQ61" s="353"/>
      <c r="BR61" s="353"/>
      <c r="BS61" s="353"/>
      <c r="BT61" s="353"/>
      <c r="BU61" s="353"/>
      <c r="BV61" s="353"/>
    </row>
    <row r="62" spans="1:74" ht="11.1" customHeight="1" x14ac:dyDescent="0.2">
      <c r="A62" s="17" t="s">
        <v>282</v>
      </c>
      <c r="B62" s="367" t="s">
        <v>750</v>
      </c>
      <c r="C62" s="343">
        <v>97.953500000000005</v>
      </c>
      <c r="D62" s="343">
        <v>98.522300000000001</v>
      </c>
      <c r="E62" s="343">
        <v>98.970399999999998</v>
      </c>
      <c r="F62" s="343">
        <v>98.920400000000001</v>
      </c>
      <c r="G62" s="343">
        <v>98.479900000000001</v>
      </c>
      <c r="H62" s="343">
        <v>97.938299999999998</v>
      </c>
      <c r="I62" s="343">
        <v>98.0214</v>
      </c>
      <c r="J62" s="343">
        <v>98.001900000000006</v>
      </c>
      <c r="K62" s="343">
        <v>97.993600000000001</v>
      </c>
      <c r="L62" s="343">
        <v>98.239000000000004</v>
      </c>
      <c r="M62" s="343">
        <v>97.455500000000001</v>
      </c>
      <c r="N62" s="343">
        <v>95.754499999999993</v>
      </c>
      <c r="O62" s="343">
        <v>97.433199999999999</v>
      </c>
      <c r="P62" s="343">
        <v>97.482100000000003</v>
      </c>
      <c r="Q62" s="343">
        <v>96.855199999999996</v>
      </c>
      <c r="R62" s="343">
        <v>97.773799999999994</v>
      </c>
      <c r="S62" s="343">
        <v>97.595600000000005</v>
      </c>
      <c r="T62" s="343">
        <v>96.921700000000001</v>
      </c>
      <c r="U62" s="343">
        <v>97.307500000000005</v>
      </c>
      <c r="V62" s="343">
        <v>97.2654</v>
      </c>
      <c r="W62" s="343">
        <v>97.303700000000006</v>
      </c>
      <c r="X62" s="343">
        <v>96.786000000000001</v>
      </c>
      <c r="Y62" s="343">
        <v>97.2483</v>
      </c>
      <c r="Z62" s="343">
        <v>97.244500000000002</v>
      </c>
      <c r="AA62" s="343">
        <v>95.745699999999999</v>
      </c>
      <c r="AB62" s="343">
        <v>96.955299999999994</v>
      </c>
      <c r="AC62" s="343">
        <v>97.089600000000004</v>
      </c>
      <c r="AD62" s="343">
        <v>96.563999999999993</v>
      </c>
      <c r="AE62" s="343">
        <v>97.104600000000005</v>
      </c>
      <c r="AF62" s="343">
        <v>96.926400000000001</v>
      </c>
      <c r="AG62" s="343">
        <v>96.166300000000007</v>
      </c>
      <c r="AH62" s="343">
        <v>96.624399999999994</v>
      </c>
      <c r="AI62" s="343">
        <v>96.086399999999998</v>
      </c>
      <c r="AJ62" s="343">
        <v>95.444900000000004</v>
      </c>
      <c r="AK62" s="343">
        <v>95.724599999999995</v>
      </c>
      <c r="AL62" s="343">
        <v>96.1524</v>
      </c>
      <c r="AM62" s="343">
        <v>95.767300000000006</v>
      </c>
      <c r="AN62" s="343">
        <v>96.955399999999997</v>
      </c>
      <c r="AO62" s="343">
        <v>97.389799999999994</v>
      </c>
      <c r="AP62" s="343">
        <v>97.331400000000002</v>
      </c>
      <c r="AQ62" s="343">
        <v>97.248199999999997</v>
      </c>
      <c r="AR62" s="343">
        <v>97.579400000000007</v>
      </c>
      <c r="AS62" s="343">
        <v>98.069299999999998</v>
      </c>
      <c r="AT62" s="343">
        <v>98.084000000000003</v>
      </c>
      <c r="AU62" s="343">
        <v>98.101900000000001</v>
      </c>
      <c r="AV62" s="343">
        <v>97.323499999999996</v>
      </c>
      <c r="AW62" s="343">
        <v>97.628</v>
      </c>
      <c r="AX62" s="343">
        <v>97.645600000000002</v>
      </c>
      <c r="AY62" s="894">
        <v>98.235100000000003</v>
      </c>
      <c r="AZ62" s="894">
        <v>98.316121234999997</v>
      </c>
      <c r="BA62" s="894">
        <v>98.333784937999994</v>
      </c>
      <c r="BB62" s="354">
        <v>98.046409999999995</v>
      </c>
      <c r="BC62" s="354">
        <v>97.975549999999998</v>
      </c>
      <c r="BD62" s="354">
        <v>97.931539999999998</v>
      </c>
      <c r="BE62" s="354">
        <v>97.892420000000001</v>
      </c>
      <c r="BF62" s="354">
        <v>97.918610000000001</v>
      </c>
      <c r="BG62" s="354">
        <v>97.988150000000005</v>
      </c>
      <c r="BH62" s="354">
        <v>98.157709999999994</v>
      </c>
      <c r="BI62" s="354">
        <v>98.271420000000006</v>
      </c>
      <c r="BJ62" s="354">
        <v>98.385959999999997</v>
      </c>
      <c r="BK62" s="354">
        <v>98.445130000000006</v>
      </c>
      <c r="BL62" s="354">
        <v>98.603470000000002</v>
      </c>
      <c r="BM62" s="354">
        <v>98.804789999999997</v>
      </c>
      <c r="BN62" s="354">
        <v>99.120739999999998</v>
      </c>
      <c r="BO62" s="354">
        <v>99.354280000000003</v>
      </c>
      <c r="BP62" s="354">
        <v>99.57705</v>
      </c>
      <c r="BQ62" s="354">
        <v>99.778739999999999</v>
      </c>
      <c r="BR62" s="354">
        <v>99.987740000000002</v>
      </c>
      <c r="BS62" s="354">
        <v>100.19370000000001</v>
      </c>
      <c r="BT62" s="354">
        <v>100.44710000000001</v>
      </c>
      <c r="BU62" s="354">
        <v>100.6092</v>
      </c>
      <c r="BV62" s="354">
        <v>100.73050000000001</v>
      </c>
    </row>
    <row r="63" spans="1:74" ht="11.1" customHeight="1" x14ac:dyDescent="0.2">
      <c r="A63" s="17" t="s">
        <v>19</v>
      </c>
      <c r="B63" s="368" t="s">
        <v>5</v>
      </c>
      <c r="C63" s="343">
        <v>0.15715778559999999</v>
      </c>
      <c r="D63" s="343">
        <v>5.1009914594000003</v>
      </c>
      <c r="E63" s="343">
        <v>2.3709584993999999</v>
      </c>
      <c r="F63" s="343">
        <v>2.0914629301000001</v>
      </c>
      <c r="G63" s="343">
        <v>0.53575566765000004</v>
      </c>
      <c r="H63" s="343">
        <v>-3.2969074395999998E-2</v>
      </c>
      <c r="I63" s="343">
        <v>-0.83693564001999998</v>
      </c>
      <c r="J63" s="343">
        <v>-0.27109454422000001</v>
      </c>
      <c r="K63" s="343">
        <v>0.95626247870000003</v>
      </c>
      <c r="L63" s="343">
        <v>-0.19739254907000001</v>
      </c>
      <c r="M63" s="343">
        <v>-1.5746162687</v>
      </c>
      <c r="N63" s="343">
        <v>-3.1775483584000002</v>
      </c>
      <c r="O63" s="343">
        <v>-0.53117040228000001</v>
      </c>
      <c r="P63" s="343">
        <v>-1.0558015799</v>
      </c>
      <c r="Q63" s="343">
        <v>-2.1372046592</v>
      </c>
      <c r="R63" s="343">
        <v>-1.1591137924999999</v>
      </c>
      <c r="S63" s="343">
        <v>-0.89794973390999999</v>
      </c>
      <c r="T63" s="343">
        <v>-1.0380004554</v>
      </c>
      <c r="U63" s="343">
        <v>-0.72831034855999999</v>
      </c>
      <c r="V63" s="343">
        <v>-0.75151604204</v>
      </c>
      <c r="W63" s="343">
        <v>-0.70402556902000002</v>
      </c>
      <c r="X63" s="343">
        <v>-1.4790460001000001</v>
      </c>
      <c r="Y63" s="343">
        <v>-0.21260985783</v>
      </c>
      <c r="Z63" s="343">
        <v>1.5560626393999999</v>
      </c>
      <c r="AA63" s="343">
        <v>-1.7319558425999999</v>
      </c>
      <c r="AB63" s="343">
        <v>-0.54040690547000003</v>
      </c>
      <c r="AC63" s="343">
        <v>0.24201075420000001</v>
      </c>
      <c r="AD63" s="343">
        <v>-1.2373457919999999</v>
      </c>
      <c r="AE63" s="343">
        <v>-0.50309645107000001</v>
      </c>
      <c r="AF63" s="343">
        <v>4.8492752397000004E-3</v>
      </c>
      <c r="AG63" s="343">
        <v>-1.1727770212999999</v>
      </c>
      <c r="AH63" s="343">
        <v>-0.65902160480000005</v>
      </c>
      <c r="AI63" s="343">
        <v>-1.2510315641</v>
      </c>
      <c r="AJ63" s="343">
        <v>-1.3856342859999999</v>
      </c>
      <c r="AK63" s="343">
        <v>-1.5668140213999999</v>
      </c>
      <c r="AL63" s="343">
        <v>-1.1230455193</v>
      </c>
      <c r="AM63" s="343">
        <v>2.2559759863999999E-2</v>
      </c>
      <c r="AN63" s="343">
        <v>1.0314031311E-4</v>
      </c>
      <c r="AO63" s="343">
        <v>0.30919892553</v>
      </c>
      <c r="AP63" s="343">
        <v>0.79470610165</v>
      </c>
      <c r="AQ63" s="343">
        <v>0.14788176873</v>
      </c>
      <c r="AR63" s="343">
        <v>0.67370706020000004</v>
      </c>
      <c r="AS63" s="343">
        <v>1.9788636976</v>
      </c>
      <c r="AT63" s="343">
        <v>1.5105915275999999</v>
      </c>
      <c r="AU63" s="343">
        <v>2.0975913345000001</v>
      </c>
      <c r="AV63" s="343">
        <v>1.9682560304000001</v>
      </c>
      <c r="AW63" s="343">
        <v>1.988412592</v>
      </c>
      <c r="AX63" s="343">
        <v>1.5529513563999999</v>
      </c>
      <c r="AY63" s="894">
        <v>2.5768712284999999</v>
      </c>
      <c r="AZ63" s="894">
        <v>1.4034506944</v>
      </c>
      <c r="BA63" s="894">
        <v>0.96928522111000004</v>
      </c>
      <c r="BB63" s="354">
        <v>0.73461350000000003</v>
      </c>
      <c r="BC63" s="354">
        <v>0.74792890000000001</v>
      </c>
      <c r="BD63" s="354">
        <v>0.36087839999999999</v>
      </c>
      <c r="BE63" s="354">
        <v>-0.18036530000000001</v>
      </c>
      <c r="BF63" s="354">
        <v>-0.16861809999999999</v>
      </c>
      <c r="BG63" s="354">
        <v>-0.1159505</v>
      </c>
      <c r="BH63" s="354">
        <v>0.85715660000000005</v>
      </c>
      <c r="BI63" s="354">
        <v>0.65905650000000005</v>
      </c>
      <c r="BJ63" s="354">
        <v>0.75821280000000002</v>
      </c>
      <c r="BK63" s="354">
        <v>0.21380450000000001</v>
      </c>
      <c r="BL63" s="354">
        <v>0.2922748</v>
      </c>
      <c r="BM63" s="354">
        <v>0.47899049999999999</v>
      </c>
      <c r="BN63" s="354">
        <v>1.0957380000000001</v>
      </c>
      <c r="BO63" s="354">
        <v>1.4072180000000001</v>
      </c>
      <c r="BP63" s="354">
        <v>1.680264</v>
      </c>
      <c r="BQ63" s="354">
        <v>1.9269369999999999</v>
      </c>
      <c r="BR63" s="354">
        <v>2.1131060000000002</v>
      </c>
      <c r="BS63" s="354">
        <v>2.250845</v>
      </c>
      <c r="BT63" s="354">
        <v>2.3323670000000001</v>
      </c>
      <c r="BU63" s="354">
        <v>2.3789150000000001</v>
      </c>
      <c r="BV63" s="354">
        <v>2.3829699999999998</v>
      </c>
    </row>
    <row r="64" spans="1:74" ht="11.1"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93"/>
      <c r="AZ64" s="893"/>
      <c r="BA64" s="893"/>
      <c r="BB64" s="353"/>
      <c r="BC64" s="353"/>
      <c r="BD64" s="353"/>
      <c r="BE64" s="353"/>
      <c r="BF64" s="353"/>
      <c r="BG64" s="353"/>
      <c r="BH64" s="353"/>
      <c r="BI64" s="353"/>
      <c r="BJ64" s="353"/>
      <c r="BK64" s="353"/>
      <c r="BL64" s="353"/>
      <c r="BM64" s="353"/>
      <c r="BN64" s="353"/>
      <c r="BO64" s="353"/>
      <c r="BP64" s="353"/>
      <c r="BQ64" s="353"/>
      <c r="BR64" s="353"/>
      <c r="BS64" s="353"/>
      <c r="BT64" s="353"/>
      <c r="BU64" s="353"/>
      <c r="BV64" s="353"/>
    </row>
    <row r="65" spans="1:74" ht="11.1" customHeight="1" x14ac:dyDescent="0.2">
      <c r="A65" s="13"/>
      <c r="B65" s="14" t="s">
        <v>476</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93"/>
      <c r="AZ65" s="893"/>
      <c r="BA65" s="893"/>
      <c r="BB65" s="353"/>
      <c r="BC65" s="353"/>
      <c r="BD65" s="353"/>
      <c r="BE65" s="353"/>
      <c r="BF65" s="353"/>
      <c r="BG65" s="353"/>
      <c r="BH65" s="353"/>
      <c r="BI65" s="353"/>
      <c r="BJ65" s="353"/>
      <c r="BK65" s="353"/>
      <c r="BL65" s="353"/>
      <c r="BM65" s="353"/>
      <c r="BN65" s="353"/>
      <c r="BO65" s="353"/>
      <c r="BP65" s="353"/>
      <c r="BQ65" s="353"/>
      <c r="BR65" s="353"/>
      <c r="BS65" s="353"/>
      <c r="BT65" s="353"/>
      <c r="BU65" s="353"/>
      <c r="BV65" s="353"/>
    </row>
    <row r="66" spans="1:74" ht="11.1"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93"/>
      <c r="AZ66" s="893"/>
      <c r="BA66" s="893"/>
      <c r="BB66" s="353"/>
      <c r="BC66" s="353"/>
      <c r="BD66" s="353"/>
      <c r="BE66" s="353"/>
      <c r="BF66" s="353"/>
      <c r="BG66" s="353"/>
      <c r="BH66" s="353"/>
      <c r="BI66" s="353"/>
      <c r="BJ66" s="353"/>
      <c r="BK66" s="353"/>
      <c r="BL66" s="353"/>
      <c r="BM66" s="353"/>
      <c r="BN66" s="353"/>
      <c r="BO66" s="353"/>
      <c r="BP66" s="353"/>
      <c r="BQ66" s="353"/>
      <c r="BR66" s="353"/>
      <c r="BS66" s="353"/>
      <c r="BT66" s="353"/>
      <c r="BU66" s="353"/>
      <c r="BV66" s="353"/>
    </row>
    <row r="67" spans="1:74" ht="11.1" customHeight="1" x14ac:dyDescent="0.2">
      <c r="A67" s="17" t="s">
        <v>283</v>
      </c>
      <c r="B67" s="368" t="s">
        <v>477</v>
      </c>
      <c r="C67" s="347">
        <v>914.11585088000004</v>
      </c>
      <c r="D67" s="347">
        <v>711.89321710000002</v>
      </c>
      <c r="E67" s="347">
        <v>524.57678324999995</v>
      </c>
      <c r="F67" s="347">
        <v>341.58065744999999</v>
      </c>
      <c r="G67" s="347">
        <v>122.25727241</v>
      </c>
      <c r="H67" s="347">
        <v>25.901892105999998</v>
      </c>
      <c r="I67" s="347">
        <v>3.6293388627000001</v>
      </c>
      <c r="J67" s="347">
        <v>5.8137647882000003</v>
      </c>
      <c r="K67" s="347">
        <v>44.428107937</v>
      </c>
      <c r="L67" s="347">
        <v>257.45060373000001</v>
      </c>
      <c r="M67" s="347">
        <v>511.03636972999999</v>
      </c>
      <c r="N67" s="347">
        <v>780.75006823000001</v>
      </c>
      <c r="O67" s="347">
        <v>714.88941227999999</v>
      </c>
      <c r="P67" s="347">
        <v>621.20274444999995</v>
      </c>
      <c r="Q67" s="347">
        <v>585.28674481999997</v>
      </c>
      <c r="R67" s="347">
        <v>297.31027644</v>
      </c>
      <c r="S67" s="347">
        <v>144.71554836999999</v>
      </c>
      <c r="T67" s="347">
        <v>42.917058607000001</v>
      </c>
      <c r="U67" s="347">
        <v>4.7347716228000003</v>
      </c>
      <c r="V67" s="347">
        <v>9.7153106406000003</v>
      </c>
      <c r="W67" s="347">
        <v>45.635457441</v>
      </c>
      <c r="X67" s="347">
        <v>206.57469596000001</v>
      </c>
      <c r="Y67" s="347">
        <v>504.64866369999999</v>
      </c>
      <c r="Z67" s="347">
        <v>624.01699600999996</v>
      </c>
      <c r="AA67" s="347">
        <v>840.79430055</v>
      </c>
      <c r="AB67" s="347">
        <v>575.84743762999994</v>
      </c>
      <c r="AC67" s="347">
        <v>489.43984014</v>
      </c>
      <c r="AD67" s="347">
        <v>281.14185309999999</v>
      </c>
      <c r="AE67" s="347">
        <v>113.80764044999999</v>
      </c>
      <c r="AF67" s="347">
        <v>19.583541867000001</v>
      </c>
      <c r="AG67" s="347">
        <v>4.0195693864999997</v>
      </c>
      <c r="AH67" s="347">
        <v>9.0910849652000003</v>
      </c>
      <c r="AI67" s="347">
        <v>37.343344125999998</v>
      </c>
      <c r="AJ67" s="347">
        <v>186.49301091999999</v>
      </c>
      <c r="AK67" s="347">
        <v>430.10002577</v>
      </c>
      <c r="AL67" s="347">
        <v>704.27032731999998</v>
      </c>
      <c r="AM67" s="347">
        <v>946.54064421999999</v>
      </c>
      <c r="AN67" s="347">
        <v>686.42506901000002</v>
      </c>
      <c r="AO67" s="347">
        <v>469.92836311999997</v>
      </c>
      <c r="AP67" s="347">
        <v>279.07724185000001</v>
      </c>
      <c r="AQ67" s="347">
        <v>136.23169877000001</v>
      </c>
      <c r="AR67" s="347">
        <v>19.879384557000002</v>
      </c>
      <c r="AS67" s="347">
        <v>4.1402879395000003</v>
      </c>
      <c r="AT67" s="347">
        <v>10.750775982</v>
      </c>
      <c r="AU67" s="347">
        <v>39.530532219999998</v>
      </c>
      <c r="AV67" s="347">
        <v>215.03378692999999</v>
      </c>
      <c r="AW67" s="347">
        <v>463.64179806999999</v>
      </c>
      <c r="AX67" s="347">
        <v>747.69964871000002</v>
      </c>
      <c r="AY67" s="898">
        <v>874.61402029999999</v>
      </c>
      <c r="AZ67" s="898">
        <v>650.36338069999999</v>
      </c>
      <c r="BA67" s="898">
        <v>404.13875831000001</v>
      </c>
      <c r="BB67" s="358">
        <v>293.01486053999997</v>
      </c>
      <c r="BC67" s="358">
        <v>134.93354593999999</v>
      </c>
      <c r="BD67" s="358">
        <v>30.892436227000001</v>
      </c>
      <c r="BE67" s="358">
        <v>7.2208177316000004</v>
      </c>
      <c r="BF67" s="358">
        <v>11.092224043</v>
      </c>
      <c r="BG67" s="358">
        <v>55.174426265999998</v>
      </c>
      <c r="BH67" s="358">
        <v>236.95162832</v>
      </c>
      <c r="BI67" s="358">
        <v>479.11914831000001</v>
      </c>
      <c r="BJ67" s="358">
        <v>713.99886702000003</v>
      </c>
      <c r="BK67" s="358">
        <v>791.24938669000005</v>
      </c>
      <c r="BL67" s="358">
        <v>644.38214484000002</v>
      </c>
      <c r="BM67" s="358">
        <v>525.76170304000004</v>
      </c>
      <c r="BN67" s="358">
        <v>297.84222616</v>
      </c>
      <c r="BO67" s="358">
        <v>134.35472872</v>
      </c>
      <c r="BP67" s="358">
        <v>30.79516349</v>
      </c>
      <c r="BQ67" s="358">
        <v>7.2067166327000001</v>
      </c>
      <c r="BR67" s="358">
        <v>11.062330136</v>
      </c>
      <c r="BS67" s="358">
        <v>54.983137067000001</v>
      </c>
      <c r="BT67" s="358">
        <v>235.99704654000001</v>
      </c>
      <c r="BU67" s="358">
        <v>477.16332592999998</v>
      </c>
      <c r="BV67" s="358">
        <v>711.04242297999997</v>
      </c>
    </row>
    <row r="68" spans="1:74" ht="11.1" customHeight="1" x14ac:dyDescent="0.2">
      <c r="A68" s="17" t="s">
        <v>286</v>
      </c>
      <c r="B68" s="370" t="s">
        <v>0</v>
      </c>
      <c r="C68" s="349">
        <v>8.4413980985000006</v>
      </c>
      <c r="D68" s="349">
        <v>11.292663558999999</v>
      </c>
      <c r="E68" s="349">
        <v>26.950889259</v>
      </c>
      <c r="F68" s="349">
        <v>48.840757412000002</v>
      </c>
      <c r="G68" s="349">
        <v>147.39661741</v>
      </c>
      <c r="H68" s="349">
        <v>269.90116042</v>
      </c>
      <c r="I68" s="349">
        <v>393.84815209999999</v>
      </c>
      <c r="J68" s="349">
        <v>358.94775189000001</v>
      </c>
      <c r="K68" s="349">
        <v>202.01563107000001</v>
      </c>
      <c r="L68" s="349">
        <v>55.213452666000002</v>
      </c>
      <c r="M68" s="349">
        <v>23.317420358</v>
      </c>
      <c r="N68" s="349">
        <v>10.873029600000001</v>
      </c>
      <c r="O68" s="349">
        <v>16.80555141</v>
      </c>
      <c r="P68" s="349">
        <v>19.863774762999999</v>
      </c>
      <c r="Q68" s="349">
        <v>31.594499441</v>
      </c>
      <c r="R68" s="349">
        <v>43.903217484999999</v>
      </c>
      <c r="S68" s="349">
        <v>109.45931378</v>
      </c>
      <c r="T68" s="349">
        <v>210.01572121999999</v>
      </c>
      <c r="U68" s="349">
        <v>390.28397287000001</v>
      </c>
      <c r="V68" s="349">
        <v>349.77433844000001</v>
      </c>
      <c r="W68" s="349">
        <v>203.64571389</v>
      </c>
      <c r="X68" s="349">
        <v>72.754646140000006</v>
      </c>
      <c r="Y68" s="349">
        <v>20.405635275000002</v>
      </c>
      <c r="Z68" s="349">
        <v>11.069526889</v>
      </c>
      <c r="AA68" s="349">
        <v>9.3704689843000004</v>
      </c>
      <c r="AB68" s="349">
        <v>12.76357239</v>
      </c>
      <c r="AC68" s="349">
        <v>31.19405617</v>
      </c>
      <c r="AD68" s="349">
        <v>46.423957842999997</v>
      </c>
      <c r="AE68" s="349">
        <v>157.16058131</v>
      </c>
      <c r="AF68" s="349">
        <v>292.01074775000001</v>
      </c>
      <c r="AG68" s="349">
        <v>390.51056918</v>
      </c>
      <c r="AH68" s="349">
        <v>341.88819240999999</v>
      </c>
      <c r="AI68" s="349">
        <v>210.07812496</v>
      </c>
      <c r="AJ68" s="349">
        <v>96.452197869000003</v>
      </c>
      <c r="AK68" s="349">
        <v>32.294829016000001</v>
      </c>
      <c r="AL68" s="349">
        <v>12.568334497</v>
      </c>
      <c r="AM68" s="349">
        <v>5.3657325562000002</v>
      </c>
      <c r="AN68" s="349">
        <v>17.065032989999999</v>
      </c>
      <c r="AO68" s="349">
        <v>31.472464769999998</v>
      </c>
      <c r="AP68" s="349">
        <v>58.151173473999997</v>
      </c>
      <c r="AQ68" s="349">
        <v>127.11472544999999</v>
      </c>
      <c r="AR68" s="349">
        <v>278.48769850999997</v>
      </c>
      <c r="AS68" s="349">
        <v>391.54092358000003</v>
      </c>
      <c r="AT68" s="349">
        <v>309.00856400999999</v>
      </c>
      <c r="AU68" s="349">
        <v>202.99717822</v>
      </c>
      <c r="AV68" s="349">
        <v>80.454936583000006</v>
      </c>
      <c r="AW68" s="349">
        <v>25.928930255000001</v>
      </c>
      <c r="AX68" s="349">
        <v>14.513694449999999</v>
      </c>
      <c r="AY68" s="900">
        <v>10.164604822999999</v>
      </c>
      <c r="AZ68" s="900">
        <v>13.641649896000001</v>
      </c>
      <c r="BA68" s="900">
        <v>48.160025376999997</v>
      </c>
      <c r="BB68" s="360">
        <v>47.318671995999999</v>
      </c>
      <c r="BC68" s="360">
        <v>134.33782994000001</v>
      </c>
      <c r="BD68" s="360">
        <v>271.47040384000002</v>
      </c>
      <c r="BE68" s="360">
        <v>400.72032687000001</v>
      </c>
      <c r="BF68" s="360">
        <v>369.08596347999998</v>
      </c>
      <c r="BG68" s="360">
        <v>208.16204131000001</v>
      </c>
      <c r="BH68" s="360">
        <v>72.862824083999996</v>
      </c>
      <c r="BI68" s="360">
        <v>21.948365464999998</v>
      </c>
      <c r="BJ68" s="360">
        <v>11.864484874</v>
      </c>
      <c r="BK68" s="360">
        <v>11.440349271000001</v>
      </c>
      <c r="BL68" s="360">
        <v>13.015046715</v>
      </c>
      <c r="BM68" s="360">
        <v>27.066359090999999</v>
      </c>
      <c r="BN68" s="360">
        <v>45.361431647000003</v>
      </c>
      <c r="BO68" s="360">
        <v>135.36018195</v>
      </c>
      <c r="BP68" s="360">
        <v>273.45551774</v>
      </c>
      <c r="BQ68" s="360">
        <v>403.60155406000001</v>
      </c>
      <c r="BR68" s="360">
        <v>371.76059579999998</v>
      </c>
      <c r="BS68" s="360">
        <v>209.71076360000001</v>
      </c>
      <c r="BT68" s="360">
        <v>73.436909772000007</v>
      </c>
      <c r="BU68" s="360">
        <v>22.120391035000001</v>
      </c>
      <c r="BV68" s="360">
        <v>11.95177299</v>
      </c>
    </row>
    <row r="69" spans="1:74" s="154" customFormat="1" ht="12" customHeight="1" x14ac:dyDescent="0.2">
      <c r="A69" s="153"/>
      <c r="B69" s="987" t="s">
        <v>1407</v>
      </c>
      <c r="C69" s="988"/>
      <c r="D69" s="988"/>
      <c r="E69" s="988"/>
      <c r="F69" s="988"/>
      <c r="G69" s="988"/>
      <c r="H69" s="988"/>
      <c r="I69" s="988"/>
      <c r="J69" s="988"/>
      <c r="K69" s="988"/>
      <c r="L69" s="988"/>
      <c r="M69" s="988"/>
      <c r="N69" s="988"/>
      <c r="O69" s="988"/>
      <c r="P69" s="988"/>
      <c r="Q69" s="989"/>
      <c r="R69" s="777"/>
      <c r="AY69" s="822"/>
      <c r="AZ69" s="822"/>
      <c r="BA69" s="822"/>
      <c r="BB69" s="822"/>
      <c r="BC69" s="822"/>
      <c r="BD69" s="715"/>
      <c r="BE69" s="715"/>
      <c r="BF69" s="715"/>
      <c r="BG69" s="715"/>
      <c r="BH69" s="822"/>
      <c r="BI69" s="822"/>
      <c r="BJ69" s="196"/>
    </row>
    <row r="70" spans="1:74" s="154" customFormat="1" ht="12" customHeight="1" x14ac:dyDescent="0.2">
      <c r="A70" s="153"/>
      <c r="B70" s="987" t="s">
        <v>1408</v>
      </c>
      <c r="C70" s="988"/>
      <c r="D70" s="988"/>
      <c r="E70" s="988"/>
      <c r="F70" s="988"/>
      <c r="G70" s="988"/>
      <c r="H70" s="988"/>
      <c r="I70" s="988"/>
      <c r="J70" s="988"/>
      <c r="K70" s="988"/>
      <c r="L70" s="988"/>
      <c r="M70" s="988"/>
      <c r="N70" s="988"/>
      <c r="O70" s="988"/>
      <c r="P70" s="988"/>
      <c r="Q70" s="989"/>
      <c r="R70" s="777"/>
      <c r="AY70" s="822"/>
      <c r="AZ70" s="822"/>
      <c r="BA70" s="822"/>
      <c r="BB70" s="822"/>
      <c r="BC70" s="822"/>
      <c r="BD70" s="631"/>
      <c r="BE70" s="631"/>
      <c r="BF70" s="631"/>
      <c r="BG70" s="631"/>
      <c r="BH70" s="822"/>
      <c r="BI70" s="822"/>
      <c r="BJ70" s="196"/>
    </row>
    <row r="71" spans="1:74" s="154" customFormat="1" ht="12" customHeight="1" x14ac:dyDescent="0.2">
      <c r="A71" s="153"/>
      <c r="B71" s="987" t="s">
        <v>1409</v>
      </c>
      <c r="C71" s="988"/>
      <c r="D71" s="988"/>
      <c r="E71" s="988"/>
      <c r="F71" s="988"/>
      <c r="G71" s="988"/>
      <c r="H71" s="988"/>
      <c r="I71" s="988"/>
      <c r="J71" s="988"/>
      <c r="K71" s="988"/>
      <c r="L71" s="988"/>
      <c r="M71" s="988"/>
      <c r="N71" s="988"/>
      <c r="O71" s="988"/>
      <c r="P71" s="988"/>
      <c r="Q71" s="989"/>
      <c r="R71" s="777"/>
      <c r="AY71" s="822"/>
      <c r="AZ71" s="822"/>
      <c r="BA71" s="822"/>
      <c r="BB71" s="822"/>
      <c r="BC71" s="822"/>
      <c r="BD71" s="631"/>
      <c r="BE71" s="631"/>
      <c r="BF71" s="631"/>
      <c r="BG71" s="822"/>
      <c r="BH71" s="822"/>
      <c r="BI71" s="822"/>
      <c r="BJ71" s="196"/>
    </row>
    <row r="72" spans="1:74" s="154" customFormat="1" ht="12" customHeight="1" x14ac:dyDescent="0.2">
      <c r="A72" s="153"/>
      <c r="B72" s="987" t="s">
        <v>795</v>
      </c>
      <c r="C72" s="989"/>
      <c r="D72" s="989"/>
      <c r="E72" s="989"/>
      <c r="F72" s="989"/>
      <c r="G72" s="989"/>
      <c r="H72" s="989"/>
      <c r="I72" s="989"/>
      <c r="J72" s="989"/>
      <c r="K72" s="989"/>
      <c r="L72" s="989"/>
      <c r="M72" s="989"/>
      <c r="N72" s="989"/>
      <c r="O72" s="989"/>
      <c r="P72" s="989"/>
      <c r="Q72" s="989"/>
      <c r="R72" s="777"/>
      <c r="AY72" s="822"/>
      <c r="AZ72" s="822"/>
      <c r="BA72" s="822"/>
      <c r="BB72" s="822"/>
      <c r="BC72" s="822"/>
      <c r="BD72" s="631"/>
      <c r="BE72" s="631"/>
      <c r="BF72" s="631"/>
      <c r="BG72" s="822"/>
      <c r="BH72" s="822"/>
      <c r="BI72" s="822"/>
      <c r="BJ72" s="196"/>
    </row>
    <row r="73" spans="1:74" s="154" customFormat="1" ht="12" customHeight="1" x14ac:dyDescent="0.2">
      <c r="A73" s="153"/>
      <c r="B73" s="987" t="s">
        <v>1410</v>
      </c>
      <c r="C73" s="988"/>
      <c r="D73" s="988"/>
      <c r="E73" s="988"/>
      <c r="F73" s="988"/>
      <c r="G73" s="988"/>
      <c r="H73" s="988"/>
      <c r="I73" s="988"/>
      <c r="J73" s="988"/>
      <c r="K73" s="988"/>
      <c r="L73" s="988"/>
      <c r="M73" s="988"/>
      <c r="N73" s="988"/>
      <c r="O73" s="988"/>
      <c r="P73" s="988"/>
      <c r="Q73" s="989"/>
      <c r="R73" s="777"/>
      <c r="AY73" s="822"/>
      <c r="AZ73" s="822"/>
      <c r="BA73" s="822"/>
      <c r="BB73" s="822"/>
      <c r="BC73" s="822"/>
      <c r="BD73" s="715"/>
      <c r="BE73" s="631"/>
      <c r="BF73" s="631"/>
      <c r="BG73" s="822"/>
      <c r="BH73" s="822"/>
      <c r="BI73" s="822"/>
      <c r="BJ73" s="196"/>
    </row>
    <row r="74" spans="1:74" s="154" customFormat="1" ht="12" customHeight="1" x14ac:dyDescent="0.2">
      <c r="A74" s="153"/>
      <c r="B74" s="987" t="s">
        <v>796</v>
      </c>
      <c r="C74" s="989"/>
      <c r="D74" s="989"/>
      <c r="E74" s="989"/>
      <c r="F74" s="989"/>
      <c r="G74" s="989"/>
      <c r="H74" s="989"/>
      <c r="I74" s="989"/>
      <c r="J74" s="989"/>
      <c r="K74" s="989"/>
      <c r="L74" s="989"/>
      <c r="M74" s="989"/>
      <c r="N74" s="989"/>
      <c r="O74" s="989"/>
      <c r="P74" s="989"/>
      <c r="Q74" s="989"/>
      <c r="R74" s="777"/>
      <c r="AY74" s="822"/>
      <c r="AZ74" s="822"/>
      <c r="BA74" s="822"/>
      <c r="BB74" s="822"/>
      <c r="BC74" s="822"/>
      <c r="BD74" s="631"/>
      <c r="BE74" s="631"/>
      <c r="BF74" s="631"/>
      <c r="BG74" s="822"/>
      <c r="BH74" s="822"/>
      <c r="BI74" s="822"/>
      <c r="BJ74" s="196"/>
    </row>
    <row r="75" spans="1:74" s="154" customFormat="1" ht="12" customHeight="1" x14ac:dyDescent="0.2">
      <c r="A75" s="153"/>
      <c r="B75" s="773" t="s">
        <v>809</v>
      </c>
      <c r="C75" s="788"/>
      <c r="D75" s="788"/>
      <c r="E75" s="788"/>
      <c r="F75" s="788"/>
      <c r="G75" s="788"/>
      <c r="H75" s="800"/>
      <c r="I75" s="788"/>
      <c r="J75" s="788"/>
      <c r="K75" s="788"/>
      <c r="L75" s="788"/>
      <c r="M75" s="788"/>
      <c r="N75" s="788"/>
      <c r="O75" s="788"/>
      <c r="P75" s="788"/>
      <c r="Q75" s="788"/>
      <c r="R75" s="328"/>
      <c r="AY75" s="822"/>
      <c r="AZ75" s="822"/>
      <c r="BA75" s="822"/>
      <c r="BB75" s="822"/>
      <c r="BC75" s="822"/>
      <c r="BD75" s="631"/>
      <c r="BE75" s="631"/>
      <c r="BF75" s="631"/>
      <c r="BG75" s="822"/>
      <c r="BH75" s="822"/>
      <c r="BI75" s="822"/>
      <c r="BJ75" s="196"/>
    </row>
    <row r="76" spans="1:74" s="160" customFormat="1" ht="12" customHeight="1" x14ac:dyDescent="0.2">
      <c r="A76" s="159"/>
      <c r="B76" s="990" t="str">
        <f>Dates!$G$2</f>
        <v>EIA completed modeling and analysis for this report on Monday, April 6, 2026.</v>
      </c>
      <c r="C76" s="977"/>
      <c r="D76" s="977"/>
      <c r="E76" s="977"/>
      <c r="F76" s="977"/>
      <c r="G76" s="977"/>
      <c r="H76" s="977"/>
      <c r="I76" s="977"/>
      <c r="J76" s="977"/>
      <c r="K76" s="977"/>
      <c r="L76" s="977"/>
      <c r="M76" s="977"/>
      <c r="N76" s="977"/>
      <c r="O76" s="977"/>
      <c r="P76" s="977"/>
      <c r="Q76" s="977"/>
      <c r="R76" s="328"/>
      <c r="AY76" s="823"/>
      <c r="AZ76" s="823"/>
      <c r="BA76" s="823"/>
      <c r="BB76" s="823"/>
      <c r="BC76" s="823"/>
      <c r="BD76" s="632"/>
      <c r="BE76" s="632"/>
      <c r="BF76" s="632"/>
      <c r="BG76" s="823"/>
      <c r="BH76" s="823"/>
      <c r="BI76" s="823"/>
      <c r="BJ76" s="221"/>
    </row>
    <row r="77" spans="1:74" s="154" customFormat="1" ht="12" customHeight="1" x14ac:dyDescent="0.2">
      <c r="A77" s="153"/>
      <c r="B77" s="985" t="s">
        <v>482</v>
      </c>
      <c r="C77" s="986"/>
      <c r="D77" s="986"/>
      <c r="E77" s="986"/>
      <c r="F77" s="986"/>
      <c r="G77" s="986"/>
      <c r="H77" s="986"/>
      <c r="I77" s="986"/>
      <c r="J77" s="986"/>
      <c r="K77" s="986"/>
      <c r="L77" s="986"/>
      <c r="M77" s="986"/>
      <c r="N77" s="986"/>
      <c r="O77" s="986"/>
      <c r="P77" s="986"/>
      <c r="Q77" s="986"/>
      <c r="R77" s="777"/>
      <c r="AY77" s="822"/>
      <c r="AZ77" s="822"/>
      <c r="BA77" s="822"/>
      <c r="BB77" s="822"/>
      <c r="BC77" s="822"/>
      <c r="BD77" s="631"/>
      <c r="BE77" s="631"/>
      <c r="BF77" s="631"/>
      <c r="BG77" s="822"/>
      <c r="BH77" s="822"/>
      <c r="BI77" s="822"/>
      <c r="BJ77" s="196"/>
    </row>
    <row r="78" spans="1:74" s="154" customFormat="1" ht="12" customHeight="1" x14ac:dyDescent="0.2">
      <c r="A78" s="153"/>
      <c r="B78" s="999" t="s">
        <v>1405</v>
      </c>
      <c r="C78" s="986"/>
      <c r="D78" s="986"/>
      <c r="E78" s="986"/>
      <c r="F78" s="986"/>
      <c r="G78" s="986"/>
      <c r="H78" s="986"/>
      <c r="I78" s="986"/>
      <c r="J78" s="986"/>
      <c r="K78" s="986"/>
      <c r="L78" s="986"/>
      <c r="M78" s="986"/>
      <c r="N78" s="986"/>
      <c r="O78" s="986"/>
      <c r="P78" s="986"/>
      <c r="Q78" s="986"/>
      <c r="R78" s="777"/>
      <c r="AY78" s="822"/>
      <c r="AZ78" s="822"/>
      <c r="BA78" s="822"/>
      <c r="BB78" s="822"/>
      <c r="BC78" s="822"/>
      <c r="BD78" s="631"/>
      <c r="BE78" s="631"/>
      <c r="BF78" s="631"/>
      <c r="BG78" s="822"/>
      <c r="BH78" s="822"/>
      <c r="BI78" s="822"/>
      <c r="BJ78" s="196"/>
    </row>
    <row r="79" spans="1:74" s="154" customFormat="1" ht="12" customHeight="1" x14ac:dyDescent="0.2">
      <c r="A79" s="153"/>
      <c r="B79" s="1000" t="s">
        <v>66</v>
      </c>
      <c r="C79" s="986"/>
      <c r="D79" s="986"/>
      <c r="E79" s="986"/>
      <c r="F79" s="986"/>
      <c r="G79" s="986"/>
      <c r="H79" s="986"/>
      <c r="I79" s="986"/>
      <c r="J79" s="986"/>
      <c r="K79" s="986"/>
      <c r="L79" s="986"/>
      <c r="M79" s="986"/>
      <c r="N79" s="986"/>
      <c r="O79" s="986"/>
      <c r="P79" s="986"/>
      <c r="Q79" s="986"/>
      <c r="R79" s="777"/>
      <c r="AY79" s="822"/>
      <c r="AZ79" s="822"/>
      <c r="BA79" s="822"/>
      <c r="BB79" s="822"/>
      <c r="BC79" s="822"/>
      <c r="BD79" s="631"/>
      <c r="BE79" s="631"/>
      <c r="BF79" s="631"/>
      <c r="BG79" s="822"/>
      <c r="BH79" s="822"/>
      <c r="BI79" s="822"/>
      <c r="BJ79" s="196"/>
    </row>
    <row r="80" spans="1:74" s="154" customFormat="1" ht="12" customHeight="1" x14ac:dyDescent="0.2">
      <c r="A80" s="153"/>
      <c r="B80" s="991" t="s">
        <v>823</v>
      </c>
      <c r="C80" s="991"/>
      <c r="D80" s="991"/>
      <c r="E80" s="991"/>
      <c r="F80" s="991"/>
      <c r="G80" s="991"/>
      <c r="H80" s="991"/>
      <c r="I80" s="991"/>
      <c r="J80" s="991"/>
      <c r="K80" s="991"/>
      <c r="L80" s="991"/>
      <c r="M80" s="991"/>
      <c r="N80" s="991"/>
      <c r="O80" s="991"/>
      <c r="P80" s="991"/>
      <c r="Q80" s="991"/>
      <c r="R80" s="991"/>
      <c r="AY80" s="822"/>
      <c r="AZ80" s="822"/>
      <c r="BA80" s="822"/>
      <c r="BB80" s="822"/>
      <c r="BC80" s="822"/>
      <c r="BD80" s="631"/>
      <c r="BE80" s="631"/>
      <c r="BF80" s="631"/>
      <c r="BG80" s="822"/>
      <c r="BH80" s="822"/>
      <c r="BI80" s="822"/>
      <c r="BJ80" s="196"/>
    </row>
    <row r="81" spans="1:74" s="154" customFormat="1" ht="12" customHeight="1" x14ac:dyDescent="0.2">
      <c r="A81" s="153"/>
      <c r="B81" s="994" t="s">
        <v>1594</v>
      </c>
      <c r="C81" s="995"/>
      <c r="D81" s="995"/>
      <c r="E81" s="995"/>
      <c r="F81" s="995"/>
      <c r="G81" s="995"/>
      <c r="H81" s="995"/>
      <c r="I81" s="995"/>
      <c r="J81" s="995"/>
      <c r="K81" s="995"/>
      <c r="L81" s="995"/>
      <c r="M81" s="995"/>
      <c r="N81" s="995"/>
      <c r="O81" s="995"/>
      <c r="P81" s="995"/>
      <c r="Q81" s="996"/>
      <c r="R81" s="777"/>
      <c r="AY81" s="822"/>
      <c r="AZ81" s="822"/>
      <c r="BA81" s="822"/>
      <c r="BB81" s="822"/>
      <c r="BC81" s="822"/>
      <c r="BD81" s="631"/>
      <c r="BE81" s="631"/>
      <c r="BF81" s="631"/>
      <c r="BG81" s="822"/>
      <c r="BH81" s="822"/>
      <c r="BI81" s="822"/>
      <c r="BJ81" s="196"/>
    </row>
    <row r="82" spans="1:74" s="154" customFormat="1" ht="12" customHeight="1" x14ac:dyDescent="0.2">
      <c r="A82" s="153"/>
      <c r="B82" s="997" t="s">
        <v>1541</v>
      </c>
      <c r="C82" s="996"/>
      <c r="D82" s="996"/>
      <c r="E82" s="996"/>
      <c r="F82" s="996"/>
      <c r="G82" s="996"/>
      <c r="H82" s="996"/>
      <c r="I82" s="996"/>
      <c r="J82" s="996"/>
      <c r="K82" s="996"/>
      <c r="L82" s="996"/>
      <c r="M82" s="996"/>
      <c r="N82" s="996"/>
      <c r="O82" s="996"/>
      <c r="P82" s="996"/>
      <c r="Q82" s="996"/>
      <c r="R82" s="777"/>
      <c r="AY82" s="822"/>
      <c r="AZ82" s="822"/>
      <c r="BA82" s="822"/>
      <c r="BB82" s="822"/>
      <c r="BC82" s="822"/>
      <c r="BD82" s="631"/>
      <c r="BE82" s="631"/>
      <c r="BF82" s="631"/>
      <c r="BG82" s="822"/>
      <c r="BH82" s="822"/>
      <c r="BI82" s="822"/>
      <c r="BJ82" s="196"/>
    </row>
    <row r="83" spans="1:74" s="154" customFormat="1" ht="12" customHeight="1" x14ac:dyDescent="0.2">
      <c r="A83" s="153"/>
      <c r="B83" s="997" t="s">
        <v>1542</v>
      </c>
      <c r="C83" s="996"/>
      <c r="D83" s="996"/>
      <c r="E83" s="996"/>
      <c r="F83" s="996"/>
      <c r="G83" s="996"/>
      <c r="H83" s="996"/>
      <c r="I83" s="996"/>
      <c r="J83" s="996"/>
      <c r="K83" s="996"/>
      <c r="L83" s="996"/>
      <c r="M83" s="996"/>
      <c r="N83" s="996"/>
      <c r="O83" s="996"/>
      <c r="P83" s="996"/>
      <c r="Q83" s="996"/>
      <c r="R83" s="777"/>
      <c r="AY83" s="822"/>
      <c r="AZ83" s="822"/>
      <c r="BA83" s="822"/>
      <c r="BB83" s="822"/>
      <c r="BC83" s="822"/>
      <c r="BD83" s="631"/>
      <c r="BE83" s="631"/>
      <c r="BF83" s="631"/>
      <c r="BG83" s="822"/>
      <c r="BH83" s="822"/>
      <c r="BI83" s="822"/>
      <c r="BJ83" s="196"/>
    </row>
    <row r="84" spans="1:74" s="154" customFormat="1" ht="12" customHeight="1" x14ac:dyDescent="0.2">
      <c r="A84" s="153"/>
      <c r="B84" s="994" t="s">
        <v>490</v>
      </c>
      <c r="C84" s="996"/>
      <c r="D84" s="996"/>
      <c r="E84" s="996"/>
      <c r="F84" s="996"/>
      <c r="G84" s="996"/>
      <c r="H84" s="996"/>
      <c r="I84" s="996"/>
      <c r="J84" s="996"/>
      <c r="K84" s="996"/>
      <c r="L84" s="996"/>
      <c r="M84" s="996"/>
      <c r="N84" s="996"/>
      <c r="O84" s="996"/>
      <c r="P84" s="996"/>
      <c r="Q84" s="996"/>
      <c r="R84" s="777"/>
      <c r="AY84" s="822"/>
      <c r="AZ84" s="822"/>
      <c r="BA84" s="822"/>
      <c r="BB84" s="822"/>
      <c r="BC84" s="822"/>
      <c r="BD84" s="631"/>
      <c r="BE84" s="631"/>
      <c r="BF84" s="631"/>
      <c r="BG84" s="822"/>
      <c r="BH84" s="822"/>
      <c r="BI84" s="822"/>
      <c r="BJ84" s="196"/>
    </row>
    <row r="85" spans="1:74" s="154" customFormat="1" ht="12" customHeight="1" x14ac:dyDescent="0.2">
      <c r="A85" s="153"/>
      <c r="B85" s="998" t="s">
        <v>1406</v>
      </c>
      <c r="C85" s="996"/>
      <c r="D85" s="996"/>
      <c r="E85" s="996"/>
      <c r="F85" s="996"/>
      <c r="G85" s="996"/>
      <c r="H85" s="996"/>
      <c r="I85" s="996"/>
      <c r="J85" s="996"/>
      <c r="K85" s="996"/>
      <c r="L85" s="996"/>
      <c r="M85" s="996"/>
      <c r="N85" s="996"/>
      <c r="O85" s="996"/>
      <c r="P85" s="996"/>
      <c r="Q85" s="996"/>
      <c r="R85" s="777"/>
      <c r="AY85" s="822"/>
      <c r="AZ85" s="822"/>
      <c r="BA85" s="822"/>
      <c r="BB85" s="822"/>
      <c r="BC85" s="822"/>
      <c r="BD85" s="631"/>
      <c r="BE85" s="631"/>
      <c r="BF85" s="631"/>
      <c r="BG85" s="822"/>
      <c r="BH85" s="822"/>
      <c r="BI85" s="822"/>
      <c r="BJ85" s="196"/>
    </row>
    <row r="86" spans="1:74" s="155" customFormat="1" ht="12" customHeight="1" x14ac:dyDescent="0.2">
      <c r="A86" s="153"/>
      <c r="B86" s="998" t="s">
        <v>794</v>
      </c>
      <c r="C86" s="996"/>
      <c r="D86" s="996"/>
      <c r="E86" s="996"/>
      <c r="F86" s="996"/>
      <c r="G86" s="996"/>
      <c r="H86" s="996"/>
      <c r="I86" s="996"/>
      <c r="J86" s="996"/>
      <c r="K86" s="996"/>
      <c r="L86" s="996"/>
      <c r="M86" s="996"/>
      <c r="N86" s="996"/>
      <c r="O86" s="996"/>
      <c r="P86" s="996"/>
      <c r="Q86" s="996"/>
      <c r="R86" s="654"/>
      <c r="AY86" s="822"/>
      <c r="AZ86" s="822"/>
      <c r="BA86" s="822"/>
      <c r="BB86" s="822"/>
      <c r="BC86" s="822"/>
      <c r="BD86" s="631"/>
      <c r="BE86" s="631"/>
      <c r="BF86" s="631"/>
      <c r="BG86" s="822"/>
      <c r="BH86" s="822"/>
      <c r="BI86" s="822"/>
      <c r="BJ86" s="197"/>
    </row>
    <row r="87" spans="1:74" s="155" customFormat="1" ht="12" customHeight="1" x14ac:dyDescent="0.2">
      <c r="A87" s="7"/>
      <c r="B87" s="992"/>
      <c r="C87" s="993"/>
      <c r="D87" s="993"/>
      <c r="E87" s="993"/>
      <c r="F87" s="993"/>
      <c r="G87" s="993"/>
      <c r="H87" s="993"/>
      <c r="I87" s="993"/>
      <c r="J87" s="993"/>
      <c r="K87" s="993"/>
      <c r="L87" s="993"/>
      <c r="M87" s="993"/>
      <c r="N87" s="993"/>
      <c r="O87" s="993"/>
      <c r="P87" s="993"/>
      <c r="Q87" s="993"/>
      <c r="AY87" s="822"/>
      <c r="AZ87" s="822"/>
      <c r="BA87" s="822"/>
      <c r="BB87" s="822"/>
      <c r="BC87" s="822"/>
      <c r="BD87" s="631"/>
      <c r="BE87" s="631"/>
      <c r="BF87" s="631"/>
      <c r="BG87" s="822"/>
      <c r="BH87" s="822"/>
      <c r="BI87" s="822"/>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A42" sqref="BA42"/>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821" customWidth="1"/>
    <col min="56" max="58" width="6.5703125" style="327" customWidth="1"/>
    <col min="59" max="61" width="6.5703125" style="821" customWidth="1"/>
    <col min="62" max="62" width="6.5703125" style="152" customWidth="1"/>
    <col min="63" max="74" width="6.5703125" style="8" customWidth="1"/>
    <col min="75" max="16384" width="9.5703125" style="8"/>
  </cols>
  <sheetData>
    <row r="1" spans="1:74" ht="13.35" customHeight="1" x14ac:dyDescent="0.2">
      <c r="A1" s="974" t="s">
        <v>478</v>
      </c>
      <c r="B1" s="1002" t="s">
        <v>538</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ht="12.75" x14ac:dyDescent="0.2">
      <c r="A2" s="975"/>
      <c r="B2" s="222" t="str">
        <f>"U.S. Energy Information Administration  |  Short-Term Energy Outlook  - "&amp;Dates!D1</f>
        <v>U.S. Energy Information Administration  |  Short-Term Energy Outlook  - April 2026</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16" t="s">
        <v>760</v>
      </c>
      <c r="B3" s="9"/>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26"/>
      <c r="B5" s="27" t="s">
        <v>932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902"/>
      <c r="BA5" s="902"/>
      <c r="BB5" s="855"/>
      <c r="BC5" s="855"/>
      <c r="BD5" s="856"/>
      <c r="BE5" s="856"/>
      <c r="BF5" s="856"/>
      <c r="BG5" s="856"/>
      <c r="BH5" s="856"/>
      <c r="BI5" s="856"/>
      <c r="BJ5" s="374"/>
      <c r="BK5" s="374"/>
      <c r="BL5" s="374"/>
      <c r="BM5" s="374"/>
      <c r="BN5" s="374"/>
      <c r="BO5" s="374"/>
      <c r="BP5" s="374"/>
      <c r="BQ5" s="374"/>
      <c r="BR5" s="374"/>
      <c r="BS5" s="374"/>
      <c r="BT5" s="374"/>
      <c r="BU5" s="374"/>
      <c r="BV5" s="374"/>
    </row>
    <row r="6" spans="1:74" ht="11.1" customHeight="1" x14ac:dyDescent="0.2">
      <c r="A6" s="29" t="s">
        <v>253</v>
      </c>
      <c r="B6" s="379" t="s">
        <v>920</v>
      </c>
      <c r="C6" s="341">
        <v>83.22</v>
      </c>
      <c r="D6" s="341">
        <v>91.64</v>
      </c>
      <c r="E6" s="341">
        <v>108.5</v>
      </c>
      <c r="F6" s="341">
        <v>101.78</v>
      </c>
      <c r="G6" s="341">
        <v>109.55</v>
      </c>
      <c r="H6" s="341">
        <v>114.84</v>
      </c>
      <c r="I6" s="341">
        <v>101.62</v>
      </c>
      <c r="J6" s="341">
        <v>93.67</v>
      </c>
      <c r="K6" s="341">
        <v>84.26</v>
      </c>
      <c r="L6" s="341">
        <v>87.55</v>
      </c>
      <c r="M6" s="341">
        <v>84.37</v>
      </c>
      <c r="N6" s="341">
        <v>76.44</v>
      </c>
      <c r="O6" s="341">
        <v>78.12</v>
      </c>
      <c r="P6" s="341">
        <v>76.83</v>
      </c>
      <c r="Q6" s="341">
        <v>73.28</v>
      </c>
      <c r="R6" s="341">
        <v>79.45</v>
      </c>
      <c r="S6" s="341">
        <v>71.58</v>
      </c>
      <c r="T6" s="341">
        <v>70.25</v>
      </c>
      <c r="U6" s="341">
        <v>76.069999999999993</v>
      </c>
      <c r="V6" s="341">
        <v>81.39</v>
      </c>
      <c r="W6" s="341">
        <v>89.43</v>
      </c>
      <c r="X6" s="341">
        <v>85.64</v>
      </c>
      <c r="Y6" s="341">
        <v>77.69</v>
      </c>
      <c r="Z6" s="341">
        <v>71.900000000000006</v>
      </c>
      <c r="AA6" s="341">
        <v>74.150000000000006</v>
      </c>
      <c r="AB6" s="341">
        <v>77.25</v>
      </c>
      <c r="AC6" s="341">
        <v>81.28</v>
      </c>
      <c r="AD6" s="341">
        <v>85.35</v>
      </c>
      <c r="AE6" s="341">
        <v>80.02</v>
      </c>
      <c r="AF6" s="341">
        <v>79.77</v>
      </c>
      <c r="AG6" s="341">
        <v>81.8</v>
      </c>
      <c r="AH6" s="341">
        <v>76.680000000000007</v>
      </c>
      <c r="AI6" s="341">
        <v>70.239999999999995</v>
      </c>
      <c r="AJ6" s="341">
        <v>71.989999999999995</v>
      </c>
      <c r="AK6" s="341">
        <v>69.95</v>
      </c>
      <c r="AL6" s="341">
        <v>70.12</v>
      </c>
      <c r="AM6" s="341">
        <v>75.739999999999995</v>
      </c>
      <c r="AN6" s="341">
        <v>71.53</v>
      </c>
      <c r="AO6" s="341">
        <v>68.239999999999995</v>
      </c>
      <c r="AP6" s="341">
        <v>63.54</v>
      </c>
      <c r="AQ6" s="341">
        <v>62.17</v>
      </c>
      <c r="AR6" s="341">
        <v>68.17</v>
      </c>
      <c r="AS6" s="341">
        <v>68.39</v>
      </c>
      <c r="AT6" s="341">
        <v>64.86</v>
      </c>
      <c r="AU6" s="341">
        <v>63.96</v>
      </c>
      <c r="AV6" s="341">
        <v>60.89</v>
      </c>
      <c r="AW6" s="341">
        <v>60.06</v>
      </c>
      <c r="AX6" s="341">
        <v>57.97</v>
      </c>
      <c r="AY6" s="341">
        <v>60.04</v>
      </c>
      <c r="AZ6" s="892">
        <v>64.510000000000005</v>
      </c>
      <c r="BA6" s="892">
        <v>91.38</v>
      </c>
      <c r="BB6" s="352">
        <v>109</v>
      </c>
      <c r="BC6" s="352">
        <v>99</v>
      </c>
      <c r="BD6" s="352">
        <v>97</v>
      </c>
      <c r="BE6" s="352">
        <v>94</v>
      </c>
      <c r="BF6" s="352">
        <v>91</v>
      </c>
      <c r="BG6" s="352">
        <v>88</v>
      </c>
      <c r="BH6" s="352">
        <v>85</v>
      </c>
      <c r="BI6" s="352">
        <v>84</v>
      </c>
      <c r="BJ6" s="352">
        <v>82</v>
      </c>
      <c r="BK6" s="352">
        <v>80</v>
      </c>
      <c r="BL6" s="352">
        <v>78</v>
      </c>
      <c r="BM6" s="352">
        <v>76</v>
      </c>
      <c r="BN6" s="352">
        <v>75</v>
      </c>
      <c r="BO6" s="352">
        <v>75</v>
      </c>
      <c r="BP6" s="352">
        <v>74</v>
      </c>
      <c r="BQ6" s="352">
        <v>73</v>
      </c>
      <c r="BR6" s="352">
        <v>72</v>
      </c>
      <c r="BS6" s="352">
        <v>70</v>
      </c>
      <c r="BT6" s="352">
        <v>68</v>
      </c>
      <c r="BU6" s="352">
        <v>66</v>
      </c>
      <c r="BV6" s="352">
        <v>64</v>
      </c>
    </row>
    <row r="7" spans="1:74" ht="11.1" customHeight="1" x14ac:dyDescent="0.2">
      <c r="A7" s="29" t="s">
        <v>54</v>
      </c>
      <c r="B7" s="379" t="s">
        <v>921</v>
      </c>
      <c r="C7" s="341">
        <v>86.51</v>
      </c>
      <c r="D7" s="341">
        <v>97.13</v>
      </c>
      <c r="E7" s="341">
        <v>117.25</v>
      </c>
      <c r="F7" s="341">
        <v>104.58</v>
      </c>
      <c r="G7" s="341">
        <v>113.34</v>
      </c>
      <c r="H7" s="341">
        <v>122.71</v>
      </c>
      <c r="I7" s="341">
        <v>111.93</v>
      </c>
      <c r="J7" s="341">
        <v>100.45</v>
      </c>
      <c r="K7" s="341">
        <v>89.76</v>
      </c>
      <c r="L7" s="341">
        <v>93.33</v>
      </c>
      <c r="M7" s="341">
        <v>91.42</v>
      </c>
      <c r="N7" s="341">
        <v>80.92</v>
      </c>
      <c r="O7" s="341">
        <v>82.5</v>
      </c>
      <c r="P7" s="341">
        <v>82.59</v>
      </c>
      <c r="Q7" s="341">
        <v>78.430000000000007</v>
      </c>
      <c r="R7" s="341">
        <v>84.64</v>
      </c>
      <c r="S7" s="341">
        <v>75.47</v>
      </c>
      <c r="T7" s="341">
        <v>74.84</v>
      </c>
      <c r="U7" s="341">
        <v>80.11</v>
      </c>
      <c r="V7" s="341">
        <v>86.15</v>
      </c>
      <c r="W7" s="341">
        <v>93.72</v>
      </c>
      <c r="X7" s="341">
        <v>90.6</v>
      </c>
      <c r="Y7" s="341">
        <v>82.94</v>
      </c>
      <c r="Z7" s="341">
        <v>77.63</v>
      </c>
      <c r="AA7" s="341">
        <v>80.12</v>
      </c>
      <c r="AB7" s="341">
        <v>83.48</v>
      </c>
      <c r="AC7" s="341">
        <v>85.41</v>
      </c>
      <c r="AD7" s="341">
        <v>89.94</v>
      </c>
      <c r="AE7" s="341">
        <v>81.75</v>
      </c>
      <c r="AF7" s="341">
        <v>82.25</v>
      </c>
      <c r="AG7" s="341">
        <v>85.15</v>
      </c>
      <c r="AH7" s="341">
        <v>80.36</v>
      </c>
      <c r="AI7" s="341">
        <v>74.02</v>
      </c>
      <c r="AJ7" s="341">
        <v>75.63</v>
      </c>
      <c r="AK7" s="341">
        <v>74.349999999999994</v>
      </c>
      <c r="AL7" s="341">
        <v>73.86</v>
      </c>
      <c r="AM7" s="341">
        <v>79.27</v>
      </c>
      <c r="AN7" s="341">
        <v>75.44</v>
      </c>
      <c r="AO7" s="341">
        <v>72.73</v>
      </c>
      <c r="AP7" s="341">
        <v>68.13</v>
      </c>
      <c r="AQ7" s="341">
        <v>64.45</v>
      </c>
      <c r="AR7" s="341">
        <v>71.44</v>
      </c>
      <c r="AS7" s="341">
        <v>71.040000000000006</v>
      </c>
      <c r="AT7" s="341">
        <v>67.87</v>
      </c>
      <c r="AU7" s="341">
        <v>67.989999999999995</v>
      </c>
      <c r="AV7" s="341">
        <v>64.540000000000006</v>
      </c>
      <c r="AW7" s="341">
        <v>63.8</v>
      </c>
      <c r="AX7" s="341">
        <v>62.54</v>
      </c>
      <c r="AY7" s="341">
        <v>66.599999999999994</v>
      </c>
      <c r="AZ7" s="892">
        <v>70.89</v>
      </c>
      <c r="BA7" s="892">
        <v>103.13</v>
      </c>
      <c r="BB7" s="352">
        <v>124</v>
      </c>
      <c r="BC7" s="352">
        <v>112</v>
      </c>
      <c r="BD7" s="352">
        <v>108</v>
      </c>
      <c r="BE7" s="352">
        <v>104</v>
      </c>
      <c r="BF7" s="352">
        <v>100</v>
      </c>
      <c r="BG7" s="352">
        <v>95</v>
      </c>
      <c r="BH7" s="352">
        <v>90</v>
      </c>
      <c r="BI7" s="352">
        <v>88</v>
      </c>
      <c r="BJ7" s="352">
        <v>86</v>
      </c>
      <c r="BK7" s="352">
        <v>84</v>
      </c>
      <c r="BL7" s="352">
        <v>82</v>
      </c>
      <c r="BM7" s="352">
        <v>80</v>
      </c>
      <c r="BN7" s="352">
        <v>79</v>
      </c>
      <c r="BO7" s="352">
        <v>78</v>
      </c>
      <c r="BP7" s="352">
        <v>77</v>
      </c>
      <c r="BQ7" s="352">
        <v>76</v>
      </c>
      <c r="BR7" s="352">
        <v>75</v>
      </c>
      <c r="BS7" s="352">
        <v>74</v>
      </c>
      <c r="BT7" s="352">
        <v>72</v>
      </c>
      <c r="BU7" s="352">
        <v>70</v>
      </c>
      <c r="BV7" s="352">
        <v>68</v>
      </c>
    </row>
    <row r="8" spans="1:74" ht="11.1" customHeight="1" x14ac:dyDescent="0.2">
      <c r="A8" s="29" t="s">
        <v>252</v>
      </c>
      <c r="B8" s="380" t="s">
        <v>922</v>
      </c>
      <c r="C8" s="341">
        <v>76.92</v>
      </c>
      <c r="D8" s="341">
        <v>87.73</v>
      </c>
      <c r="E8" s="341">
        <v>104.39</v>
      </c>
      <c r="F8" s="341">
        <v>102.7</v>
      </c>
      <c r="G8" s="341">
        <v>108.71</v>
      </c>
      <c r="H8" s="341">
        <v>112.06</v>
      </c>
      <c r="I8" s="341">
        <v>99.67</v>
      </c>
      <c r="J8" s="341">
        <v>92.21</v>
      </c>
      <c r="K8" s="341">
        <v>83.3</v>
      </c>
      <c r="L8" s="341">
        <v>84.26</v>
      </c>
      <c r="M8" s="341">
        <v>79.31</v>
      </c>
      <c r="N8" s="341">
        <v>70.89</v>
      </c>
      <c r="O8" s="341">
        <v>70.319999999999993</v>
      </c>
      <c r="P8" s="341">
        <v>69.67</v>
      </c>
      <c r="Q8" s="341">
        <v>68.53</v>
      </c>
      <c r="R8" s="341">
        <v>75.23</v>
      </c>
      <c r="S8" s="341">
        <v>70.05</v>
      </c>
      <c r="T8" s="341">
        <v>69.58</v>
      </c>
      <c r="U8" s="341">
        <v>74.83</v>
      </c>
      <c r="V8" s="341">
        <v>81.099999999999994</v>
      </c>
      <c r="W8" s="341">
        <v>87.14</v>
      </c>
      <c r="X8" s="341">
        <v>83.21</v>
      </c>
      <c r="Y8" s="341">
        <v>76.42</v>
      </c>
      <c r="Z8" s="341">
        <v>68.09</v>
      </c>
      <c r="AA8" s="341">
        <v>69.28</v>
      </c>
      <c r="AB8" s="341">
        <v>72.91</v>
      </c>
      <c r="AC8" s="341">
        <v>75.88</v>
      </c>
      <c r="AD8" s="341">
        <v>81.87</v>
      </c>
      <c r="AE8" s="341">
        <v>78.34</v>
      </c>
      <c r="AF8" s="341">
        <v>78.790000000000006</v>
      </c>
      <c r="AG8" s="341">
        <v>79.67</v>
      </c>
      <c r="AH8" s="341">
        <v>74.67</v>
      </c>
      <c r="AI8" s="341">
        <v>69.61</v>
      </c>
      <c r="AJ8" s="341">
        <v>70.91</v>
      </c>
      <c r="AK8" s="341">
        <v>69.08</v>
      </c>
      <c r="AL8" s="341">
        <v>68.209999999999994</v>
      </c>
      <c r="AM8" s="341">
        <v>72.709999999999994</v>
      </c>
      <c r="AN8" s="341">
        <v>71.14</v>
      </c>
      <c r="AO8" s="341">
        <v>67.55</v>
      </c>
      <c r="AP8" s="341">
        <v>63.48</v>
      </c>
      <c r="AQ8" s="341">
        <v>61.81</v>
      </c>
      <c r="AR8" s="341">
        <v>67.349999999999994</v>
      </c>
      <c r="AS8" s="341">
        <v>68.39</v>
      </c>
      <c r="AT8" s="341">
        <v>65.489999999999995</v>
      </c>
      <c r="AU8" s="341">
        <v>64.59</v>
      </c>
      <c r="AV8" s="341">
        <v>60.91</v>
      </c>
      <c r="AW8" s="341">
        <v>59.76</v>
      </c>
      <c r="AX8" s="341">
        <v>57.25</v>
      </c>
      <c r="AY8" s="341">
        <v>59.27</v>
      </c>
      <c r="AZ8" s="892">
        <v>64.010000000000005</v>
      </c>
      <c r="BA8" s="892">
        <v>90.88</v>
      </c>
      <c r="BB8" s="352">
        <v>111.5</v>
      </c>
      <c r="BC8" s="352">
        <v>101.5</v>
      </c>
      <c r="BD8" s="352">
        <v>99.25</v>
      </c>
      <c r="BE8" s="352">
        <v>95.75</v>
      </c>
      <c r="BF8" s="352">
        <v>92.25</v>
      </c>
      <c r="BG8" s="352">
        <v>88.5</v>
      </c>
      <c r="BH8" s="352">
        <v>85</v>
      </c>
      <c r="BI8" s="352">
        <v>84</v>
      </c>
      <c r="BJ8" s="352">
        <v>81.75</v>
      </c>
      <c r="BK8" s="352">
        <v>79.5</v>
      </c>
      <c r="BL8" s="352">
        <v>77.5</v>
      </c>
      <c r="BM8" s="352">
        <v>75.5</v>
      </c>
      <c r="BN8" s="352">
        <v>74.5</v>
      </c>
      <c r="BO8" s="352">
        <v>74.5</v>
      </c>
      <c r="BP8" s="352">
        <v>73.5</v>
      </c>
      <c r="BQ8" s="352">
        <v>72.5</v>
      </c>
      <c r="BR8" s="352">
        <v>71.5</v>
      </c>
      <c r="BS8" s="352">
        <v>69.5</v>
      </c>
      <c r="BT8" s="352">
        <v>67.5</v>
      </c>
      <c r="BU8" s="352">
        <v>65.5</v>
      </c>
      <c r="BV8" s="352">
        <v>63.5</v>
      </c>
    </row>
    <row r="9" spans="1:74" ht="11.1" customHeight="1" x14ac:dyDescent="0.2">
      <c r="A9" s="29" t="s">
        <v>468</v>
      </c>
      <c r="B9" s="380" t="s">
        <v>923</v>
      </c>
      <c r="C9" s="341">
        <v>80.260000000000005</v>
      </c>
      <c r="D9" s="341">
        <v>90.21</v>
      </c>
      <c r="E9" s="341">
        <v>106.98</v>
      </c>
      <c r="F9" s="341">
        <v>105.22</v>
      </c>
      <c r="G9" s="341">
        <v>110.43</v>
      </c>
      <c r="H9" s="341">
        <v>114.44</v>
      </c>
      <c r="I9" s="341">
        <v>102.82</v>
      </c>
      <c r="J9" s="341">
        <v>95.8</v>
      </c>
      <c r="K9" s="341">
        <v>86.57</v>
      </c>
      <c r="L9" s="341">
        <v>88.02</v>
      </c>
      <c r="M9" s="341">
        <v>84.57</v>
      </c>
      <c r="N9" s="341">
        <v>76.56</v>
      </c>
      <c r="O9" s="341">
        <v>75.7</v>
      </c>
      <c r="P9" s="341">
        <v>74.86</v>
      </c>
      <c r="Q9" s="341">
        <v>73</v>
      </c>
      <c r="R9" s="341">
        <v>78.53</v>
      </c>
      <c r="S9" s="341">
        <v>72.569999999999993</v>
      </c>
      <c r="T9" s="341">
        <v>71.39</v>
      </c>
      <c r="U9" s="341">
        <v>76.41</v>
      </c>
      <c r="V9" s="341">
        <v>81.78</v>
      </c>
      <c r="W9" s="341">
        <v>89.32</v>
      </c>
      <c r="X9" s="341">
        <v>86.6</v>
      </c>
      <c r="Y9" s="341">
        <v>79.7</v>
      </c>
      <c r="Z9" s="341">
        <v>72.34</v>
      </c>
      <c r="AA9" s="341">
        <v>73.28</v>
      </c>
      <c r="AB9" s="341">
        <v>76.2</v>
      </c>
      <c r="AC9" s="341">
        <v>79.67</v>
      </c>
      <c r="AD9" s="341">
        <v>84.47</v>
      </c>
      <c r="AE9" s="341">
        <v>80.7</v>
      </c>
      <c r="AF9" s="341">
        <v>80.28</v>
      </c>
      <c r="AG9" s="341">
        <v>81.5</v>
      </c>
      <c r="AH9" s="341">
        <v>77.39</v>
      </c>
      <c r="AI9" s="341">
        <v>71.75</v>
      </c>
      <c r="AJ9" s="341">
        <v>72.95</v>
      </c>
      <c r="AK9" s="341">
        <v>70.89</v>
      </c>
      <c r="AL9" s="341">
        <v>70.37</v>
      </c>
      <c r="AM9" s="341">
        <v>74.930000000000007</v>
      </c>
      <c r="AN9" s="341">
        <v>73.05</v>
      </c>
      <c r="AO9" s="341">
        <v>69.97</v>
      </c>
      <c r="AP9" s="341">
        <v>65.38</v>
      </c>
      <c r="AQ9" s="341">
        <v>63.26</v>
      </c>
      <c r="AR9" s="341">
        <v>68.099999999999994</v>
      </c>
      <c r="AS9" s="341">
        <v>69.3</v>
      </c>
      <c r="AT9" s="341">
        <v>66.73</v>
      </c>
      <c r="AU9" s="341">
        <v>65.650000000000006</v>
      </c>
      <c r="AV9" s="341">
        <v>62.4</v>
      </c>
      <c r="AW9" s="341">
        <v>61.21</v>
      </c>
      <c r="AX9" s="341">
        <v>59.09</v>
      </c>
      <c r="AY9" s="341">
        <v>61.2</v>
      </c>
      <c r="AZ9" s="892">
        <v>65.010000000000005</v>
      </c>
      <c r="BA9" s="892">
        <v>91.88</v>
      </c>
      <c r="BB9" s="352">
        <v>112.5</v>
      </c>
      <c r="BC9" s="352">
        <v>102.5</v>
      </c>
      <c r="BD9" s="352">
        <v>100.25</v>
      </c>
      <c r="BE9" s="352">
        <v>96.75</v>
      </c>
      <c r="BF9" s="352">
        <v>93.25</v>
      </c>
      <c r="BG9" s="352">
        <v>89.5</v>
      </c>
      <c r="BH9" s="352">
        <v>86</v>
      </c>
      <c r="BI9" s="352">
        <v>85</v>
      </c>
      <c r="BJ9" s="352">
        <v>82.75</v>
      </c>
      <c r="BK9" s="352">
        <v>80.5</v>
      </c>
      <c r="BL9" s="352">
        <v>78.5</v>
      </c>
      <c r="BM9" s="352">
        <v>76.5</v>
      </c>
      <c r="BN9" s="352">
        <v>75.5</v>
      </c>
      <c r="BO9" s="352">
        <v>75.5</v>
      </c>
      <c r="BP9" s="352">
        <v>74.5</v>
      </c>
      <c r="BQ9" s="352">
        <v>73.5</v>
      </c>
      <c r="BR9" s="352">
        <v>72.5</v>
      </c>
      <c r="BS9" s="352">
        <v>70.5</v>
      </c>
      <c r="BT9" s="352">
        <v>68.5</v>
      </c>
      <c r="BU9" s="352">
        <v>66.5</v>
      </c>
      <c r="BV9" s="352">
        <v>64.5</v>
      </c>
    </row>
    <row r="10" spans="1:74" ht="11.1" customHeight="1" x14ac:dyDescent="0.2">
      <c r="A10" s="26"/>
      <c r="B10" s="27" t="s">
        <v>1449</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371"/>
      <c r="AZ10" s="903"/>
      <c r="BA10" s="903"/>
      <c r="BB10" s="375"/>
      <c r="BC10" s="375"/>
      <c r="BD10" s="375"/>
      <c r="BE10" s="375"/>
      <c r="BF10" s="375"/>
      <c r="BG10" s="375"/>
      <c r="BH10" s="375"/>
      <c r="BI10" s="375"/>
      <c r="BJ10" s="375"/>
      <c r="BK10" s="375"/>
      <c r="BL10" s="375"/>
      <c r="BM10" s="375"/>
      <c r="BN10" s="375"/>
      <c r="BO10" s="375"/>
      <c r="BP10" s="375"/>
      <c r="BQ10" s="375"/>
      <c r="BR10" s="375"/>
      <c r="BS10" s="375"/>
      <c r="BT10" s="375"/>
      <c r="BU10" s="375"/>
      <c r="BV10" s="375"/>
    </row>
    <row r="11" spans="1:74" ht="11.1" customHeight="1" x14ac:dyDescent="0.2">
      <c r="A11" s="321"/>
      <c r="B11" s="381" t="s">
        <v>924</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903"/>
      <c r="BA11" s="903"/>
      <c r="BB11" s="375"/>
      <c r="BC11" s="375"/>
      <c r="BD11" s="375"/>
      <c r="BE11" s="375"/>
      <c r="BF11" s="375"/>
      <c r="BG11" s="375"/>
      <c r="BH11" s="375"/>
      <c r="BI11" s="375"/>
      <c r="BJ11" s="375"/>
      <c r="BK11" s="375"/>
      <c r="BL11" s="375"/>
      <c r="BM11" s="375"/>
      <c r="BN11" s="375"/>
      <c r="BO11" s="375"/>
      <c r="BP11" s="375"/>
      <c r="BQ11" s="375"/>
      <c r="BR11" s="375"/>
      <c r="BS11" s="375"/>
      <c r="BT11" s="375"/>
      <c r="BU11" s="375"/>
      <c r="BV11" s="375"/>
    </row>
    <row r="12" spans="1:74" ht="11.1" customHeight="1" x14ac:dyDescent="0.2">
      <c r="A12" s="320" t="s">
        <v>1149</v>
      </c>
      <c r="B12" s="383" t="s">
        <v>908</v>
      </c>
      <c r="C12" s="585">
        <v>2.423</v>
      </c>
      <c r="D12" s="585">
        <v>2.6389999999999998</v>
      </c>
      <c r="E12" s="585">
        <v>3.2320000000000002</v>
      </c>
      <c r="F12" s="585">
        <v>3.2595239999999999</v>
      </c>
      <c r="G12" s="585">
        <v>3.8660239999999999</v>
      </c>
      <c r="H12" s="585">
        <v>4.1233839999999997</v>
      </c>
      <c r="I12" s="585">
        <v>3.3764400000000001</v>
      </c>
      <c r="J12" s="585">
        <v>3.0518360000000002</v>
      </c>
      <c r="K12" s="585">
        <v>2.9032450000000001</v>
      </c>
      <c r="L12" s="585">
        <v>3.0013809999999999</v>
      </c>
      <c r="M12" s="585">
        <v>2.703665</v>
      </c>
      <c r="N12" s="585">
        <v>2.2908249999999999</v>
      </c>
      <c r="O12" s="585">
        <v>2.6160230000000002</v>
      </c>
      <c r="P12" s="585">
        <v>2.604257</v>
      </c>
      <c r="Q12" s="585">
        <v>2.6338602764000001</v>
      </c>
      <c r="R12" s="585">
        <v>2.7438575888000001</v>
      </c>
      <c r="S12" s="585">
        <v>2.5814268246999998</v>
      </c>
      <c r="T12" s="585">
        <v>2.6152202756</v>
      </c>
      <c r="U12" s="585">
        <v>2.7934427497000001</v>
      </c>
      <c r="V12" s="585">
        <v>3.0170080000000001</v>
      </c>
      <c r="W12" s="585">
        <v>3.068549</v>
      </c>
      <c r="X12" s="585">
        <v>2.4893019999999999</v>
      </c>
      <c r="Y12" s="585">
        <v>2.2987009999999999</v>
      </c>
      <c r="Z12" s="585">
        <v>2.1982930000000001</v>
      </c>
      <c r="AA12" s="585">
        <v>2.2642827313999998</v>
      </c>
      <c r="AB12" s="585">
        <v>2.4352118486999998</v>
      </c>
      <c r="AC12" s="585">
        <v>2.6523562835000001</v>
      </c>
      <c r="AD12" s="585">
        <v>2.8034567244000002</v>
      </c>
      <c r="AE12" s="585">
        <v>2.5435091390000002</v>
      </c>
      <c r="AF12" s="585">
        <v>2.4114263655000001</v>
      </c>
      <c r="AG12" s="585">
        <v>2.4652095768</v>
      </c>
      <c r="AH12" s="585">
        <v>2.3917494054000001</v>
      </c>
      <c r="AI12" s="585">
        <v>2.1459176799000002</v>
      </c>
      <c r="AJ12" s="585">
        <v>2.1766364573999999</v>
      </c>
      <c r="AK12" s="585">
        <v>2.1050561265000001</v>
      </c>
      <c r="AL12" s="585">
        <v>2.0561834808000001</v>
      </c>
      <c r="AM12" s="585">
        <v>2.1951967254999998</v>
      </c>
      <c r="AN12" s="585">
        <v>2.2283396567999998</v>
      </c>
      <c r="AO12" s="585">
        <v>2.1666084232</v>
      </c>
      <c r="AP12" s="585">
        <v>2.1332112376999999</v>
      </c>
      <c r="AQ12" s="585">
        <v>2.1693844436999998</v>
      </c>
      <c r="AR12" s="585">
        <v>2.1937823868000002</v>
      </c>
      <c r="AS12" s="585">
        <v>2.2164928535000001</v>
      </c>
      <c r="AT12" s="585">
        <v>2.2258000607000001</v>
      </c>
      <c r="AU12" s="585">
        <v>2.2261596049999999</v>
      </c>
      <c r="AV12" s="585">
        <v>2.0748896815000002</v>
      </c>
      <c r="AW12" s="585">
        <v>2.0923868091000002</v>
      </c>
      <c r="AX12" s="585">
        <v>1.8511044743</v>
      </c>
      <c r="AY12" s="585">
        <v>2.1686121374999998</v>
      </c>
      <c r="AZ12" s="904">
        <v>2.1644563648999999</v>
      </c>
      <c r="BA12" s="904">
        <v>2.8495849999999998</v>
      </c>
      <c r="BB12" s="590">
        <v>3.5682960000000001</v>
      </c>
      <c r="BC12" s="590">
        <v>3.2478009999999999</v>
      </c>
      <c r="BD12" s="590">
        <v>3.0954540000000001</v>
      </c>
      <c r="BE12" s="590">
        <v>3.016629</v>
      </c>
      <c r="BF12" s="590">
        <v>2.930933</v>
      </c>
      <c r="BG12" s="590">
        <v>2.7647200000000001</v>
      </c>
      <c r="BH12" s="590">
        <v>2.6097589999999999</v>
      </c>
      <c r="BI12" s="590">
        <v>2.4954170000000002</v>
      </c>
      <c r="BJ12" s="590">
        <v>2.401551</v>
      </c>
      <c r="BK12" s="590">
        <v>2.4444279999999998</v>
      </c>
      <c r="BL12" s="590">
        <v>2.4646880000000002</v>
      </c>
      <c r="BM12" s="590">
        <v>2.539323</v>
      </c>
      <c r="BN12" s="590">
        <v>2.6210360000000001</v>
      </c>
      <c r="BO12" s="590">
        <v>2.6065330000000002</v>
      </c>
      <c r="BP12" s="590">
        <v>2.5740919999999998</v>
      </c>
      <c r="BQ12" s="590">
        <v>2.5204970000000002</v>
      </c>
      <c r="BR12" s="590">
        <v>2.4923660000000001</v>
      </c>
      <c r="BS12" s="590">
        <v>2.3921160000000001</v>
      </c>
      <c r="BT12" s="590">
        <v>2.269555</v>
      </c>
      <c r="BU12" s="590">
        <v>2.1652559999999998</v>
      </c>
      <c r="BV12" s="590">
        <v>2.039793</v>
      </c>
    </row>
    <row r="13" spans="1:74" ht="11.1" customHeight="1" x14ac:dyDescent="0.2">
      <c r="A13" s="321" t="s">
        <v>1450</v>
      </c>
      <c r="B13" s="383" t="s">
        <v>909</v>
      </c>
      <c r="C13" s="585">
        <v>2.5499999999999998</v>
      </c>
      <c r="D13" s="585">
        <v>2.83</v>
      </c>
      <c r="E13" s="585">
        <v>3.5819999999999999</v>
      </c>
      <c r="F13" s="585">
        <v>3.9521679999999999</v>
      </c>
      <c r="G13" s="585">
        <v>4.2303040000000003</v>
      </c>
      <c r="H13" s="585">
        <v>4.3541809999999996</v>
      </c>
      <c r="I13" s="585">
        <v>3.687039</v>
      </c>
      <c r="J13" s="585">
        <v>3.5671659999999998</v>
      </c>
      <c r="K13" s="585">
        <v>3.4530249999999998</v>
      </c>
      <c r="L13" s="585">
        <v>4.1377860000000002</v>
      </c>
      <c r="M13" s="585">
        <v>3.6241099999999999</v>
      </c>
      <c r="N13" s="585">
        <v>3.0522079999999998</v>
      </c>
      <c r="O13" s="585">
        <v>3.2591489999999999</v>
      </c>
      <c r="P13" s="585">
        <v>2.8502640000000001</v>
      </c>
      <c r="Q13" s="585">
        <v>2.7421944740000002</v>
      </c>
      <c r="R13" s="585">
        <v>2.5714560627999998</v>
      </c>
      <c r="S13" s="585">
        <v>2.3690454403999999</v>
      </c>
      <c r="T13" s="585">
        <v>2.4273614601000002</v>
      </c>
      <c r="U13" s="585">
        <v>2.6877344390000002</v>
      </c>
      <c r="V13" s="585">
        <v>3.1552606996999999</v>
      </c>
      <c r="W13" s="585">
        <v>3.3905763629000001</v>
      </c>
      <c r="X13" s="585">
        <v>3.1139361444999998</v>
      </c>
      <c r="Y13" s="585">
        <v>2.8301276829000002</v>
      </c>
      <c r="Z13" s="585">
        <v>2.5413233986999999</v>
      </c>
      <c r="AA13" s="585">
        <v>2.6464435544999998</v>
      </c>
      <c r="AB13" s="585">
        <v>2.7776207339000001</v>
      </c>
      <c r="AC13" s="585">
        <v>2.6723150437999998</v>
      </c>
      <c r="AD13" s="585">
        <v>2.6386356820999999</v>
      </c>
      <c r="AE13" s="585">
        <v>2.4383423769000001</v>
      </c>
      <c r="AF13" s="585">
        <v>2.4533054415</v>
      </c>
      <c r="AG13" s="585">
        <v>2.4777910768</v>
      </c>
      <c r="AH13" s="585">
        <v>2.2974442043000001</v>
      </c>
      <c r="AI13" s="585">
        <v>2.1415838194000001</v>
      </c>
      <c r="AJ13" s="585">
        <v>2.2395334019000002</v>
      </c>
      <c r="AK13" s="585">
        <v>2.2342253667</v>
      </c>
      <c r="AL13" s="585">
        <v>2.2120718481999999</v>
      </c>
      <c r="AM13" s="585">
        <v>2.4847999932999998</v>
      </c>
      <c r="AN13" s="585">
        <v>2.4513003317000002</v>
      </c>
      <c r="AO13" s="585">
        <v>2.2489420649</v>
      </c>
      <c r="AP13" s="585">
        <v>2.1503305347000001</v>
      </c>
      <c r="AQ13" s="585">
        <v>2.0942350220999999</v>
      </c>
      <c r="AR13" s="585">
        <v>2.2935677169000002</v>
      </c>
      <c r="AS13" s="585">
        <v>2.4590416375999999</v>
      </c>
      <c r="AT13" s="585">
        <v>2.3019035487999999</v>
      </c>
      <c r="AU13" s="585">
        <v>2.3852202595000001</v>
      </c>
      <c r="AV13" s="585">
        <v>2.3194930287000002</v>
      </c>
      <c r="AW13" s="585">
        <v>2.4826255988999999</v>
      </c>
      <c r="AX13" s="585">
        <v>2.1866895520999998</v>
      </c>
      <c r="AY13" s="585">
        <v>2.2112700600999999</v>
      </c>
      <c r="AZ13" s="904">
        <v>2.4229404200000002</v>
      </c>
      <c r="BA13" s="904">
        <v>3.3548110000000002</v>
      </c>
      <c r="BB13" s="590">
        <v>4.6849819999999998</v>
      </c>
      <c r="BC13" s="590">
        <v>4.1590930000000004</v>
      </c>
      <c r="BD13" s="590">
        <v>3.9000659999999998</v>
      </c>
      <c r="BE13" s="590">
        <v>3.748148</v>
      </c>
      <c r="BF13" s="590">
        <v>3.6046119999999999</v>
      </c>
      <c r="BG13" s="590">
        <v>3.4266869999999998</v>
      </c>
      <c r="BH13" s="590">
        <v>3.2230979999999998</v>
      </c>
      <c r="BI13" s="590">
        <v>3.1239379999999999</v>
      </c>
      <c r="BJ13" s="590">
        <v>2.9854430000000001</v>
      </c>
      <c r="BK13" s="590">
        <v>2.9703870000000001</v>
      </c>
      <c r="BL13" s="590">
        <v>2.849799</v>
      </c>
      <c r="BM13" s="590">
        <v>2.8022049999999998</v>
      </c>
      <c r="BN13" s="590">
        <v>2.7235360000000002</v>
      </c>
      <c r="BO13" s="590">
        <v>2.6459009999999998</v>
      </c>
      <c r="BP13" s="590">
        <v>2.6114869999999999</v>
      </c>
      <c r="BQ13" s="590">
        <v>2.6640779999999999</v>
      </c>
      <c r="BR13" s="590">
        <v>2.7126169999999998</v>
      </c>
      <c r="BS13" s="590">
        <v>2.7155689999999999</v>
      </c>
      <c r="BT13" s="590">
        <v>2.6657989999999998</v>
      </c>
      <c r="BU13" s="590">
        <v>2.5875319999999999</v>
      </c>
      <c r="BV13" s="590">
        <v>2.458545</v>
      </c>
    </row>
    <row r="14" spans="1:74" ht="11.1" customHeight="1" x14ac:dyDescent="0.2">
      <c r="A14" s="320" t="s">
        <v>1451</v>
      </c>
      <c r="B14" s="383" t="s">
        <v>910</v>
      </c>
      <c r="C14" s="585">
        <v>2.4380000000000002</v>
      </c>
      <c r="D14" s="585">
        <v>2.742</v>
      </c>
      <c r="E14" s="585">
        <v>3.4790000000000001</v>
      </c>
      <c r="F14" s="585">
        <v>3.8647830000000001</v>
      </c>
      <c r="G14" s="585">
        <v>4.4947540000000004</v>
      </c>
      <c r="H14" s="585">
        <v>4.1853199999999999</v>
      </c>
      <c r="I14" s="585">
        <v>3.5915439999999998</v>
      </c>
      <c r="J14" s="585">
        <v>3.412712</v>
      </c>
      <c r="K14" s="585">
        <v>3.3415409999999999</v>
      </c>
      <c r="L14" s="585">
        <v>4.2114419999999999</v>
      </c>
      <c r="M14" s="585">
        <v>3.8268140000000002</v>
      </c>
      <c r="N14" s="585">
        <v>2.957732</v>
      </c>
      <c r="O14" s="585">
        <v>3.0788000000000002</v>
      </c>
      <c r="P14" s="585">
        <v>2.6542219999999999</v>
      </c>
      <c r="Q14" s="585">
        <v>2.5739329999999998</v>
      </c>
      <c r="R14" s="585">
        <v>2.4374449999999999</v>
      </c>
      <c r="S14" s="585">
        <v>2.185012</v>
      </c>
      <c r="T14" s="585">
        <v>2.2877809999999998</v>
      </c>
      <c r="U14" s="585">
        <v>2.5054099999999999</v>
      </c>
      <c r="V14" s="585">
        <v>2.9400909008</v>
      </c>
      <c r="W14" s="585">
        <v>3.1662828101999998</v>
      </c>
      <c r="X14" s="585">
        <v>3.0019169692999998</v>
      </c>
      <c r="Y14" s="585">
        <v>2.8136890320000001</v>
      </c>
      <c r="Z14" s="585">
        <v>2.5459834222</v>
      </c>
      <c r="AA14" s="585">
        <v>2.5953427452</v>
      </c>
      <c r="AB14" s="585">
        <v>2.7072129138999999</v>
      </c>
      <c r="AC14" s="585">
        <v>2.6060086818000001</v>
      </c>
      <c r="AD14" s="585">
        <v>2.5428887201000001</v>
      </c>
      <c r="AE14" s="585">
        <v>2.3542464473</v>
      </c>
      <c r="AF14" s="585">
        <v>2.3597796139999998</v>
      </c>
      <c r="AG14" s="585">
        <v>2.3602564483999999</v>
      </c>
      <c r="AH14" s="585">
        <v>2.1745294744999999</v>
      </c>
      <c r="AI14" s="585">
        <v>1.7110238387000001</v>
      </c>
      <c r="AJ14" s="585">
        <v>1.9201808466000001</v>
      </c>
      <c r="AK14" s="585">
        <v>2.1522056017</v>
      </c>
      <c r="AL14" s="585">
        <v>2.1461987480000002</v>
      </c>
      <c r="AM14" s="585">
        <v>2.4155888239999999</v>
      </c>
      <c r="AN14" s="585">
        <v>2.3550537608000002</v>
      </c>
      <c r="AO14" s="585">
        <v>2.1596368883000001</v>
      </c>
      <c r="AP14" s="585">
        <v>2.0437681681000002</v>
      </c>
      <c r="AQ14" s="585">
        <v>1.9982382451</v>
      </c>
      <c r="AR14" s="585">
        <v>2.1857825287999999</v>
      </c>
      <c r="AS14" s="585">
        <v>2.333659951</v>
      </c>
      <c r="AT14" s="585">
        <v>2.1889564672000001</v>
      </c>
      <c r="AU14" s="585">
        <v>2.2532340054</v>
      </c>
      <c r="AV14" s="585">
        <v>2.2012605240999998</v>
      </c>
      <c r="AW14" s="585">
        <v>2.3846004410999999</v>
      </c>
      <c r="AX14" s="585">
        <v>2.1246105849000001</v>
      </c>
      <c r="AY14" s="585">
        <v>2.1228793457999999</v>
      </c>
      <c r="AZ14" s="904">
        <v>2.3624801015000001</v>
      </c>
      <c r="BA14" s="904">
        <v>3.6036670000000002</v>
      </c>
      <c r="BB14" s="590">
        <v>4.5860940000000001</v>
      </c>
      <c r="BC14" s="590">
        <v>4.111218</v>
      </c>
      <c r="BD14" s="590">
        <v>3.8412109999999999</v>
      </c>
      <c r="BE14" s="590">
        <v>3.6476139999999999</v>
      </c>
      <c r="BF14" s="590">
        <v>3.4850819999999998</v>
      </c>
      <c r="BG14" s="590">
        <v>3.3190189999999999</v>
      </c>
      <c r="BH14" s="590">
        <v>3.12548</v>
      </c>
      <c r="BI14" s="590">
        <v>3.0423209999999998</v>
      </c>
      <c r="BJ14" s="590">
        <v>2.9442460000000001</v>
      </c>
      <c r="BK14" s="590">
        <v>2.8706160000000001</v>
      </c>
      <c r="BL14" s="590">
        <v>2.7759960000000001</v>
      </c>
      <c r="BM14" s="590">
        <v>2.6544650000000001</v>
      </c>
      <c r="BN14" s="590">
        <v>2.569188</v>
      </c>
      <c r="BO14" s="590">
        <v>2.578252</v>
      </c>
      <c r="BP14" s="590">
        <v>2.5592959999999998</v>
      </c>
      <c r="BQ14" s="590">
        <v>2.589683</v>
      </c>
      <c r="BR14" s="590">
        <v>2.6207020000000001</v>
      </c>
      <c r="BS14" s="590">
        <v>2.637184</v>
      </c>
      <c r="BT14" s="590">
        <v>2.5919300000000001</v>
      </c>
      <c r="BU14" s="590">
        <v>2.5392139999999999</v>
      </c>
      <c r="BV14" s="590">
        <v>2.4415849999999999</v>
      </c>
    </row>
    <row r="15" spans="1:74" ht="11.1" customHeight="1" x14ac:dyDescent="0.2">
      <c r="A15" s="320" t="s">
        <v>1452</v>
      </c>
      <c r="B15" s="383" t="s">
        <v>911</v>
      </c>
      <c r="C15" s="585">
        <v>2.4510000000000001</v>
      </c>
      <c r="D15" s="585">
        <v>2.653</v>
      </c>
      <c r="E15" s="585">
        <v>3.3260000000000001</v>
      </c>
      <c r="F15" s="585">
        <v>3.9327230000000002</v>
      </c>
      <c r="G15" s="585">
        <v>3.9519989999999998</v>
      </c>
      <c r="H15" s="585">
        <v>4.1108570000000002</v>
      </c>
      <c r="I15" s="585">
        <v>3.5145840000000002</v>
      </c>
      <c r="J15" s="585">
        <v>3.3736920000000001</v>
      </c>
      <c r="K15" s="585">
        <v>3.315124</v>
      </c>
      <c r="L15" s="585">
        <v>3.7915920000000001</v>
      </c>
      <c r="M15" s="585">
        <v>3.2242169999999999</v>
      </c>
      <c r="N15" s="585">
        <v>2.9516</v>
      </c>
      <c r="O15" s="585">
        <v>3.582719</v>
      </c>
      <c r="P15" s="585">
        <v>2.8370449999999998</v>
      </c>
      <c r="Q15" s="585">
        <v>2.7349950000000001</v>
      </c>
      <c r="R15" s="585">
        <v>2.4392420000000001</v>
      </c>
      <c r="S15" s="585">
        <v>2.2401249999999999</v>
      </c>
      <c r="T15" s="585">
        <v>2.3160400000000001</v>
      </c>
      <c r="U15" s="585">
        <v>2.549004</v>
      </c>
      <c r="V15" s="585">
        <v>3.0400180193000002</v>
      </c>
      <c r="W15" s="585">
        <v>3.1691722712999999</v>
      </c>
      <c r="X15" s="585">
        <v>2.9347373522</v>
      </c>
      <c r="Y15" s="585">
        <v>2.7908432182</v>
      </c>
      <c r="Z15" s="585">
        <v>2.4498580078000001</v>
      </c>
      <c r="AA15" s="585">
        <v>2.6446613448999998</v>
      </c>
      <c r="AB15" s="585">
        <v>2.7406133336999998</v>
      </c>
      <c r="AC15" s="585">
        <v>2.6505441031000001</v>
      </c>
      <c r="AD15" s="585">
        <v>2.6639904076000001</v>
      </c>
      <c r="AE15" s="585">
        <v>2.4435652390999998</v>
      </c>
      <c r="AF15" s="585">
        <v>2.4567521875999998</v>
      </c>
      <c r="AG15" s="585">
        <v>2.481847734</v>
      </c>
      <c r="AH15" s="585">
        <v>2.2432840609000002</v>
      </c>
      <c r="AI15" s="585">
        <v>2.0528698727000001</v>
      </c>
      <c r="AJ15" s="585">
        <v>2.1371270145999999</v>
      </c>
      <c r="AK15" s="585">
        <v>2.1344905631</v>
      </c>
      <c r="AL15" s="585">
        <v>2.1657768112000002</v>
      </c>
      <c r="AM15" s="585">
        <v>2.4106396194999999</v>
      </c>
      <c r="AN15" s="585">
        <v>2.3296536477999998</v>
      </c>
      <c r="AO15" s="585">
        <v>2.1380438080999999</v>
      </c>
      <c r="AP15" s="585">
        <v>2.0470011210000001</v>
      </c>
      <c r="AQ15" s="585">
        <v>2.0004993178000001</v>
      </c>
      <c r="AR15" s="585">
        <v>2.1628284288000001</v>
      </c>
      <c r="AS15" s="585">
        <v>2.3102672854000001</v>
      </c>
      <c r="AT15" s="585">
        <v>2.0943900067999999</v>
      </c>
      <c r="AU15" s="585">
        <v>2.1582599534</v>
      </c>
      <c r="AV15" s="585">
        <v>2.2220704782</v>
      </c>
      <c r="AW15" s="585">
        <v>2.3238253594999998</v>
      </c>
      <c r="AX15" s="585">
        <v>2.0364516293000001</v>
      </c>
      <c r="AY15" s="585">
        <v>2.1012555592000002</v>
      </c>
      <c r="AZ15" s="904">
        <v>2.3281571567000001</v>
      </c>
      <c r="BA15" s="904">
        <v>3.7493400000000001</v>
      </c>
      <c r="BB15" s="590">
        <v>4.6903350000000001</v>
      </c>
      <c r="BC15" s="590">
        <v>4.1342619999999997</v>
      </c>
      <c r="BD15" s="590">
        <v>3.858921</v>
      </c>
      <c r="BE15" s="590">
        <v>3.686938</v>
      </c>
      <c r="BF15" s="590">
        <v>3.517407</v>
      </c>
      <c r="BG15" s="590">
        <v>3.3203969999999998</v>
      </c>
      <c r="BH15" s="590">
        <v>3.0881620000000001</v>
      </c>
      <c r="BI15" s="590">
        <v>2.994259</v>
      </c>
      <c r="BJ15" s="590">
        <v>2.9065370000000001</v>
      </c>
      <c r="BK15" s="590">
        <v>2.8960170000000001</v>
      </c>
      <c r="BL15" s="590">
        <v>2.795401</v>
      </c>
      <c r="BM15" s="590">
        <v>2.7189290000000002</v>
      </c>
      <c r="BN15" s="590">
        <v>2.634833</v>
      </c>
      <c r="BO15" s="590">
        <v>2.5446870000000001</v>
      </c>
      <c r="BP15" s="590">
        <v>2.5043060000000001</v>
      </c>
      <c r="BQ15" s="590">
        <v>2.5502039999999999</v>
      </c>
      <c r="BR15" s="590">
        <v>2.5734699999999999</v>
      </c>
      <c r="BS15" s="590">
        <v>2.5636480000000001</v>
      </c>
      <c r="BT15" s="590">
        <v>2.5307010000000001</v>
      </c>
      <c r="BU15" s="590">
        <v>2.4701559999999998</v>
      </c>
      <c r="BV15" s="590">
        <v>2.380255</v>
      </c>
    </row>
    <row r="16" spans="1:74" ht="11.1" customHeight="1" x14ac:dyDescent="0.2">
      <c r="A16" s="320" t="s">
        <v>1453</v>
      </c>
      <c r="B16" s="383" t="s">
        <v>912</v>
      </c>
      <c r="C16" s="585">
        <v>2.16</v>
      </c>
      <c r="D16" s="585">
        <v>2.4319999999999999</v>
      </c>
      <c r="E16" s="585">
        <v>2.867</v>
      </c>
      <c r="F16" s="585">
        <v>2.5549179999999998</v>
      </c>
      <c r="G16" s="585">
        <v>2.5594209999999999</v>
      </c>
      <c r="H16" s="585">
        <v>2.6375700000000002</v>
      </c>
      <c r="I16" s="585">
        <v>2.4473220000000002</v>
      </c>
      <c r="J16" s="585">
        <v>2.3309310000000001</v>
      </c>
      <c r="K16" s="585">
        <v>2.1199859999999999</v>
      </c>
      <c r="L16" s="585">
        <v>2.069518</v>
      </c>
      <c r="M16" s="585">
        <v>2.0386869999999999</v>
      </c>
      <c r="N16" s="585">
        <v>1.906479</v>
      </c>
      <c r="O16" s="585">
        <v>1.975822</v>
      </c>
      <c r="P16" s="585">
        <v>1.992127</v>
      </c>
      <c r="Q16" s="585">
        <v>1.916112</v>
      </c>
      <c r="R16" s="585">
        <v>1.955614</v>
      </c>
      <c r="S16" s="585">
        <v>1.8873249999999999</v>
      </c>
      <c r="T16" s="585">
        <v>1.844454</v>
      </c>
      <c r="U16" s="585">
        <v>1.8894489999999999</v>
      </c>
      <c r="V16" s="585">
        <v>2.0294469999999998</v>
      </c>
      <c r="W16" s="585">
        <v>2.1734599999999999</v>
      </c>
      <c r="X16" s="585">
        <v>2.1592600000000002</v>
      </c>
      <c r="Y16" s="585">
        <v>2.074986</v>
      </c>
      <c r="Z16" s="585">
        <v>1.9425380000000001</v>
      </c>
      <c r="AA16" s="585">
        <v>1.9349689999999999</v>
      </c>
      <c r="AB16" s="585">
        <v>1.979068</v>
      </c>
      <c r="AC16" s="585">
        <v>2.0226769999999998</v>
      </c>
      <c r="AD16" s="585">
        <v>2.0837140000000001</v>
      </c>
      <c r="AE16" s="585">
        <v>2.0583749999999998</v>
      </c>
      <c r="AF16" s="585">
        <v>2.0488240000000002</v>
      </c>
      <c r="AG16" s="585">
        <v>2.052829</v>
      </c>
      <c r="AH16" s="585">
        <v>2.0241099999999999</v>
      </c>
      <c r="AI16" s="585">
        <v>1.8905670000000001</v>
      </c>
      <c r="AJ16" s="585">
        <v>1.8450310000000001</v>
      </c>
      <c r="AK16" s="585">
        <v>1.8344320000000001</v>
      </c>
      <c r="AL16" s="585">
        <v>1.826336</v>
      </c>
      <c r="AM16" s="585">
        <v>1.917216</v>
      </c>
      <c r="AN16" s="585">
        <v>1.9050069999999999</v>
      </c>
      <c r="AO16" s="585">
        <v>1.811539</v>
      </c>
      <c r="AP16" s="585">
        <v>1.6923319999999999</v>
      </c>
      <c r="AQ16" s="585">
        <v>1.652917</v>
      </c>
      <c r="AR16" s="585">
        <v>1.7285969999999999</v>
      </c>
      <c r="AS16" s="585">
        <v>1.7414590000000001</v>
      </c>
      <c r="AT16" s="585">
        <v>1.739188</v>
      </c>
      <c r="AU16" s="585">
        <v>1.6961280000000001</v>
      </c>
      <c r="AV16" s="585">
        <v>1.6187739999999999</v>
      </c>
      <c r="AW16" s="585">
        <v>1.625791</v>
      </c>
      <c r="AX16" s="585">
        <v>1.5934330000000001</v>
      </c>
      <c r="AY16" s="585">
        <v>1.618646</v>
      </c>
      <c r="AZ16" s="904">
        <v>1.6902999999999999</v>
      </c>
      <c r="BA16" s="904">
        <v>2.0651259999999998</v>
      </c>
      <c r="BB16" s="590">
        <v>2.5087860000000002</v>
      </c>
      <c r="BC16" s="590">
        <v>2.5671789999999999</v>
      </c>
      <c r="BD16" s="590">
        <v>2.5530219999999999</v>
      </c>
      <c r="BE16" s="590">
        <v>2.4735909999999999</v>
      </c>
      <c r="BF16" s="590">
        <v>2.4345349999999999</v>
      </c>
      <c r="BG16" s="590">
        <v>2.3372329999999999</v>
      </c>
      <c r="BH16" s="590">
        <v>2.232326</v>
      </c>
      <c r="BI16" s="590">
        <v>2.2120129999999998</v>
      </c>
      <c r="BJ16" s="590">
        <v>2.1649690000000001</v>
      </c>
      <c r="BK16" s="590">
        <v>2.1197279999999998</v>
      </c>
      <c r="BL16" s="590">
        <v>2.080622</v>
      </c>
      <c r="BM16" s="590">
        <v>2.0014530000000001</v>
      </c>
      <c r="BN16" s="590">
        <v>1.9395830000000001</v>
      </c>
      <c r="BO16" s="590">
        <v>1.9423520000000001</v>
      </c>
      <c r="BP16" s="590">
        <v>1.9346639999999999</v>
      </c>
      <c r="BQ16" s="590">
        <v>1.8946700000000001</v>
      </c>
      <c r="BR16" s="590">
        <v>1.9079280000000001</v>
      </c>
      <c r="BS16" s="590">
        <v>1.8567359999999999</v>
      </c>
      <c r="BT16" s="590">
        <v>1.7914540000000001</v>
      </c>
      <c r="BU16" s="590">
        <v>1.7721450000000001</v>
      </c>
      <c r="BV16" s="590">
        <v>1.72818</v>
      </c>
    </row>
    <row r="17" spans="1:74" ht="11.1" customHeight="1" x14ac:dyDescent="0.2">
      <c r="A17" s="320" t="s">
        <v>1454</v>
      </c>
      <c r="B17" s="383" t="s">
        <v>1459</v>
      </c>
      <c r="C17" s="585">
        <v>1.169</v>
      </c>
      <c r="D17" s="585">
        <v>1.2829999999999999</v>
      </c>
      <c r="E17" s="585">
        <v>1.448</v>
      </c>
      <c r="F17" s="585">
        <v>1.302</v>
      </c>
      <c r="G17" s="585">
        <v>1.2230000000000001</v>
      </c>
      <c r="H17" s="585">
        <v>1.2190000000000001</v>
      </c>
      <c r="I17" s="585">
        <v>1.1419999999999999</v>
      </c>
      <c r="J17" s="585">
        <v>1.093</v>
      </c>
      <c r="K17" s="585">
        <v>0.99099999999999999</v>
      </c>
      <c r="L17" s="585">
        <v>0.85899999999999999</v>
      </c>
      <c r="M17" s="585">
        <v>0.85199999999999998</v>
      </c>
      <c r="N17" s="585">
        <v>0.69199999999999995</v>
      </c>
      <c r="O17" s="585">
        <v>0.84199999999999997</v>
      </c>
      <c r="P17" s="585">
        <v>0.82799999999999996</v>
      </c>
      <c r="Q17" s="585">
        <v>0.79400000000000004</v>
      </c>
      <c r="R17" s="585">
        <v>0.81100000000000005</v>
      </c>
      <c r="S17" s="585">
        <v>0.66600000000000004</v>
      </c>
      <c r="T17" s="585">
        <v>0.57399999999999995</v>
      </c>
      <c r="U17" s="585">
        <v>0.629</v>
      </c>
      <c r="V17" s="585">
        <v>0.67900000000000005</v>
      </c>
      <c r="W17" s="585">
        <v>0.73</v>
      </c>
      <c r="X17" s="585">
        <v>0.67477272727000004</v>
      </c>
      <c r="Y17" s="585">
        <v>0.63923809523999997</v>
      </c>
      <c r="Z17" s="585">
        <v>0.68705000000000005</v>
      </c>
      <c r="AA17" s="585">
        <v>0.82128571428999997</v>
      </c>
      <c r="AB17" s="585">
        <v>0.90754999999999997</v>
      </c>
      <c r="AC17" s="585">
        <v>0.80289999999999995</v>
      </c>
      <c r="AD17" s="585">
        <v>0.80009090909000002</v>
      </c>
      <c r="AE17" s="585">
        <v>0.69768181817999997</v>
      </c>
      <c r="AF17" s="585">
        <v>0.76200000000000001</v>
      </c>
      <c r="AG17" s="585">
        <v>0.79733333333</v>
      </c>
      <c r="AH17" s="585">
        <v>0.75477272727</v>
      </c>
      <c r="AI17" s="585">
        <v>0.65564999999999996</v>
      </c>
      <c r="AJ17" s="585">
        <v>0.77360869565000001</v>
      </c>
      <c r="AK17" s="585">
        <v>0.80600000000000005</v>
      </c>
      <c r="AL17" s="585">
        <v>0.77266666666999995</v>
      </c>
      <c r="AM17" s="585">
        <v>0.90100000000000002</v>
      </c>
      <c r="AN17" s="585">
        <v>0.92500000000000004</v>
      </c>
      <c r="AO17" s="585">
        <v>0.87</v>
      </c>
      <c r="AP17" s="585">
        <v>0.84599999999999997</v>
      </c>
      <c r="AQ17" s="585">
        <v>0.746</v>
      </c>
      <c r="AR17" s="585">
        <v>0.75600000000000001</v>
      </c>
      <c r="AS17" s="585">
        <v>0.71099999999999997</v>
      </c>
      <c r="AT17" s="585">
        <v>0.66966666666999997</v>
      </c>
      <c r="AU17" s="585">
        <v>0.68828571428999996</v>
      </c>
      <c r="AV17" s="585">
        <v>0.63817391304000004</v>
      </c>
      <c r="AW17" s="585">
        <v>0.60472222222000005</v>
      </c>
      <c r="AX17" s="585">
        <v>0.64571428571</v>
      </c>
      <c r="AY17" s="585">
        <v>0.62178947368000004</v>
      </c>
      <c r="AZ17" s="904">
        <v>0.61399999999999999</v>
      </c>
      <c r="BA17" s="904">
        <v>0.72250000000000003</v>
      </c>
      <c r="BB17" s="590">
        <v>0.88295460000000003</v>
      </c>
      <c r="BC17" s="590">
        <v>0.80944590000000005</v>
      </c>
      <c r="BD17" s="590">
        <v>0.77719139999999998</v>
      </c>
      <c r="BE17" s="590">
        <v>0.76313900000000001</v>
      </c>
      <c r="BF17" s="590">
        <v>0.73540419999999995</v>
      </c>
      <c r="BG17" s="590">
        <v>0.70257910000000001</v>
      </c>
      <c r="BH17" s="590">
        <v>0.66001540000000003</v>
      </c>
      <c r="BI17" s="590">
        <v>0.64275950000000004</v>
      </c>
      <c r="BJ17" s="590">
        <v>0.64240339999999996</v>
      </c>
      <c r="BK17" s="590">
        <v>0.63293120000000003</v>
      </c>
      <c r="BL17" s="590">
        <v>0.6475223</v>
      </c>
      <c r="BM17" s="590">
        <v>0.63474439999999999</v>
      </c>
      <c r="BN17" s="590">
        <v>0.63874529999999996</v>
      </c>
      <c r="BO17" s="590">
        <v>0.6548427</v>
      </c>
      <c r="BP17" s="590">
        <v>0.6516362</v>
      </c>
      <c r="BQ17" s="590">
        <v>0.65844389999999997</v>
      </c>
      <c r="BR17" s="590">
        <v>0.65647960000000005</v>
      </c>
      <c r="BS17" s="590">
        <v>0.65266290000000005</v>
      </c>
      <c r="BT17" s="590">
        <v>0.62459759999999998</v>
      </c>
      <c r="BU17" s="590">
        <v>0.60460389999999997</v>
      </c>
      <c r="BV17" s="590">
        <v>0.60351299999999997</v>
      </c>
    </row>
    <row r="18" spans="1:74" ht="11.1" customHeight="1" x14ac:dyDescent="0.2">
      <c r="A18" s="321"/>
      <c r="B18" s="381" t="s">
        <v>926</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585"/>
      <c r="AZ18" s="904"/>
      <c r="BA18" s="904"/>
      <c r="BB18" s="590"/>
      <c r="BC18" s="590"/>
      <c r="BD18" s="590"/>
      <c r="BE18" s="590"/>
      <c r="BF18" s="590"/>
      <c r="BG18" s="590"/>
      <c r="BH18" s="590"/>
      <c r="BI18" s="590"/>
      <c r="BJ18" s="590"/>
      <c r="BK18" s="590"/>
      <c r="BL18" s="590"/>
      <c r="BM18" s="590"/>
      <c r="BN18" s="590"/>
      <c r="BO18" s="590"/>
      <c r="BP18" s="590"/>
      <c r="BQ18" s="590"/>
      <c r="BR18" s="590"/>
      <c r="BS18" s="590"/>
      <c r="BT18" s="590"/>
      <c r="BU18" s="590"/>
      <c r="BV18" s="590"/>
    </row>
    <row r="19" spans="1:74" ht="11.1" customHeight="1" x14ac:dyDescent="0.2">
      <c r="A19" s="320" t="s">
        <v>1154</v>
      </c>
      <c r="B19" s="383" t="s">
        <v>913</v>
      </c>
      <c r="C19" s="585">
        <v>3.3146</v>
      </c>
      <c r="D19" s="585">
        <v>3.5172500000000002</v>
      </c>
      <c r="E19" s="585">
        <v>4.2217500000000001</v>
      </c>
      <c r="F19" s="585">
        <v>4.1085000000000003</v>
      </c>
      <c r="G19" s="585">
        <v>4.4436</v>
      </c>
      <c r="H19" s="585">
        <v>4.9290000000000003</v>
      </c>
      <c r="I19" s="585">
        <v>4.5592499999999996</v>
      </c>
      <c r="J19" s="585">
        <v>3.9750000000000001</v>
      </c>
      <c r="K19" s="585">
        <v>3.70025</v>
      </c>
      <c r="L19" s="585">
        <v>3.8151999999999999</v>
      </c>
      <c r="M19" s="585">
        <v>3.6850000000000001</v>
      </c>
      <c r="N19" s="585">
        <v>3.21</v>
      </c>
      <c r="O19" s="585">
        <v>3.3391999999999999</v>
      </c>
      <c r="P19" s="585">
        <v>3.3887499999999999</v>
      </c>
      <c r="Q19" s="585">
        <v>3.4220000000000002</v>
      </c>
      <c r="R19" s="585">
        <v>3.6030000000000002</v>
      </c>
      <c r="S19" s="585">
        <v>3.5548000000000002</v>
      </c>
      <c r="T19" s="585">
        <v>3.5710000000000002</v>
      </c>
      <c r="U19" s="585">
        <v>3.597</v>
      </c>
      <c r="V19" s="585">
        <v>3.83975</v>
      </c>
      <c r="W19" s="585">
        <v>3.8359999999999999</v>
      </c>
      <c r="X19" s="585">
        <v>3.6128</v>
      </c>
      <c r="Y19" s="585">
        <v>3.3180000000000001</v>
      </c>
      <c r="Z19" s="585">
        <v>3.1339999999999999</v>
      </c>
      <c r="AA19" s="585">
        <v>3.0754000000000001</v>
      </c>
      <c r="AB19" s="585">
        <v>3.2115</v>
      </c>
      <c r="AC19" s="585">
        <v>3.4255</v>
      </c>
      <c r="AD19" s="585">
        <v>3.6114000000000002</v>
      </c>
      <c r="AE19" s="585">
        <v>3.6030000000000002</v>
      </c>
      <c r="AF19" s="585">
        <v>3.4544999999999999</v>
      </c>
      <c r="AG19" s="585">
        <v>3.4838</v>
      </c>
      <c r="AH19" s="585">
        <v>3.3892500000000001</v>
      </c>
      <c r="AI19" s="585">
        <v>3.2138</v>
      </c>
      <c r="AJ19" s="585">
        <v>3.137</v>
      </c>
      <c r="AK19" s="585">
        <v>3.0527500000000001</v>
      </c>
      <c r="AL19" s="585">
        <v>3.0175999999999998</v>
      </c>
      <c r="AM19" s="585">
        <v>3.0754999999999999</v>
      </c>
      <c r="AN19" s="585">
        <v>3.1207500000000001</v>
      </c>
      <c r="AO19" s="585">
        <v>3.0964</v>
      </c>
      <c r="AP19" s="585">
        <v>3.1712500000000001</v>
      </c>
      <c r="AQ19" s="585">
        <v>3.15</v>
      </c>
      <c r="AR19" s="585">
        <v>3.1501999999999999</v>
      </c>
      <c r="AS19" s="585">
        <v>3.1247500000000001</v>
      </c>
      <c r="AT19" s="585">
        <v>3.1324999999999998</v>
      </c>
      <c r="AU19" s="585">
        <v>3.1656</v>
      </c>
      <c r="AV19" s="585">
        <v>3.0597500000000002</v>
      </c>
      <c r="AW19" s="585">
        <v>3.0495000000000001</v>
      </c>
      <c r="AX19" s="585">
        <v>2.8944000000000001</v>
      </c>
      <c r="AY19" s="585">
        <v>2.8085</v>
      </c>
      <c r="AZ19" s="904">
        <v>2.9075000000000002</v>
      </c>
      <c r="BA19" s="904">
        <v>3.6375999999999999</v>
      </c>
      <c r="BB19" s="590">
        <v>4.2732970000000003</v>
      </c>
      <c r="BC19" s="590">
        <v>4.1404290000000001</v>
      </c>
      <c r="BD19" s="590">
        <v>4.0576949999999998</v>
      </c>
      <c r="BE19" s="590">
        <v>4.0284490000000002</v>
      </c>
      <c r="BF19" s="590">
        <v>3.9044590000000001</v>
      </c>
      <c r="BG19" s="590">
        <v>3.7974929999999998</v>
      </c>
      <c r="BH19" s="590">
        <v>3.669651</v>
      </c>
      <c r="BI19" s="590">
        <v>3.5286080000000002</v>
      </c>
      <c r="BJ19" s="590">
        <v>3.4341590000000002</v>
      </c>
      <c r="BK19" s="590">
        <v>3.3900229999999998</v>
      </c>
      <c r="BL19" s="590">
        <v>3.3987660000000002</v>
      </c>
      <c r="BM19" s="590">
        <v>3.4985710000000001</v>
      </c>
      <c r="BN19" s="590">
        <v>3.5946479999999998</v>
      </c>
      <c r="BO19" s="590">
        <v>3.6354929999999999</v>
      </c>
      <c r="BP19" s="590">
        <v>3.6562489999999999</v>
      </c>
      <c r="BQ19" s="590">
        <v>3.608317</v>
      </c>
      <c r="BR19" s="590">
        <v>3.5565869999999999</v>
      </c>
      <c r="BS19" s="590">
        <v>3.4581110000000002</v>
      </c>
      <c r="BT19" s="590">
        <v>3.3506740000000002</v>
      </c>
      <c r="BU19" s="590">
        <v>3.2290640000000002</v>
      </c>
      <c r="BV19" s="590">
        <v>3.1049859999999998</v>
      </c>
    </row>
    <row r="20" spans="1:74" ht="11.1" customHeight="1" x14ac:dyDescent="0.2">
      <c r="A20" s="320" t="s">
        <v>1152</v>
      </c>
      <c r="B20" s="383" t="s">
        <v>914</v>
      </c>
      <c r="C20" s="585">
        <v>3.4127999999999998</v>
      </c>
      <c r="D20" s="585">
        <v>3.6110000000000002</v>
      </c>
      <c r="E20" s="585">
        <v>4.3217499999999998</v>
      </c>
      <c r="F20" s="585">
        <v>4.2127499999999998</v>
      </c>
      <c r="G20" s="585">
        <v>4.5449999999999999</v>
      </c>
      <c r="H20" s="585">
        <v>5.0322500000000003</v>
      </c>
      <c r="I20" s="585">
        <v>4.6680000000000001</v>
      </c>
      <c r="J20" s="585">
        <v>4.0873999999999997</v>
      </c>
      <c r="K20" s="585">
        <v>3.8167499999999999</v>
      </c>
      <c r="L20" s="585">
        <v>3.9354</v>
      </c>
      <c r="M20" s="585">
        <v>3.7992499999999998</v>
      </c>
      <c r="N20" s="585">
        <v>3.3235000000000001</v>
      </c>
      <c r="O20" s="585">
        <v>3.4451999999999998</v>
      </c>
      <c r="P20" s="585">
        <v>3.5012500000000002</v>
      </c>
      <c r="Q20" s="585">
        <v>3.5350000000000001</v>
      </c>
      <c r="R20" s="585">
        <v>3.71075</v>
      </c>
      <c r="S20" s="585">
        <v>3.6661999999999999</v>
      </c>
      <c r="T20" s="585">
        <v>3.68425</v>
      </c>
      <c r="U20" s="585">
        <v>3.7124000000000001</v>
      </c>
      <c r="V20" s="585">
        <v>3.95425</v>
      </c>
      <c r="W20" s="585">
        <v>3.9575</v>
      </c>
      <c r="X20" s="585">
        <v>3.742</v>
      </c>
      <c r="Y20" s="585">
        <v>3.4424999999999999</v>
      </c>
      <c r="Z20" s="585">
        <v>3.2570000000000001</v>
      </c>
      <c r="AA20" s="585">
        <v>3.1968000000000001</v>
      </c>
      <c r="AB20" s="585">
        <v>3.3282500000000002</v>
      </c>
      <c r="AC20" s="585">
        <v>3.5415000000000001</v>
      </c>
      <c r="AD20" s="585">
        <v>3.7334000000000001</v>
      </c>
      <c r="AE20" s="585">
        <v>3.72525</v>
      </c>
      <c r="AF20" s="585">
        <v>3.5754999999999999</v>
      </c>
      <c r="AG20" s="585">
        <v>3.6004</v>
      </c>
      <c r="AH20" s="585">
        <v>3.5065</v>
      </c>
      <c r="AI20" s="585">
        <v>3.3384</v>
      </c>
      <c r="AJ20" s="585">
        <v>3.2605</v>
      </c>
      <c r="AK20" s="585">
        <v>3.1752500000000001</v>
      </c>
      <c r="AL20" s="585">
        <v>3.1394000000000002</v>
      </c>
      <c r="AM20" s="585">
        <v>3.19625</v>
      </c>
      <c r="AN20" s="585">
        <v>3.2472500000000002</v>
      </c>
      <c r="AO20" s="585">
        <v>3.2229999999999999</v>
      </c>
      <c r="AP20" s="585">
        <v>3.2985000000000002</v>
      </c>
      <c r="AQ20" s="585">
        <v>3.278</v>
      </c>
      <c r="AR20" s="585">
        <v>3.2764000000000002</v>
      </c>
      <c r="AS20" s="585">
        <v>3.2494999999999998</v>
      </c>
      <c r="AT20" s="585">
        <v>3.2577500000000001</v>
      </c>
      <c r="AU20" s="585">
        <v>3.2934000000000001</v>
      </c>
      <c r="AV20" s="585">
        <v>3.1902499999999998</v>
      </c>
      <c r="AW20" s="585">
        <v>3.1792500000000001</v>
      </c>
      <c r="AX20" s="585">
        <v>3.0238</v>
      </c>
      <c r="AY20" s="585">
        <v>2.9362499999999998</v>
      </c>
      <c r="AZ20" s="904">
        <v>3.03925</v>
      </c>
      <c r="BA20" s="904">
        <v>3.7713999999999999</v>
      </c>
      <c r="BB20" s="590">
        <v>4.4088229999999999</v>
      </c>
      <c r="BC20" s="590">
        <v>4.274896</v>
      </c>
      <c r="BD20" s="590">
        <v>4.1912200000000004</v>
      </c>
      <c r="BE20" s="590">
        <v>4.1639739999999996</v>
      </c>
      <c r="BF20" s="590">
        <v>4.0411339999999996</v>
      </c>
      <c r="BG20" s="590">
        <v>3.9359090000000001</v>
      </c>
      <c r="BH20" s="590">
        <v>3.810467</v>
      </c>
      <c r="BI20" s="590">
        <v>3.6705869999999998</v>
      </c>
      <c r="BJ20" s="590">
        <v>3.5767920000000002</v>
      </c>
      <c r="BK20" s="590">
        <v>3.5318369999999999</v>
      </c>
      <c r="BL20" s="590">
        <v>3.5385840000000002</v>
      </c>
      <c r="BM20" s="590">
        <v>3.6370559999999998</v>
      </c>
      <c r="BN20" s="590">
        <v>3.7345920000000001</v>
      </c>
      <c r="BO20" s="590">
        <v>3.7741709999999999</v>
      </c>
      <c r="BP20" s="590">
        <v>3.7938109999999998</v>
      </c>
      <c r="BQ20" s="590">
        <v>3.7477019999999999</v>
      </c>
      <c r="BR20" s="590">
        <v>3.696971</v>
      </c>
      <c r="BS20" s="590">
        <v>3.6000869999999998</v>
      </c>
      <c r="BT20" s="590">
        <v>3.4949110000000001</v>
      </c>
      <c r="BU20" s="590">
        <v>3.3743319999999999</v>
      </c>
      <c r="BV20" s="590">
        <v>3.2507679999999999</v>
      </c>
    </row>
    <row r="21" spans="1:74" ht="11.1" customHeight="1" x14ac:dyDescent="0.2">
      <c r="A21" s="320" t="s">
        <v>1455</v>
      </c>
      <c r="B21" s="383" t="s">
        <v>915</v>
      </c>
      <c r="C21" s="585">
        <v>3.7242000000000002</v>
      </c>
      <c r="D21" s="585">
        <v>4.0322500000000003</v>
      </c>
      <c r="E21" s="585">
        <v>5.1044999999999998</v>
      </c>
      <c r="F21" s="585">
        <v>5.1195000000000004</v>
      </c>
      <c r="G21" s="585">
        <v>5.5709999999999997</v>
      </c>
      <c r="H21" s="585">
        <v>5.7534999999999998</v>
      </c>
      <c r="I21" s="585">
        <v>5.4857500000000003</v>
      </c>
      <c r="J21" s="585">
        <v>5.0132000000000003</v>
      </c>
      <c r="K21" s="585">
        <v>4.9924999999999997</v>
      </c>
      <c r="L21" s="585">
        <v>5.2114000000000003</v>
      </c>
      <c r="M21" s="585">
        <v>5.2549999999999999</v>
      </c>
      <c r="N21" s="585">
        <v>4.7134999999999998</v>
      </c>
      <c r="O21" s="585">
        <v>4.5763999999999996</v>
      </c>
      <c r="P21" s="585">
        <v>4.4132499999999997</v>
      </c>
      <c r="Q21" s="585">
        <v>4.2104999999999997</v>
      </c>
      <c r="R21" s="585">
        <v>4.0990000000000002</v>
      </c>
      <c r="S21" s="585">
        <v>3.915</v>
      </c>
      <c r="T21" s="585">
        <v>3.8017500000000002</v>
      </c>
      <c r="U21" s="585">
        <v>3.8822000000000001</v>
      </c>
      <c r="V21" s="585">
        <v>4.3702500000000004</v>
      </c>
      <c r="W21" s="585">
        <v>4.5627500000000003</v>
      </c>
      <c r="X21" s="585">
        <v>4.5068000000000001</v>
      </c>
      <c r="Y21" s="585">
        <v>4.2537500000000001</v>
      </c>
      <c r="Z21" s="585">
        <v>3.9717500000000001</v>
      </c>
      <c r="AA21" s="585">
        <v>3.8544</v>
      </c>
      <c r="AB21" s="585">
        <v>4.0437500000000002</v>
      </c>
      <c r="AC21" s="585">
        <v>4.0220000000000002</v>
      </c>
      <c r="AD21" s="585">
        <v>4.0022000000000002</v>
      </c>
      <c r="AE21" s="585">
        <v>3.8222499999999999</v>
      </c>
      <c r="AF21" s="585">
        <v>3.722</v>
      </c>
      <c r="AG21" s="585">
        <v>3.8102</v>
      </c>
      <c r="AH21" s="585">
        <v>3.6995</v>
      </c>
      <c r="AI21" s="585">
        <v>3.5577999999999999</v>
      </c>
      <c r="AJ21" s="585">
        <v>3.5852499999999998</v>
      </c>
      <c r="AK21" s="585">
        <v>3.5217499999999999</v>
      </c>
      <c r="AL21" s="585">
        <v>3.4942000000000002</v>
      </c>
      <c r="AM21" s="585">
        <v>3.6342500000000002</v>
      </c>
      <c r="AN21" s="585">
        <v>3.67475</v>
      </c>
      <c r="AO21" s="585">
        <v>3.585</v>
      </c>
      <c r="AP21" s="585">
        <v>3.5665</v>
      </c>
      <c r="AQ21" s="585">
        <v>3.4990000000000001</v>
      </c>
      <c r="AR21" s="585">
        <v>3.5990000000000002</v>
      </c>
      <c r="AS21" s="585">
        <v>3.7785000000000002</v>
      </c>
      <c r="AT21" s="585">
        <v>3.7437499999999999</v>
      </c>
      <c r="AU21" s="585">
        <v>3.7484000000000002</v>
      </c>
      <c r="AV21" s="585">
        <v>3.6785000000000001</v>
      </c>
      <c r="AW21" s="585">
        <v>3.8222499999999999</v>
      </c>
      <c r="AX21" s="585">
        <v>3.6147999999999998</v>
      </c>
      <c r="AY21" s="585">
        <v>3.5225</v>
      </c>
      <c r="AZ21" s="904">
        <v>3.7222499999999998</v>
      </c>
      <c r="BA21" s="904">
        <v>4.9206000000000003</v>
      </c>
      <c r="BB21" s="590">
        <v>5.8345320000000003</v>
      </c>
      <c r="BC21" s="590">
        <v>5.6037790000000003</v>
      </c>
      <c r="BD21" s="590">
        <v>5.3766309999999997</v>
      </c>
      <c r="BE21" s="590">
        <v>5.1469649999999998</v>
      </c>
      <c r="BF21" s="590">
        <v>5.0033810000000001</v>
      </c>
      <c r="BG21" s="590">
        <v>4.8458600000000001</v>
      </c>
      <c r="BH21" s="590">
        <v>4.7073790000000004</v>
      </c>
      <c r="BI21" s="590">
        <v>4.6271870000000002</v>
      </c>
      <c r="BJ21" s="590">
        <v>4.4261739999999996</v>
      </c>
      <c r="BK21" s="590">
        <v>4.3885769999999997</v>
      </c>
      <c r="BL21" s="590">
        <v>4.3151739999999998</v>
      </c>
      <c r="BM21" s="590">
        <v>4.2521040000000001</v>
      </c>
      <c r="BN21" s="590">
        <v>4.1506270000000001</v>
      </c>
      <c r="BO21" s="590">
        <v>4.08589</v>
      </c>
      <c r="BP21" s="590">
        <v>4.0250370000000002</v>
      </c>
      <c r="BQ21" s="590">
        <v>4.0205510000000002</v>
      </c>
      <c r="BR21" s="590">
        <v>4.051285</v>
      </c>
      <c r="BS21" s="590">
        <v>4.0727279999999997</v>
      </c>
      <c r="BT21" s="590">
        <v>4.0375439999999996</v>
      </c>
      <c r="BU21" s="590">
        <v>4.001239</v>
      </c>
      <c r="BV21" s="590">
        <v>3.9227270000000001</v>
      </c>
    </row>
    <row r="22" spans="1:74" ht="11.1" customHeight="1" x14ac:dyDescent="0.2">
      <c r="A22" s="320" t="s">
        <v>1456</v>
      </c>
      <c r="B22" s="383" t="s">
        <v>916</v>
      </c>
      <c r="C22" s="585">
        <v>3.7759999999999998</v>
      </c>
      <c r="D22" s="585">
        <v>4.0579999999999998</v>
      </c>
      <c r="E22" s="585">
        <v>4.9279999999999999</v>
      </c>
      <c r="F22" s="585">
        <v>5.1429999999999998</v>
      </c>
      <c r="G22" s="585">
        <v>5.9729999999999999</v>
      </c>
      <c r="H22" s="585">
        <v>5.8630000000000004</v>
      </c>
      <c r="I22" s="585">
        <v>5.2560000000000002</v>
      </c>
      <c r="J22" s="585">
        <v>4.9530000000000003</v>
      </c>
      <c r="K22" s="585">
        <v>4.8150000000000004</v>
      </c>
      <c r="L22" s="585">
        <v>5.7859999999999996</v>
      </c>
      <c r="M22" s="585">
        <v>5.24</v>
      </c>
      <c r="N22" s="585">
        <v>4.3440000000000003</v>
      </c>
      <c r="O22" s="585">
        <v>4.3129999999999997</v>
      </c>
      <c r="P22" s="585">
        <v>3.988</v>
      </c>
      <c r="Q22" s="585">
        <v>3.8660000000000001</v>
      </c>
      <c r="R22" s="585">
        <v>3.7090000000000001</v>
      </c>
      <c r="S22" s="585">
        <v>3.423</v>
      </c>
      <c r="T22" s="585">
        <v>3.395</v>
      </c>
      <c r="U22" s="585">
        <v>3.472</v>
      </c>
      <c r="V22" s="585">
        <v>3.819</v>
      </c>
      <c r="W22" s="585">
        <v>4.1509999999999998</v>
      </c>
      <c r="X22" s="585">
        <v>4.0890000000000004</v>
      </c>
      <c r="Y22" s="585">
        <v>4.0110000000000001</v>
      </c>
      <c r="Z22" s="585">
        <v>3.8210000000000002</v>
      </c>
      <c r="AA22" s="585">
        <v>3.766</v>
      </c>
      <c r="AB22" s="585">
        <v>3.8279999999999998</v>
      </c>
      <c r="AC22" s="585">
        <v>3.774</v>
      </c>
      <c r="AD22" s="585">
        <v>3.706</v>
      </c>
      <c r="AE22" s="585">
        <v>3.694</v>
      </c>
      <c r="AF22" s="585">
        <v>3.5760000000000001</v>
      </c>
      <c r="AG22" s="585">
        <v>3.6829999999999998</v>
      </c>
      <c r="AH22" s="585">
        <v>3.5449999999999999</v>
      </c>
      <c r="AI22" s="585">
        <v>3.3940000000000001</v>
      </c>
      <c r="AJ22" s="585">
        <v>3.427</v>
      </c>
      <c r="AK22" s="585">
        <v>3.41</v>
      </c>
      <c r="AL22" s="585">
        <v>3.4580000000000002</v>
      </c>
      <c r="AM22" s="585">
        <v>3.7930000000000001</v>
      </c>
      <c r="AN22" s="585">
        <v>3.827</v>
      </c>
      <c r="AO22" s="585">
        <v>3.625</v>
      </c>
      <c r="AP22" s="585">
        <v>3.5059999999999998</v>
      </c>
      <c r="AQ22" s="585">
        <v>3.4329999999999998</v>
      </c>
      <c r="AR22" s="585">
        <v>3.4630000000000001</v>
      </c>
      <c r="AS22" s="585">
        <v>3.6269999999999998</v>
      </c>
      <c r="AT22" s="585">
        <v>3.58</v>
      </c>
      <c r="AU22" s="585">
        <v>3.5920000000000001</v>
      </c>
      <c r="AV22" s="585">
        <v>3.6595</v>
      </c>
      <c r="AW22" s="585">
        <v>3.7269999999999999</v>
      </c>
      <c r="AX22" s="585">
        <v>3.66</v>
      </c>
      <c r="AY22" s="585">
        <v>3.5790000000000002</v>
      </c>
      <c r="AZ22" s="904">
        <v>3.99</v>
      </c>
      <c r="BA22" s="904">
        <v>5.1737580000000003</v>
      </c>
      <c r="BB22" s="590">
        <v>6.0553929999999996</v>
      </c>
      <c r="BC22" s="590">
        <v>5.579574</v>
      </c>
      <c r="BD22" s="590">
        <v>5.2530789999999996</v>
      </c>
      <c r="BE22" s="590">
        <v>5.0102580000000003</v>
      </c>
      <c r="BF22" s="590">
        <v>4.8250520000000003</v>
      </c>
      <c r="BG22" s="590">
        <v>4.716513</v>
      </c>
      <c r="BH22" s="590">
        <v>4.584765</v>
      </c>
      <c r="BI22" s="590">
        <v>4.4832640000000001</v>
      </c>
      <c r="BJ22" s="590">
        <v>4.3753799999999998</v>
      </c>
      <c r="BK22" s="590">
        <v>4.3051399999999997</v>
      </c>
      <c r="BL22" s="590">
        <v>4.1998199999999999</v>
      </c>
      <c r="BM22" s="590">
        <v>4.0621010000000002</v>
      </c>
      <c r="BN22" s="590">
        <v>3.923997</v>
      </c>
      <c r="BO22" s="590">
        <v>3.8997359999999999</v>
      </c>
      <c r="BP22" s="590">
        <v>3.851324</v>
      </c>
      <c r="BQ22" s="590">
        <v>3.8479920000000001</v>
      </c>
      <c r="BR22" s="590">
        <v>3.8647170000000002</v>
      </c>
      <c r="BS22" s="590">
        <v>3.9500320000000002</v>
      </c>
      <c r="BT22" s="590">
        <v>3.9508700000000001</v>
      </c>
      <c r="BU22" s="590">
        <v>3.8791159999999998</v>
      </c>
      <c r="BV22" s="590">
        <v>3.7980459999999998</v>
      </c>
    </row>
    <row r="23" spans="1:74" ht="11.1" customHeight="1" x14ac:dyDescent="0.2">
      <c r="A23" s="320" t="s">
        <v>1461</v>
      </c>
      <c r="B23" s="383" t="s">
        <v>1460</v>
      </c>
      <c r="C23" s="585">
        <v>2.7370000000000001</v>
      </c>
      <c r="D23" s="585">
        <v>2.8460000000000001</v>
      </c>
      <c r="E23" s="585">
        <v>2.9925000000000002</v>
      </c>
      <c r="F23" s="585" t="s">
        <v>1612</v>
      </c>
      <c r="G23" s="585" t="s">
        <v>1612</v>
      </c>
      <c r="H23" s="585" t="s">
        <v>1612</v>
      </c>
      <c r="I23" s="585" t="s">
        <v>1612</v>
      </c>
      <c r="J23" s="585" t="s">
        <v>1612</v>
      </c>
      <c r="K23" s="585">
        <v>2.661</v>
      </c>
      <c r="L23" s="585">
        <v>2.6637499999999998</v>
      </c>
      <c r="M23" s="585">
        <v>2.6753999999999998</v>
      </c>
      <c r="N23" s="585">
        <v>2.6807500000000002</v>
      </c>
      <c r="O23" s="585">
        <v>2.7007500000000002</v>
      </c>
      <c r="P23" s="585">
        <v>2.7029999999999998</v>
      </c>
      <c r="Q23" s="585">
        <v>2.6840000000000002</v>
      </c>
      <c r="R23" s="585" t="s">
        <v>1612</v>
      </c>
      <c r="S23" s="585" t="s">
        <v>1612</v>
      </c>
      <c r="T23" s="585" t="s">
        <v>1612</v>
      </c>
      <c r="U23" s="585" t="s">
        <v>1612</v>
      </c>
      <c r="V23" s="585" t="s">
        <v>1612</v>
      </c>
      <c r="W23" s="585">
        <v>2.379</v>
      </c>
      <c r="X23" s="585">
        <v>2.3944999999999999</v>
      </c>
      <c r="Y23" s="585">
        <v>2.4247999999999998</v>
      </c>
      <c r="Z23" s="585">
        <v>2.4634999999999998</v>
      </c>
      <c r="AA23" s="585">
        <v>2.5590000000000002</v>
      </c>
      <c r="AB23" s="585">
        <v>2.6077499999999998</v>
      </c>
      <c r="AC23" s="585">
        <v>2.5826666666999998</v>
      </c>
      <c r="AD23" s="585">
        <v>2.5670000000000002</v>
      </c>
      <c r="AE23" s="585">
        <v>2.4750000000000001</v>
      </c>
      <c r="AF23" s="585">
        <v>2.4119999999999999</v>
      </c>
      <c r="AG23" s="585">
        <v>2.3940000000000001</v>
      </c>
      <c r="AH23" s="585">
        <v>2.371</v>
      </c>
      <c r="AI23" s="585">
        <v>2.3690000000000002</v>
      </c>
      <c r="AJ23" s="585">
        <v>2.427</v>
      </c>
      <c r="AK23" s="585">
        <v>2.48325</v>
      </c>
      <c r="AL23" s="585">
        <v>2.5182500000000001</v>
      </c>
      <c r="AM23" s="585">
        <v>2.6812</v>
      </c>
      <c r="AN23" s="585">
        <v>2.7482500000000001</v>
      </c>
      <c r="AO23" s="585">
        <v>2.7136666667</v>
      </c>
      <c r="AP23" s="585">
        <v>2.6413639999999998</v>
      </c>
      <c r="AQ23" s="585">
        <v>2.5214409999999998</v>
      </c>
      <c r="AR23" s="585" t="s">
        <v>1612</v>
      </c>
      <c r="AS23" s="585" t="s">
        <v>1612</v>
      </c>
      <c r="AT23" s="585" t="s">
        <v>1612</v>
      </c>
      <c r="AU23" s="585" t="s">
        <v>1612</v>
      </c>
      <c r="AV23" s="585">
        <v>2.4308000000000001</v>
      </c>
      <c r="AW23" s="585">
        <v>2.4624999999999999</v>
      </c>
      <c r="AX23" s="585">
        <v>2.5369999999999999</v>
      </c>
      <c r="AY23" s="585">
        <v>2.5882499999999999</v>
      </c>
      <c r="AZ23" s="904">
        <v>2.6589999999999998</v>
      </c>
      <c r="BA23" s="904">
        <v>2.6716666667000002</v>
      </c>
      <c r="BB23" s="590" t="s">
        <v>1612</v>
      </c>
      <c r="BC23" s="590" t="s">
        <v>1612</v>
      </c>
      <c r="BD23" s="590" t="s">
        <v>1612</v>
      </c>
      <c r="BE23" s="590" t="s">
        <v>1612</v>
      </c>
      <c r="BF23" s="590" t="s">
        <v>1612</v>
      </c>
      <c r="BG23" s="590" t="s">
        <v>1612</v>
      </c>
      <c r="BH23" s="590">
        <v>2.4486789999999998</v>
      </c>
      <c r="BI23" s="590">
        <v>2.425764</v>
      </c>
      <c r="BJ23" s="590">
        <v>2.4193129999999998</v>
      </c>
      <c r="BK23" s="590">
        <v>2.413081</v>
      </c>
      <c r="BL23" s="590">
        <v>2.4077419999999998</v>
      </c>
      <c r="BM23" s="590">
        <v>2.3925109999999998</v>
      </c>
      <c r="BN23" s="590" t="s">
        <v>1612</v>
      </c>
      <c r="BO23" s="590" t="s">
        <v>1612</v>
      </c>
      <c r="BP23" s="590" t="s">
        <v>1612</v>
      </c>
      <c r="BQ23" s="590" t="s">
        <v>1612</v>
      </c>
      <c r="BR23" s="590" t="s">
        <v>1612</v>
      </c>
      <c r="BS23" s="590" t="s">
        <v>1612</v>
      </c>
      <c r="BT23" s="590">
        <v>2.2803620000000002</v>
      </c>
      <c r="BU23" s="590">
        <v>2.277393</v>
      </c>
      <c r="BV23" s="590">
        <v>2.2871540000000001</v>
      </c>
    </row>
    <row r="24" spans="1:74" ht="11.1" customHeight="1" x14ac:dyDescent="0.2">
      <c r="A24" s="26"/>
      <c r="B24" s="30" t="s">
        <v>68</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905"/>
      <c r="BA24" s="905"/>
      <c r="BB24" s="376"/>
      <c r="BC24" s="376"/>
      <c r="BD24" s="376"/>
      <c r="BE24" s="376"/>
      <c r="BF24" s="376"/>
      <c r="BG24" s="376"/>
      <c r="BH24" s="376"/>
      <c r="BI24" s="376"/>
      <c r="BJ24" s="376"/>
      <c r="BK24" s="377"/>
      <c r="BL24" s="376"/>
      <c r="BM24" s="376"/>
      <c r="BN24" s="376"/>
      <c r="BO24" s="376"/>
      <c r="BP24" s="376"/>
      <c r="BQ24" s="376"/>
      <c r="BR24" s="376"/>
      <c r="BS24" s="376"/>
      <c r="BT24" s="376"/>
      <c r="BU24" s="376"/>
      <c r="BV24" s="376"/>
    </row>
    <row r="25" spans="1:74" ht="11.1" customHeight="1" x14ac:dyDescent="0.2">
      <c r="A25" s="29" t="s">
        <v>429</v>
      </c>
      <c r="B25" s="379" t="s">
        <v>927</v>
      </c>
      <c r="C25" s="341">
        <v>4.5464399999999996</v>
      </c>
      <c r="D25" s="341">
        <v>4.86822</v>
      </c>
      <c r="E25" s="341">
        <v>5.0861999999999998</v>
      </c>
      <c r="F25" s="341">
        <v>6.8507999999999996</v>
      </c>
      <c r="G25" s="341">
        <v>8.4493200000000002</v>
      </c>
      <c r="H25" s="341">
        <v>7.9926000000000004</v>
      </c>
      <c r="I25" s="341">
        <v>7.5566399999999998</v>
      </c>
      <c r="J25" s="341">
        <v>9.1447800000000008</v>
      </c>
      <c r="K25" s="341">
        <v>8.1794399999999996</v>
      </c>
      <c r="L25" s="341">
        <v>5.8750799999999996</v>
      </c>
      <c r="M25" s="341">
        <v>5.6570999999999998</v>
      </c>
      <c r="N25" s="341">
        <v>5.7401400000000002</v>
      </c>
      <c r="O25" s="341">
        <v>3.3942600000000001</v>
      </c>
      <c r="P25" s="341">
        <v>2.47044</v>
      </c>
      <c r="Q25" s="341">
        <v>2.39778</v>
      </c>
      <c r="R25" s="341">
        <v>2.2420800000000001</v>
      </c>
      <c r="S25" s="341">
        <v>2.2317</v>
      </c>
      <c r="T25" s="341">
        <v>2.2628400000000002</v>
      </c>
      <c r="U25" s="341">
        <v>2.6469</v>
      </c>
      <c r="V25" s="341">
        <v>2.6780400000000002</v>
      </c>
      <c r="W25" s="341">
        <v>2.7403200000000001</v>
      </c>
      <c r="X25" s="341">
        <v>3.0932400000000002</v>
      </c>
      <c r="Y25" s="341">
        <v>2.81298</v>
      </c>
      <c r="Z25" s="341">
        <v>2.6157599999999999</v>
      </c>
      <c r="AA25" s="341">
        <v>3.30402</v>
      </c>
      <c r="AB25" s="341">
        <v>1.78708</v>
      </c>
      <c r="AC25" s="341">
        <v>1.5481100000000001</v>
      </c>
      <c r="AD25" s="341">
        <v>1.6624000000000001</v>
      </c>
      <c r="AE25" s="341">
        <v>2.20268</v>
      </c>
      <c r="AF25" s="341">
        <v>2.6390600000000002</v>
      </c>
      <c r="AG25" s="341">
        <v>2.1507299999999998</v>
      </c>
      <c r="AH25" s="341">
        <v>2.0676100000000002</v>
      </c>
      <c r="AI25" s="341">
        <v>2.3689200000000001</v>
      </c>
      <c r="AJ25" s="341">
        <v>2.2858000000000001</v>
      </c>
      <c r="AK25" s="341">
        <v>2.20268</v>
      </c>
      <c r="AL25" s="341">
        <v>3.1273900000000001</v>
      </c>
      <c r="AM25" s="341">
        <v>4.2910700000000004</v>
      </c>
      <c r="AN25" s="341">
        <v>4.3534100000000002</v>
      </c>
      <c r="AO25" s="341">
        <v>4.2806800000000003</v>
      </c>
      <c r="AP25" s="341">
        <v>3.5533800000000002</v>
      </c>
      <c r="AQ25" s="341">
        <v>3.2416800000000001</v>
      </c>
      <c r="AR25" s="341">
        <v>3.1377799999999998</v>
      </c>
      <c r="AS25" s="341">
        <v>3.3248000000000002</v>
      </c>
      <c r="AT25" s="341">
        <v>3.0234899999999998</v>
      </c>
      <c r="AU25" s="341">
        <v>3.0858300000000001</v>
      </c>
      <c r="AV25" s="341">
        <v>3.3144100000000001</v>
      </c>
      <c r="AW25" s="341">
        <v>3.9378099999999998</v>
      </c>
      <c r="AX25" s="341">
        <v>4.4261400000000002</v>
      </c>
      <c r="AY25" s="341">
        <v>8.0210799999999995</v>
      </c>
      <c r="AZ25" s="892">
        <v>3.76118</v>
      </c>
      <c r="BA25" s="892">
        <v>3.1793399999999998</v>
      </c>
      <c r="BB25" s="352">
        <v>3.0396489999999998</v>
      </c>
      <c r="BC25" s="352">
        <v>3.0996260000000002</v>
      </c>
      <c r="BD25" s="352">
        <v>3.2282890000000002</v>
      </c>
      <c r="BE25" s="352">
        <v>3.3395999999999999</v>
      </c>
      <c r="BF25" s="352">
        <v>3.3690370000000001</v>
      </c>
      <c r="BG25" s="352">
        <v>3.4399069999999998</v>
      </c>
      <c r="BH25" s="352">
        <v>3.4056440000000001</v>
      </c>
      <c r="BI25" s="352">
        <v>3.5165609999999998</v>
      </c>
      <c r="BJ25" s="352">
        <v>4.3078709999999996</v>
      </c>
      <c r="BK25" s="352">
        <v>4.5436430000000003</v>
      </c>
      <c r="BL25" s="352">
        <v>3.9803310000000001</v>
      </c>
      <c r="BM25" s="352">
        <v>3.517684</v>
      </c>
      <c r="BN25" s="352">
        <v>3.1170390000000001</v>
      </c>
      <c r="BO25" s="352">
        <v>3.262448</v>
      </c>
      <c r="BP25" s="352">
        <v>3.4061590000000002</v>
      </c>
      <c r="BQ25" s="352">
        <v>3.5912259999999998</v>
      </c>
      <c r="BR25" s="352">
        <v>3.6707709999999998</v>
      </c>
      <c r="BS25" s="352">
        <v>3.7295159999999998</v>
      </c>
      <c r="BT25" s="352">
        <v>3.778143</v>
      </c>
      <c r="BU25" s="352">
        <v>3.848163</v>
      </c>
      <c r="BV25" s="352">
        <v>4.3062139999999998</v>
      </c>
    </row>
    <row r="26" spans="1:74" ht="11.1" customHeight="1" x14ac:dyDescent="0.2">
      <c r="A26" s="29" t="s">
        <v>69</v>
      </c>
      <c r="B26" s="379" t="s">
        <v>928</v>
      </c>
      <c r="C26" s="341">
        <v>4.38</v>
      </c>
      <c r="D26" s="341">
        <v>4.6900000000000004</v>
      </c>
      <c r="E26" s="341">
        <v>4.9000000000000004</v>
      </c>
      <c r="F26" s="341">
        <v>6.6</v>
      </c>
      <c r="G26" s="341">
        <v>8.14</v>
      </c>
      <c r="H26" s="341">
        <v>7.7</v>
      </c>
      <c r="I26" s="341">
        <v>7.28</v>
      </c>
      <c r="J26" s="341">
        <v>8.81</v>
      </c>
      <c r="K26" s="341">
        <v>7.88</v>
      </c>
      <c r="L26" s="341">
        <v>5.66</v>
      </c>
      <c r="M26" s="341">
        <v>5.45</v>
      </c>
      <c r="N26" s="341">
        <v>5.53</v>
      </c>
      <c r="O26" s="341">
        <v>3.27</v>
      </c>
      <c r="P26" s="341">
        <v>2.38</v>
      </c>
      <c r="Q26" s="341">
        <v>2.31</v>
      </c>
      <c r="R26" s="341">
        <v>2.16</v>
      </c>
      <c r="S26" s="341">
        <v>2.15</v>
      </c>
      <c r="T26" s="341">
        <v>2.1800000000000002</v>
      </c>
      <c r="U26" s="341">
        <v>2.5499999999999998</v>
      </c>
      <c r="V26" s="341">
        <v>2.58</v>
      </c>
      <c r="W26" s="341">
        <v>2.64</v>
      </c>
      <c r="X26" s="341">
        <v>2.98</v>
      </c>
      <c r="Y26" s="341">
        <v>2.71</v>
      </c>
      <c r="Z26" s="341">
        <v>2.52</v>
      </c>
      <c r="AA26" s="341">
        <v>3.18</v>
      </c>
      <c r="AB26" s="341">
        <v>1.72</v>
      </c>
      <c r="AC26" s="341">
        <v>1.49</v>
      </c>
      <c r="AD26" s="341">
        <v>1.6</v>
      </c>
      <c r="AE26" s="341">
        <v>2.12</v>
      </c>
      <c r="AF26" s="341">
        <v>2.54</v>
      </c>
      <c r="AG26" s="341">
        <v>2.0699999999999998</v>
      </c>
      <c r="AH26" s="341">
        <v>1.99</v>
      </c>
      <c r="AI26" s="341">
        <v>2.2799999999999998</v>
      </c>
      <c r="AJ26" s="341">
        <v>2.2000000000000002</v>
      </c>
      <c r="AK26" s="341">
        <v>2.12</v>
      </c>
      <c r="AL26" s="341">
        <v>3.01</v>
      </c>
      <c r="AM26" s="341">
        <v>4.13</v>
      </c>
      <c r="AN26" s="341">
        <v>4.1900000000000004</v>
      </c>
      <c r="AO26" s="341">
        <v>4.12</v>
      </c>
      <c r="AP26" s="341">
        <v>3.42</v>
      </c>
      <c r="AQ26" s="341">
        <v>3.12</v>
      </c>
      <c r="AR26" s="341">
        <v>3.02</v>
      </c>
      <c r="AS26" s="341">
        <v>3.2</v>
      </c>
      <c r="AT26" s="341">
        <v>2.91</v>
      </c>
      <c r="AU26" s="341">
        <v>2.97</v>
      </c>
      <c r="AV26" s="341">
        <v>3.19</v>
      </c>
      <c r="AW26" s="341">
        <v>3.79</v>
      </c>
      <c r="AX26" s="341">
        <v>4.26</v>
      </c>
      <c r="AY26" s="341">
        <v>7.72</v>
      </c>
      <c r="AZ26" s="892">
        <v>3.62</v>
      </c>
      <c r="BA26" s="892">
        <v>3.06</v>
      </c>
      <c r="BB26" s="352">
        <v>2.9255529999999998</v>
      </c>
      <c r="BC26" s="352">
        <v>2.9832779999999999</v>
      </c>
      <c r="BD26" s="352">
        <v>3.1071110000000002</v>
      </c>
      <c r="BE26" s="352">
        <v>3.2142439999999999</v>
      </c>
      <c r="BF26" s="352">
        <v>3.2425769999999998</v>
      </c>
      <c r="BG26" s="352">
        <v>3.3107859999999998</v>
      </c>
      <c r="BH26" s="352">
        <v>3.277809</v>
      </c>
      <c r="BI26" s="352">
        <v>3.384563</v>
      </c>
      <c r="BJ26" s="352">
        <v>4.1461699999999997</v>
      </c>
      <c r="BK26" s="352">
        <v>4.3730919999999998</v>
      </c>
      <c r="BL26" s="352">
        <v>3.8309250000000001</v>
      </c>
      <c r="BM26" s="352">
        <v>3.3856440000000001</v>
      </c>
      <c r="BN26" s="352">
        <v>3.0000369999999998</v>
      </c>
      <c r="BO26" s="352">
        <v>3.1399879999999998</v>
      </c>
      <c r="BP26" s="352">
        <v>3.278305</v>
      </c>
      <c r="BQ26" s="352">
        <v>3.4564249999999999</v>
      </c>
      <c r="BR26" s="352">
        <v>3.5329839999999999</v>
      </c>
      <c r="BS26" s="352">
        <v>3.5895239999999999</v>
      </c>
      <c r="BT26" s="352">
        <v>3.6363259999999999</v>
      </c>
      <c r="BU26" s="352">
        <v>3.7037179999999998</v>
      </c>
      <c r="BV26" s="352">
        <v>4.1445759999999998</v>
      </c>
    </row>
    <row r="27" spans="1:74" ht="11.1" customHeight="1" x14ac:dyDescent="0.2">
      <c r="A27" s="29"/>
      <c r="B27" s="382" t="s">
        <v>929</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895"/>
      <c r="BA27" s="895"/>
      <c r="BB27" s="355"/>
      <c r="BC27" s="355"/>
      <c r="BD27" s="355"/>
      <c r="BE27" s="355"/>
      <c r="BF27" s="355"/>
      <c r="BG27" s="355"/>
      <c r="BH27" s="355"/>
      <c r="BI27" s="355"/>
      <c r="BJ27" s="355"/>
      <c r="BK27" s="355"/>
      <c r="BL27" s="355"/>
      <c r="BM27" s="355"/>
      <c r="BN27" s="355"/>
      <c r="BO27" s="355"/>
      <c r="BP27" s="355"/>
      <c r="BQ27" s="355"/>
      <c r="BR27" s="355"/>
      <c r="BS27" s="355"/>
      <c r="BT27" s="355"/>
      <c r="BU27" s="355"/>
      <c r="BV27" s="355"/>
    </row>
    <row r="28" spans="1:74" ht="11.1" customHeight="1" x14ac:dyDescent="0.2">
      <c r="A28" s="29" t="s">
        <v>381</v>
      </c>
      <c r="B28" s="384" t="s">
        <v>20</v>
      </c>
      <c r="C28" s="341">
        <v>6.49</v>
      </c>
      <c r="D28" s="341">
        <v>7.34</v>
      </c>
      <c r="E28" s="341">
        <v>6.2</v>
      </c>
      <c r="F28" s="341">
        <v>6.7</v>
      </c>
      <c r="G28" s="341">
        <v>8.11</v>
      </c>
      <c r="H28" s="341">
        <v>9.34</v>
      </c>
      <c r="I28" s="341">
        <v>7.89</v>
      </c>
      <c r="J28" s="341">
        <v>9.44</v>
      </c>
      <c r="K28" s="341">
        <v>9.6199999999999992</v>
      </c>
      <c r="L28" s="341">
        <v>7.18</v>
      </c>
      <c r="M28" s="341">
        <v>6.76</v>
      </c>
      <c r="N28" s="341">
        <v>8.08</v>
      </c>
      <c r="O28" s="341">
        <v>7.2</v>
      </c>
      <c r="P28" s="341">
        <v>5.94</v>
      </c>
      <c r="Q28" s="341">
        <v>5</v>
      </c>
      <c r="R28" s="341">
        <v>4.03</v>
      </c>
      <c r="S28" s="341">
        <v>3.54</v>
      </c>
      <c r="T28" s="341">
        <v>3.53</v>
      </c>
      <c r="U28" s="341">
        <v>3.84</v>
      </c>
      <c r="V28" s="341">
        <v>3.79</v>
      </c>
      <c r="W28" s="341">
        <v>3.84</v>
      </c>
      <c r="X28" s="341">
        <v>4.0599999999999996</v>
      </c>
      <c r="Y28" s="341">
        <v>4.3499999999999996</v>
      </c>
      <c r="Z28" s="341">
        <v>4.4800000000000004</v>
      </c>
      <c r="AA28" s="341">
        <v>5.24</v>
      </c>
      <c r="AB28" s="341">
        <v>4.97</v>
      </c>
      <c r="AC28" s="341">
        <v>3.9</v>
      </c>
      <c r="AD28" s="341">
        <v>3.48</v>
      </c>
      <c r="AE28" s="341">
        <v>3.31</v>
      </c>
      <c r="AF28" s="341">
        <v>3.85</v>
      </c>
      <c r="AG28" s="341">
        <v>3.74</v>
      </c>
      <c r="AH28" s="341">
        <v>3.22</v>
      </c>
      <c r="AI28" s="341">
        <v>3.4</v>
      </c>
      <c r="AJ28" s="341">
        <v>3.94</v>
      </c>
      <c r="AK28" s="341">
        <v>4.04</v>
      </c>
      <c r="AL28" s="341">
        <v>5.21</v>
      </c>
      <c r="AM28" s="341">
        <v>6.03</v>
      </c>
      <c r="AN28" s="341">
        <v>5.92</v>
      </c>
      <c r="AO28" s="341">
        <v>5.67</v>
      </c>
      <c r="AP28" s="341">
        <v>5.31</v>
      </c>
      <c r="AQ28" s="341">
        <v>4.6900000000000004</v>
      </c>
      <c r="AR28" s="341">
        <v>4.6500000000000004</v>
      </c>
      <c r="AS28" s="341">
        <v>4.63</v>
      </c>
      <c r="AT28" s="341">
        <v>4.46</v>
      </c>
      <c r="AU28" s="341">
        <v>4.41</v>
      </c>
      <c r="AV28" s="341">
        <v>4.55</v>
      </c>
      <c r="AW28" s="341">
        <v>5.33</v>
      </c>
      <c r="AX28" s="341">
        <v>6.37</v>
      </c>
      <c r="AY28" s="341">
        <v>7.2</v>
      </c>
      <c r="AZ28" s="892">
        <v>5.8659319999999999</v>
      </c>
      <c r="BA28" s="892">
        <v>4.5006310000000003</v>
      </c>
      <c r="BB28" s="352">
        <v>4.0097589999999999</v>
      </c>
      <c r="BC28" s="352">
        <v>3.8098930000000002</v>
      </c>
      <c r="BD28" s="352">
        <v>4.0039100000000003</v>
      </c>
      <c r="BE28" s="352">
        <v>3.9219240000000002</v>
      </c>
      <c r="BF28" s="352">
        <v>3.91703</v>
      </c>
      <c r="BG28" s="352">
        <v>4.0775420000000002</v>
      </c>
      <c r="BH28" s="352">
        <v>4.0519590000000001</v>
      </c>
      <c r="BI28" s="352">
        <v>4.296443</v>
      </c>
      <c r="BJ28" s="352">
        <v>5.2712380000000003</v>
      </c>
      <c r="BK28" s="352">
        <v>5.5893160000000002</v>
      </c>
      <c r="BL28" s="352">
        <v>5.4476440000000004</v>
      </c>
      <c r="BM28" s="352">
        <v>4.424061</v>
      </c>
      <c r="BN28" s="352">
        <v>3.9461189999999999</v>
      </c>
      <c r="BO28" s="352">
        <v>3.8759329999999999</v>
      </c>
      <c r="BP28" s="352">
        <v>4.1178410000000003</v>
      </c>
      <c r="BQ28" s="352">
        <v>4.1058199999999996</v>
      </c>
      <c r="BR28" s="352">
        <v>4.1615469999999997</v>
      </c>
      <c r="BS28" s="352">
        <v>4.3327460000000002</v>
      </c>
      <c r="BT28" s="352">
        <v>4.3673859999999998</v>
      </c>
      <c r="BU28" s="352">
        <v>4.5993700000000004</v>
      </c>
      <c r="BV28" s="352">
        <v>5.3460869999999998</v>
      </c>
    </row>
    <row r="29" spans="1:74" ht="11.1" customHeight="1" x14ac:dyDescent="0.2">
      <c r="A29" s="29" t="s">
        <v>371</v>
      </c>
      <c r="B29" s="384" t="s">
        <v>4</v>
      </c>
      <c r="C29" s="341">
        <v>9.7799999999999994</v>
      </c>
      <c r="D29" s="341">
        <v>10.039999999999999</v>
      </c>
      <c r="E29" s="341">
        <v>10.220000000000001</v>
      </c>
      <c r="F29" s="341">
        <v>10.61</v>
      </c>
      <c r="G29" s="341">
        <v>12.09</v>
      </c>
      <c r="H29" s="341">
        <v>13.44</v>
      </c>
      <c r="I29" s="341">
        <v>13.51</v>
      </c>
      <c r="J29" s="341">
        <v>14.14</v>
      </c>
      <c r="K29" s="341">
        <v>14.55</v>
      </c>
      <c r="L29" s="341">
        <v>12.85</v>
      </c>
      <c r="M29" s="341">
        <v>11.89</v>
      </c>
      <c r="N29" s="341">
        <v>11.97</v>
      </c>
      <c r="O29" s="341">
        <v>12.56</v>
      </c>
      <c r="P29" s="341">
        <v>12.11</v>
      </c>
      <c r="Q29" s="341">
        <v>11.05</v>
      </c>
      <c r="R29" s="341">
        <v>10.51</v>
      </c>
      <c r="S29" s="341">
        <v>10.56</v>
      </c>
      <c r="T29" s="341">
        <v>10.81</v>
      </c>
      <c r="U29" s="341">
        <v>10.98</v>
      </c>
      <c r="V29" s="341">
        <v>11.19</v>
      </c>
      <c r="W29" s="341">
        <v>11</v>
      </c>
      <c r="X29" s="341">
        <v>10.18</v>
      </c>
      <c r="Y29" s="341">
        <v>9.76</v>
      </c>
      <c r="Z29" s="341">
        <v>9.91</v>
      </c>
      <c r="AA29" s="341">
        <v>9.5</v>
      </c>
      <c r="AB29" s="341">
        <v>10.029999999999999</v>
      </c>
      <c r="AC29" s="341">
        <v>9.99</v>
      </c>
      <c r="AD29" s="341">
        <v>9.93</v>
      </c>
      <c r="AE29" s="341">
        <v>10.35</v>
      </c>
      <c r="AF29" s="341">
        <v>10.7</v>
      </c>
      <c r="AG29" s="341">
        <v>11.08</v>
      </c>
      <c r="AH29" s="341">
        <v>10.75</v>
      </c>
      <c r="AI29" s="341">
        <v>10.78</v>
      </c>
      <c r="AJ29" s="341">
        <v>10.43</v>
      </c>
      <c r="AK29" s="341">
        <v>10.1</v>
      </c>
      <c r="AL29" s="341">
        <v>9.82</v>
      </c>
      <c r="AM29" s="341">
        <v>9.8800000000000008</v>
      </c>
      <c r="AN29" s="341">
        <v>10.32</v>
      </c>
      <c r="AO29" s="341">
        <v>11.12</v>
      </c>
      <c r="AP29" s="341">
        <v>11.48</v>
      </c>
      <c r="AQ29" s="341">
        <v>11.8</v>
      </c>
      <c r="AR29" s="341">
        <v>12.17</v>
      </c>
      <c r="AS29" s="341">
        <v>12.65</v>
      </c>
      <c r="AT29" s="341">
        <v>12.42</v>
      </c>
      <c r="AU29" s="341">
        <v>12.13</v>
      </c>
      <c r="AV29" s="341">
        <v>11.29</v>
      </c>
      <c r="AW29" s="341">
        <v>10.75</v>
      </c>
      <c r="AX29" s="341">
        <v>10.95</v>
      </c>
      <c r="AY29" s="341">
        <v>11.19</v>
      </c>
      <c r="AZ29" s="892">
        <v>11.11975</v>
      </c>
      <c r="BA29" s="892">
        <v>11.15108</v>
      </c>
      <c r="BB29" s="352">
        <v>10.8154</v>
      </c>
      <c r="BC29" s="352">
        <v>11.205830000000001</v>
      </c>
      <c r="BD29" s="352">
        <v>11.429040000000001</v>
      </c>
      <c r="BE29" s="352">
        <v>11.2822</v>
      </c>
      <c r="BF29" s="352">
        <v>11.183439999999999</v>
      </c>
      <c r="BG29" s="352">
        <v>11.05768</v>
      </c>
      <c r="BH29" s="352">
        <v>10.020250000000001</v>
      </c>
      <c r="BI29" s="352">
        <v>9.449325</v>
      </c>
      <c r="BJ29" s="352">
        <v>9.5161669999999994</v>
      </c>
      <c r="BK29" s="352">
        <v>9.598687</v>
      </c>
      <c r="BL29" s="352">
        <v>9.6505939999999999</v>
      </c>
      <c r="BM29" s="352">
        <v>9.7007469999999998</v>
      </c>
      <c r="BN29" s="352">
        <v>9.7106180000000002</v>
      </c>
      <c r="BO29" s="352">
        <v>10.2142</v>
      </c>
      <c r="BP29" s="352">
        <v>10.59952</v>
      </c>
      <c r="BQ29" s="352">
        <v>10.598879999999999</v>
      </c>
      <c r="BR29" s="352">
        <v>10.688280000000001</v>
      </c>
      <c r="BS29" s="352">
        <v>10.65405</v>
      </c>
      <c r="BT29" s="352">
        <v>9.8459880000000002</v>
      </c>
      <c r="BU29" s="352">
        <v>9.3364049999999992</v>
      </c>
      <c r="BV29" s="352">
        <v>9.414263</v>
      </c>
    </row>
    <row r="30" spans="1:74" ht="11.1" customHeight="1" x14ac:dyDescent="0.2">
      <c r="A30" s="29" t="s">
        <v>257</v>
      </c>
      <c r="B30" s="384" t="s">
        <v>3</v>
      </c>
      <c r="C30" s="341">
        <v>12.04</v>
      </c>
      <c r="D30" s="341">
        <v>12.15</v>
      </c>
      <c r="E30" s="341">
        <v>12.94</v>
      </c>
      <c r="F30" s="341">
        <v>13.97</v>
      </c>
      <c r="G30" s="341">
        <v>17.68</v>
      </c>
      <c r="H30" s="341">
        <v>22.41</v>
      </c>
      <c r="I30" s="341">
        <v>24.57</v>
      </c>
      <c r="J30" s="341">
        <v>25.39</v>
      </c>
      <c r="K30" s="341">
        <v>24.52</v>
      </c>
      <c r="L30" s="341">
        <v>18.62</v>
      </c>
      <c r="M30" s="341">
        <v>15.56</v>
      </c>
      <c r="N30" s="341">
        <v>14.66</v>
      </c>
      <c r="O30" s="341">
        <v>15.56</v>
      </c>
      <c r="P30" s="341">
        <v>15.15</v>
      </c>
      <c r="Q30" s="341">
        <v>13.88</v>
      </c>
      <c r="R30" s="341">
        <v>14.54</v>
      </c>
      <c r="S30" s="341">
        <v>16.86</v>
      </c>
      <c r="T30" s="341">
        <v>20.309999999999999</v>
      </c>
      <c r="U30" s="341">
        <v>22.18</v>
      </c>
      <c r="V30" s="341">
        <v>23.41</v>
      </c>
      <c r="W30" s="341">
        <v>22.05</v>
      </c>
      <c r="X30" s="341">
        <v>16.850000000000001</v>
      </c>
      <c r="Y30" s="341">
        <v>13.47</v>
      </c>
      <c r="Z30" s="341">
        <v>13.03</v>
      </c>
      <c r="AA30" s="341">
        <v>11.89</v>
      </c>
      <c r="AB30" s="341">
        <v>13.14</v>
      </c>
      <c r="AC30" s="341">
        <v>13.66</v>
      </c>
      <c r="AD30" s="341">
        <v>14.32</v>
      </c>
      <c r="AE30" s="341">
        <v>17.670000000000002</v>
      </c>
      <c r="AF30" s="341">
        <v>20.72</v>
      </c>
      <c r="AG30" s="341">
        <v>22.78</v>
      </c>
      <c r="AH30" s="341">
        <v>23.22</v>
      </c>
      <c r="AI30" s="341">
        <v>22.46</v>
      </c>
      <c r="AJ30" s="341">
        <v>18.38</v>
      </c>
      <c r="AK30" s="341">
        <v>14.79</v>
      </c>
      <c r="AL30" s="341">
        <v>12.85</v>
      </c>
      <c r="AM30" s="341">
        <v>12.44</v>
      </c>
      <c r="AN30" s="341">
        <v>12.97</v>
      </c>
      <c r="AO30" s="341">
        <v>14.62</v>
      </c>
      <c r="AP30" s="341">
        <v>16.170000000000002</v>
      </c>
      <c r="AQ30" s="341">
        <v>19.239999999999998</v>
      </c>
      <c r="AR30" s="341">
        <v>23.26</v>
      </c>
      <c r="AS30" s="341">
        <v>25.41</v>
      </c>
      <c r="AT30" s="341">
        <v>26.24</v>
      </c>
      <c r="AU30" s="341">
        <v>24.7</v>
      </c>
      <c r="AV30" s="341">
        <v>19.32</v>
      </c>
      <c r="AW30" s="341">
        <v>15.07</v>
      </c>
      <c r="AX30" s="341">
        <v>14.09</v>
      </c>
      <c r="AY30" s="341">
        <v>13.94</v>
      </c>
      <c r="AZ30" s="892">
        <v>14.2651</v>
      </c>
      <c r="BA30" s="892">
        <v>14.79604</v>
      </c>
      <c r="BB30" s="352">
        <v>15.008279999999999</v>
      </c>
      <c r="BC30" s="352">
        <v>17.667819999999999</v>
      </c>
      <c r="BD30" s="352">
        <v>21.01371</v>
      </c>
      <c r="BE30" s="352">
        <v>22.587710000000001</v>
      </c>
      <c r="BF30" s="352">
        <v>23.067830000000001</v>
      </c>
      <c r="BG30" s="352">
        <v>21.634499999999999</v>
      </c>
      <c r="BH30" s="352">
        <v>16.80443</v>
      </c>
      <c r="BI30" s="352">
        <v>13.502470000000001</v>
      </c>
      <c r="BJ30" s="352">
        <v>12.69153</v>
      </c>
      <c r="BK30" s="352">
        <v>12.34243</v>
      </c>
      <c r="BL30" s="352">
        <v>12.8749</v>
      </c>
      <c r="BM30" s="352">
        <v>13.35736</v>
      </c>
      <c r="BN30" s="352">
        <v>13.775309999999999</v>
      </c>
      <c r="BO30" s="352">
        <v>16.390969999999999</v>
      </c>
      <c r="BP30" s="352">
        <v>19.67671</v>
      </c>
      <c r="BQ30" s="352">
        <v>21.37884</v>
      </c>
      <c r="BR30" s="352">
        <v>22.083490000000001</v>
      </c>
      <c r="BS30" s="352">
        <v>20.926300000000001</v>
      </c>
      <c r="BT30" s="352">
        <v>16.431789999999999</v>
      </c>
      <c r="BU30" s="352">
        <v>13.307309999999999</v>
      </c>
      <c r="BV30" s="352">
        <v>12.5311</v>
      </c>
    </row>
    <row r="31" spans="1:74" ht="11.1" customHeight="1" x14ac:dyDescent="0.2">
      <c r="A31" s="26"/>
      <c r="B31" s="30" t="s">
        <v>539</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905"/>
      <c r="BA31" s="905"/>
      <c r="BB31" s="376"/>
      <c r="BC31" s="376"/>
      <c r="BD31" s="376"/>
      <c r="BE31" s="376"/>
      <c r="BF31" s="376"/>
      <c r="BG31" s="376"/>
      <c r="BH31" s="376"/>
      <c r="BI31" s="376"/>
      <c r="BJ31" s="376"/>
      <c r="BK31" s="376"/>
      <c r="BL31" s="376"/>
      <c r="BM31" s="376"/>
      <c r="BN31" s="376"/>
      <c r="BO31" s="376"/>
      <c r="BP31" s="376"/>
      <c r="BQ31" s="376"/>
      <c r="BR31" s="376"/>
      <c r="BS31" s="376"/>
      <c r="BT31" s="376"/>
      <c r="BU31" s="376"/>
      <c r="BV31" s="376"/>
    </row>
    <row r="32" spans="1:74" ht="11.1" customHeight="1" x14ac:dyDescent="0.2">
      <c r="A32" s="26"/>
      <c r="B32" s="381" t="s">
        <v>930</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372"/>
      <c r="AZ32" s="905"/>
      <c r="BA32" s="905"/>
      <c r="BB32" s="376"/>
      <c r="BC32" s="376"/>
      <c r="BD32" s="376"/>
      <c r="BE32" s="376"/>
      <c r="BF32" s="376"/>
      <c r="BG32" s="376"/>
      <c r="BH32" s="376"/>
      <c r="BI32" s="376"/>
      <c r="BJ32" s="376"/>
      <c r="BK32" s="376"/>
      <c r="BL32" s="376"/>
      <c r="BM32" s="376"/>
      <c r="BN32" s="376"/>
      <c r="BO32" s="376"/>
      <c r="BP32" s="376"/>
      <c r="BQ32" s="376"/>
      <c r="BR32" s="376"/>
      <c r="BS32" s="376"/>
      <c r="BT32" s="376"/>
      <c r="BU32" s="376"/>
      <c r="BV32" s="376"/>
    </row>
    <row r="33" spans="1:74" ht="11.1" customHeight="1" x14ac:dyDescent="0.2">
      <c r="A33" s="29" t="s">
        <v>254</v>
      </c>
      <c r="B33" s="383" t="s">
        <v>473</v>
      </c>
      <c r="C33" s="341">
        <v>2.1999997519000001</v>
      </c>
      <c r="D33" s="341">
        <v>2.1699923609999998</v>
      </c>
      <c r="E33" s="341">
        <v>2.1519612245999999</v>
      </c>
      <c r="F33" s="341">
        <v>2.1814958866</v>
      </c>
      <c r="G33" s="341">
        <v>2.2321288404000001</v>
      </c>
      <c r="H33" s="341">
        <v>2.3155552371999999</v>
      </c>
      <c r="I33" s="341">
        <v>2.4693298204</v>
      </c>
      <c r="J33" s="341">
        <v>2.5065243406</v>
      </c>
      <c r="K33" s="341">
        <v>2.5078223408000002</v>
      </c>
      <c r="L33" s="341">
        <v>2.4609091750999998</v>
      </c>
      <c r="M33" s="341">
        <v>2.4777312747</v>
      </c>
      <c r="N33" s="341">
        <v>2.6450427794000002</v>
      </c>
      <c r="O33" s="341">
        <v>2.5903686218000002</v>
      </c>
      <c r="P33" s="341">
        <v>2.5892527438999999</v>
      </c>
      <c r="Q33" s="341">
        <v>2.4979914435000001</v>
      </c>
      <c r="R33" s="341">
        <v>2.4713572313999999</v>
      </c>
      <c r="S33" s="341">
        <v>2.5092990619000002</v>
      </c>
      <c r="T33" s="341">
        <v>2.4623011391</v>
      </c>
      <c r="U33" s="341">
        <v>2.4738063500999998</v>
      </c>
      <c r="V33" s="341">
        <v>2.4908998937</v>
      </c>
      <c r="W33" s="341">
        <v>2.5303277523999999</v>
      </c>
      <c r="X33" s="341">
        <v>2.5308087511999999</v>
      </c>
      <c r="Y33" s="341">
        <v>2.5057355774999999</v>
      </c>
      <c r="Z33" s="341">
        <v>2.4743834294</v>
      </c>
      <c r="AA33" s="341">
        <v>2.4806339994000002</v>
      </c>
      <c r="AB33" s="341">
        <v>2.4818840379</v>
      </c>
      <c r="AC33" s="341">
        <v>2.4990102975999999</v>
      </c>
      <c r="AD33" s="341">
        <v>2.5358311646999998</v>
      </c>
      <c r="AE33" s="341">
        <v>2.5624787641000002</v>
      </c>
      <c r="AF33" s="341">
        <v>2.5077763424000001</v>
      </c>
      <c r="AG33" s="341">
        <v>2.4719804123000002</v>
      </c>
      <c r="AH33" s="341">
        <v>2.4424824922999999</v>
      </c>
      <c r="AI33" s="341">
        <v>2.4158504054000001</v>
      </c>
      <c r="AJ33" s="341">
        <v>2.4734106157000002</v>
      </c>
      <c r="AK33" s="341">
        <v>2.4189353316000002</v>
      </c>
      <c r="AL33" s="341">
        <v>2.4001598331</v>
      </c>
      <c r="AM33" s="341">
        <v>2.4074516031000002</v>
      </c>
      <c r="AN33" s="341">
        <v>2.4218919803999999</v>
      </c>
      <c r="AO33" s="341">
        <v>2.4480426473999999</v>
      </c>
      <c r="AP33" s="341">
        <v>2.4750664440999999</v>
      </c>
      <c r="AQ33" s="341">
        <v>2.4976897628999999</v>
      </c>
      <c r="AR33" s="341">
        <v>2.4556935038000001</v>
      </c>
      <c r="AS33" s="341">
        <v>2.4038538293</v>
      </c>
      <c r="AT33" s="341">
        <v>2.4052350316000002</v>
      </c>
      <c r="AU33" s="341">
        <v>2.4085215382</v>
      </c>
      <c r="AV33" s="341">
        <v>2.3886597709999999</v>
      </c>
      <c r="AW33" s="341">
        <v>2.3943675542</v>
      </c>
      <c r="AX33" s="341">
        <v>2.3848649649999998</v>
      </c>
      <c r="AY33" s="341">
        <v>2.4454179549999999</v>
      </c>
      <c r="AZ33" s="892">
        <v>2.4330310000000002</v>
      </c>
      <c r="BA33" s="892">
        <v>2.4018060000000001</v>
      </c>
      <c r="BB33" s="352">
        <v>2.3812639999999998</v>
      </c>
      <c r="BC33" s="352">
        <v>2.3876240000000002</v>
      </c>
      <c r="BD33" s="352">
        <v>2.377265</v>
      </c>
      <c r="BE33" s="352">
        <v>2.3842180000000002</v>
      </c>
      <c r="BF33" s="352">
        <v>2.3918140000000001</v>
      </c>
      <c r="BG33" s="352">
        <v>2.3866390000000002</v>
      </c>
      <c r="BH33" s="352">
        <v>2.3690709999999999</v>
      </c>
      <c r="BI33" s="352">
        <v>2.3729659999999999</v>
      </c>
      <c r="BJ33" s="352">
        <v>2.393195</v>
      </c>
      <c r="BK33" s="352">
        <v>2.3960400000000002</v>
      </c>
      <c r="BL33" s="352">
        <v>2.3866809999999998</v>
      </c>
      <c r="BM33" s="352">
        <v>2.3885399999999999</v>
      </c>
      <c r="BN33" s="352">
        <v>2.396077</v>
      </c>
      <c r="BO33" s="352">
        <v>2.400668</v>
      </c>
      <c r="BP33" s="352">
        <v>2.3883420000000002</v>
      </c>
      <c r="BQ33" s="352">
        <v>2.3917760000000001</v>
      </c>
      <c r="BR33" s="352">
        <v>2.3973629999999999</v>
      </c>
      <c r="BS33" s="352">
        <v>2.389688</v>
      </c>
      <c r="BT33" s="352">
        <v>2.3712960000000001</v>
      </c>
      <c r="BU33" s="352">
        <v>2.3757969999999999</v>
      </c>
      <c r="BV33" s="352">
        <v>2.393535</v>
      </c>
    </row>
    <row r="34" spans="1:74" ht="11.1" customHeight="1" x14ac:dyDescent="0.2">
      <c r="A34" s="29" t="s">
        <v>256</v>
      </c>
      <c r="B34" s="383" t="s">
        <v>917</v>
      </c>
      <c r="C34" s="341">
        <v>6.5615685707000004</v>
      </c>
      <c r="D34" s="341">
        <v>5.9972804982000003</v>
      </c>
      <c r="E34" s="341">
        <v>5.0999950249000001</v>
      </c>
      <c r="F34" s="341">
        <v>6.2112152114999999</v>
      </c>
      <c r="G34" s="341">
        <v>7.5658022316000002</v>
      </c>
      <c r="H34" s="341">
        <v>8.0109598412</v>
      </c>
      <c r="I34" s="341">
        <v>7.5251204563999998</v>
      </c>
      <c r="J34" s="341">
        <v>9.0036781665000003</v>
      </c>
      <c r="K34" s="341">
        <v>8.1459769853000008</v>
      </c>
      <c r="L34" s="341">
        <v>5.8016812475000004</v>
      </c>
      <c r="M34" s="341">
        <v>5.7086230943</v>
      </c>
      <c r="N34" s="341">
        <v>8.9206060783000005</v>
      </c>
      <c r="O34" s="341">
        <v>7.0480798877000002</v>
      </c>
      <c r="P34" s="341">
        <v>4.3766906663</v>
      </c>
      <c r="Q34" s="341">
        <v>3.3688401705</v>
      </c>
      <c r="R34" s="341">
        <v>2.6996565491000002</v>
      </c>
      <c r="S34" s="341">
        <v>2.5466016362000001</v>
      </c>
      <c r="T34" s="341">
        <v>2.5965598186999999</v>
      </c>
      <c r="U34" s="341">
        <v>2.9999010815</v>
      </c>
      <c r="V34" s="341">
        <v>2.9442115459</v>
      </c>
      <c r="W34" s="341">
        <v>2.8748364672000002</v>
      </c>
      <c r="X34" s="341">
        <v>2.9244336025000002</v>
      </c>
      <c r="Y34" s="341">
        <v>3.3889108793</v>
      </c>
      <c r="Z34" s="341">
        <v>3.2818352851000001</v>
      </c>
      <c r="AA34" s="341">
        <v>4.8608804644000001</v>
      </c>
      <c r="AB34" s="341">
        <v>2.9022368507</v>
      </c>
      <c r="AC34" s="341">
        <v>2.1884128342000002</v>
      </c>
      <c r="AD34" s="341">
        <v>2.047106334</v>
      </c>
      <c r="AE34" s="341">
        <v>2.2880624256000002</v>
      </c>
      <c r="AF34" s="341">
        <v>2.6821510191</v>
      </c>
      <c r="AG34" s="341">
        <v>2.5068160717999999</v>
      </c>
      <c r="AH34" s="341">
        <v>2.2496043330000002</v>
      </c>
      <c r="AI34" s="341">
        <v>2.3651181378000001</v>
      </c>
      <c r="AJ34" s="341">
        <v>2.6065868264000001</v>
      </c>
      <c r="AK34" s="341">
        <v>2.633446819</v>
      </c>
      <c r="AL34" s="341">
        <v>3.8545030258000001</v>
      </c>
      <c r="AM34" s="341">
        <v>5.8751660674000004</v>
      </c>
      <c r="AN34" s="341">
        <v>4.8104435451000001</v>
      </c>
      <c r="AO34" s="341">
        <v>4.1730048768000003</v>
      </c>
      <c r="AP34" s="341">
        <v>3.5806145393</v>
      </c>
      <c r="AQ34" s="341">
        <v>3.2834531185000002</v>
      </c>
      <c r="AR34" s="341">
        <v>3.3355905506000001</v>
      </c>
      <c r="AS34" s="341">
        <v>3.5245461805999998</v>
      </c>
      <c r="AT34" s="341">
        <v>3.1676547364999998</v>
      </c>
      <c r="AU34" s="341">
        <v>3.0409609649</v>
      </c>
      <c r="AV34" s="341">
        <v>3.0820126627</v>
      </c>
      <c r="AW34" s="341">
        <v>3.8880261140000001</v>
      </c>
      <c r="AX34" s="341">
        <v>5.0377258979999997</v>
      </c>
      <c r="AY34" s="341">
        <v>9.8066621323999996</v>
      </c>
      <c r="AZ34" s="892">
        <v>4.5951139999999997</v>
      </c>
      <c r="BA34" s="892">
        <v>3.5353439999999998</v>
      </c>
      <c r="BB34" s="352">
        <v>3.2049699999999999</v>
      </c>
      <c r="BC34" s="352">
        <v>3.147443</v>
      </c>
      <c r="BD34" s="352">
        <v>3.140326</v>
      </c>
      <c r="BE34" s="352">
        <v>3.235236</v>
      </c>
      <c r="BF34" s="352">
        <v>3.2617229999999999</v>
      </c>
      <c r="BG34" s="352">
        <v>3.3038780000000001</v>
      </c>
      <c r="BH34" s="352">
        <v>3.4038270000000002</v>
      </c>
      <c r="BI34" s="352">
        <v>3.6175799999999998</v>
      </c>
      <c r="BJ34" s="352">
        <v>4.5382899999999999</v>
      </c>
      <c r="BK34" s="352">
        <v>4.8506539999999996</v>
      </c>
      <c r="BL34" s="352">
        <v>4.2613120000000002</v>
      </c>
      <c r="BM34" s="352">
        <v>3.6643759999999999</v>
      </c>
      <c r="BN34" s="352">
        <v>3.1996470000000001</v>
      </c>
      <c r="BO34" s="352">
        <v>3.2656520000000002</v>
      </c>
      <c r="BP34" s="352">
        <v>3.272008</v>
      </c>
      <c r="BQ34" s="352">
        <v>3.42848</v>
      </c>
      <c r="BR34" s="352">
        <v>3.495355</v>
      </c>
      <c r="BS34" s="352">
        <v>3.5278230000000002</v>
      </c>
      <c r="BT34" s="352">
        <v>3.7133669999999999</v>
      </c>
      <c r="BU34" s="352">
        <v>3.8927640000000001</v>
      </c>
      <c r="BV34" s="352">
        <v>4.4809720000000004</v>
      </c>
    </row>
    <row r="35" spans="1:74" ht="11.1" customHeight="1" x14ac:dyDescent="0.2">
      <c r="A35" s="29" t="s">
        <v>255</v>
      </c>
      <c r="B35" s="383" t="s">
        <v>918</v>
      </c>
      <c r="C35" s="341">
        <v>15.49</v>
      </c>
      <c r="D35" s="341">
        <v>16.489999999999998</v>
      </c>
      <c r="E35" s="341">
        <v>20.329999999999998</v>
      </c>
      <c r="F35" s="341">
        <v>25.06</v>
      </c>
      <c r="G35" s="341">
        <v>26.15</v>
      </c>
      <c r="H35" s="341">
        <v>26.3</v>
      </c>
      <c r="I35" s="341">
        <v>30.36</v>
      </c>
      <c r="J35" s="341">
        <v>25.72</v>
      </c>
      <c r="K35" s="341">
        <v>23.76</v>
      </c>
      <c r="L35" s="341">
        <v>21.76</v>
      </c>
      <c r="M35" s="341">
        <v>23.74</v>
      </c>
      <c r="N35" s="341">
        <v>19.86</v>
      </c>
      <c r="O35" s="341">
        <v>19.440000000000001</v>
      </c>
      <c r="P35" s="341">
        <v>18.559999999999999</v>
      </c>
      <c r="Q35" s="341">
        <v>19.920000000000002</v>
      </c>
      <c r="R35" s="341">
        <v>18.77</v>
      </c>
      <c r="S35" s="341">
        <v>18.11</v>
      </c>
      <c r="T35" s="341">
        <v>16.82</v>
      </c>
      <c r="U35" s="341">
        <v>16.739999999999998</v>
      </c>
      <c r="V35" s="341">
        <v>19.03</v>
      </c>
      <c r="W35" s="341">
        <v>22.2</v>
      </c>
      <c r="X35" s="341">
        <v>21.47</v>
      </c>
      <c r="Y35" s="341">
        <v>20.75</v>
      </c>
      <c r="Z35" s="341">
        <v>20.25</v>
      </c>
      <c r="AA35" s="341">
        <v>18.22</v>
      </c>
      <c r="AB35" s="341">
        <v>18.940000000000001</v>
      </c>
      <c r="AC35" s="341">
        <v>19.670000000000002</v>
      </c>
      <c r="AD35" s="341">
        <v>19.239999999999998</v>
      </c>
      <c r="AE35" s="341">
        <v>18.809999999999999</v>
      </c>
      <c r="AF35" s="341">
        <v>17.68</v>
      </c>
      <c r="AG35" s="341">
        <v>18.149999999999999</v>
      </c>
      <c r="AH35" s="341">
        <v>18.23</v>
      </c>
      <c r="AI35" s="341">
        <v>17.079999999999998</v>
      </c>
      <c r="AJ35" s="341">
        <v>15.76</v>
      </c>
      <c r="AK35" s="341">
        <v>16.25</v>
      </c>
      <c r="AL35" s="341">
        <v>16.43</v>
      </c>
      <c r="AM35" s="341">
        <v>16.07</v>
      </c>
      <c r="AN35" s="341">
        <v>17.059999999999999</v>
      </c>
      <c r="AO35" s="341">
        <v>15.83</v>
      </c>
      <c r="AP35" s="341">
        <v>15.6</v>
      </c>
      <c r="AQ35" s="341">
        <v>15.05</v>
      </c>
      <c r="AR35" s="341">
        <v>15.04</v>
      </c>
      <c r="AS35" s="341">
        <v>16.16</v>
      </c>
      <c r="AT35" s="341">
        <v>16.12</v>
      </c>
      <c r="AU35" s="341">
        <v>15.34</v>
      </c>
      <c r="AV35" s="341">
        <v>15.67</v>
      </c>
      <c r="AW35" s="341">
        <v>15.41</v>
      </c>
      <c r="AX35" s="341">
        <v>15.022028433999999</v>
      </c>
      <c r="AY35" s="341">
        <v>13.990861854</v>
      </c>
      <c r="AZ35" s="892">
        <v>13.46312</v>
      </c>
      <c r="BA35" s="892">
        <v>15.020849999999999</v>
      </c>
      <c r="BB35" s="352">
        <v>20.207460000000001</v>
      </c>
      <c r="BC35" s="352">
        <v>22.69951</v>
      </c>
      <c r="BD35" s="352">
        <v>23.00573</v>
      </c>
      <c r="BE35" s="352">
        <v>22.02957</v>
      </c>
      <c r="BF35" s="352">
        <v>20.910889999999998</v>
      </c>
      <c r="BG35" s="352">
        <v>19.816849999999999</v>
      </c>
      <c r="BH35" s="352">
        <v>18.67605</v>
      </c>
      <c r="BI35" s="352">
        <v>17.702940000000002</v>
      </c>
      <c r="BJ35" s="352">
        <v>17.476659999999999</v>
      </c>
      <c r="BK35" s="352">
        <v>17.141559999999998</v>
      </c>
      <c r="BL35" s="352">
        <v>16.37499</v>
      </c>
      <c r="BM35" s="352">
        <v>16.323619999999998</v>
      </c>
      <c r="BN35" s="352">
        <v>16.577459999999999</v>
      </c>
      <c r="BO35" s="352">
        <v>15.77341</v>
      </c>
      <c r="BP35" s="352">
        <v>15.876150000000001</v>
      </c>
      <c r="BQ35" s="352">
        <v>15.311820000000001</v>
      </c>
      <c r="BR35" s="352">
        <v>14.84911</v>
      </c>
      <c r="BS35" s="352">
        <v>14.59294</v>
      </c>
      <c r="BT35" s="352">
        <v>14.36994</v>
      </c>
      <c r="BU35" s="352">
        <v>14.094060000000001</v>
      </c>
      <c r="BV35" s="352">
        <v>14.17426</v>
      </c>
    </row>
    <row r="36" spans="1:74" ht="11.1" customHeight="1" x14ac:dyDescent="0.2">
      <c r="A36" s="29" t="s">
        <v>7</v>
      </c>
      <c r="B36" s="383" t="s">
        <v>919</v>
      </c>
      <c r="C36" s="341">
        <v>20.100000000000001</v>
      </c>
      <c r="D36" s="341">
        <v>20.79</v>
      </c>
      <c r="E36" s="341">
        <v>25.68</v>
      </c>
      <c r="F36" s="341">
        <v>28.32</v>
      </c>
      <c r="G36" s="341">
        <v>30.12</v>
      </c>
      <c r="H36" s="341">
        <v>33.020000000000003</v>
      </c>
      <c r="I36" s="341">
        <v>27.38</v>
      </c>
      <c r="J36" s="341">
        <v>26.9</v>
      </c>
      <c r="K36" s="341">
        <v>25.57</v>
      </c>
      <c r="L36" s="341">
        <v>27.81</v>
      </c>
      <c r="M36" s="341">
        <v>29.28</v>
      </c>
      <c r="N36" s="341">
        <v>23.17</v>
      </c>
      <c r="O36" s="341">
        <v>24.09</v>
      </c>
      <c r="P36" s="341">
        <v>23.1</v>
      </c>
      <c r="Q36" s="341">
        <v>21.42</v>
      </c>
      <c r="R36" s="341">
        <v>20.9</v>
      </c>
      <c r="S36" s="341">
        <v>19.87</v>
      </c>
      <c r="T36" s="341">
        <v>19.21</v>
      </c>
      <c r="U36" s="341">
        <v>19.84</v>
      </c>
      <c r="V36" s="341">
        <v>23</v>
      </c>
      <c r="W36" s="341">
        <v>24.18</v>
      </c>
      <c r="X36" s="341">
        <v>24.23</v>
      </c>
      <c r="Y36" s="341">
        <v>21.75</v>
      </c>
      <c r="Z36" s="341">
        <v>20.74</v>
      </c>
      <c r="AA36" s="341">
        <v>19.64</v>
      </c>
      <c r="AB36" s="341">
        <v>20.84</v>
      </c>
      <c r="AC36" s="341">
        <v>20.6</v>
      </c>
      <c r="AD36" s="341">
        <v>20.84</v>
      </c>
      <c r="AE36" s="341">
        <v>19.440000000000001</v>
      </c>
      <c r="AF36" s="341">
        <v>18.62</v>
      </c>
      <c r="AG36" s="341">
        <v>19.57</v>
      </c>
      <c r="AH36" s="341">
        <v>18.37</v>
      </c>
      <c r="AI36" s="341">
        <v>17.79</v>
      </c>
      <c r="AJ36" s="341">
        <v>17.32</v>
      </c>
      <c r="AK36" s="341">
        <v>18.850000000000001</v>
      </c>
      <c r="AL36" s="341">
        <v>17.670000000000002</v>
      </c>
      <c r="AM36" s="341">
        <v>18.899999999999999</v>
      </c>
      <c r="AN36" s="341">
        <v>18.420000000000002</v>
      </c>
      <c r="AO36" s="341">
        <v>17.420000000000002</v>
      </c>
      <c r="AP36" s="341">
        <v>17.899999999999999</v>
      </c>
      <c r="AQ36" s="341">
        <v>16.75</v>
      </c>
      <c r="AR36" s="341">
        <v>17.64</v>
      </c>
      <c r="AS36" s="341">
        <v>18.39</v>
      </c>
      <c r="AT36" s="341">
        <v>17.809999999999999</v>
      </c>
      <c r="AU36" s="341">
        <v>18.13</v>
      </c>
      <c r="AV36" s="341">
        <v>18.07</v>
      </c>
      <c r="AW36" s="341">
        <v>18.3</v>
      </c>
      <c r="AX36" s="341">
        <v>17.331479615999999</v>
      </c>
      <c r="AY36" s="341">
        <v>17.727223581000001</v>
      </c>
      <c r="AZ36" s="892">
        <v>18.511389999999999</v>
      </c>
      <c r="BA36" s="892">
        <v>24.07883</v>
      </c>
      <c r="BB36" s="352">
        <v>32.734099999999998</v>
      </c>
      <c r="BC36" s="352">
        <v>31.664239999999999</v>
      </c>
      <c r="BD36" s="352">
        <v>30.155480000000001</v>
      </c>
      <c r="BE36" s="352">
        <v>29.031459999999999</v>
      </c>
      <c r="BF36" s="352">
        <v>27.590440000000001</v>
      </c>
      <c r="BG36" s="352">
        <v>26.20448</v>
      </c>
      <c r="BH36" s="352">
        <v>24.817730000000001</v>
      </c>
      <c r="BI36" s="352">
        <v>24.32967</v>
      </c>
      <c r="BJ36" s="352">
        <v>23.184370000000001</v>
      </c>
      <c r="BK36" s="352">
        <v>22.82752</v>
      </c>
      <c r="BL36" s="352">
        <v>22.125330000000002</v>
      </c>
      <c r="BM36" s="352">
        <v>21.885529999999999</v>
      </c>
      <c r="BN36" s="352">
        <v>21.12311</v>
      </c>
      <c r="BO36" s="352">
        <v>20.359449999999999</v>
      </c>
      <c r="BP36" s="352">
        <v>20.229209999999998</v>
      </c>
      <c r="BQ36" s="352">
        <v>20.591619999999999</v>
      </c>
      <c r="BR36" s="352">
        <v>20.589880000000001</v>
      </c>
      <c r="BS36" s="352">
        <v>20.563300000000002</v>
      </c>
      <c r="BT36" s="352">
        <v>20.369330000000001</v>
      </c>
      <c r="BU36" s="352">
        <v>20.283909999999999</v>
      </c>
      <c r="BV36" s="352">
        <v>19.28576</v>
      </c>
    </row>
    <row r="37" spans="1:74" ht="11.1" customHeight="1" x14ac:dyDescent="0.2">
      <c r="A37" s="29"/>
      <c r="B37" s="381" t="s">
        <v>931</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895"/>
      <c r="BA37" s="895"/>
      <c r="BB37" s="355"/>
      <c r="BC37" s="355"/>
      <c r="BD37" s="355"/>
      <c r="BE37" s="355"/>
      <c r="BF37" s="355"/>
      <c r="BG37" s="355"/>
      <c r="BH37" s="355"/>
      <c r="BI37" s="355"/>
      <c r="BJ37" s="355"/>
      <c r="BK37" s="355"/>
      <c r="BL37" s="355"/>
      <c r="BM37" s="355"/>
      <c r="BN37" s="355"/>
      <c r="BO37" s="355"/>
      <c r="BP37" s="355"/>
      <c r="BQ37" s="355"/>
      <c r="BR37" s="355"/>
      <c r="BS37" s="355"/>
      <c r="BT37" s="355"/>
      <c r="BU37" s="355"/>
      <c r="BV37" s="355"/>
    </row>
    <row r="38" spans="1:74" ht="11.1" customHeight="1" x14ac:dyDescent="0.2">
      <c r="A38" s="29" t="s">
        <v>1</v>
      </c>
      <c r="B38" s="384" t="s">
        <v>20</v>
      </c>
      <c r="C38" s="341">
        <v>7.19</v>
      </c>
      <c r="D38" s="341">
        <v>7.28</v>
      </c>
      <c r="E38" s="341">
        <v>7.37</v>
      </c>
      <c r="F38" s="341">
        <v>7.7</v>
      </c>
      <c r="G38" s="341">
        <v>8.25</v>
      </c>
      <c r="H38" s="341">
        <v>8.85</v>
      </c>
      <c r="I38" s="341">
        <v>9.31</v>
      </c>
      <c r="J38" s="341">
        <v>9.3800000000000008</v>
      </c>
      <c r="K38" s="341">
        <v>9.06</v>
      </c>
      <c r="L38" s="341">
        <v>8.4499999999999993</v>
      </c>
      <c r="M38" s="341">
        <v>8.14</v>
      </c>
      <c r="N38" s="341">
        <v>8.5</v>
      </c>
      <c r="O38" s="341">
        <v>8.18</v>
      </c>
      <c r="P38" s="341">
        <v>8.01</v>
      </c>
      <c r="Q38" s="341">
        <v>7.8</v>
      </c>
      <c r="R38" s="341">
        <v>7.51</v>
      </c>
      <c r="S38" s="341">
        <v>7.64</v>
      </c>
      <c r="T38" s="341">
        <v>8.11</v>
      </c>
      <c r="U38" s="341">
        <v>8.36</v>
      </c>
      <c r="V38" s="341">
        <v>8.9</v>
      </c>
      <c r="W38" s="341">
        <v>8.43</v>
      </c>
      <c r="X38" s="341">
        <v>8.01</v>
      </c>
      <c r="Y38" s="341">
        <v>7.79</v>
      </c>
      <c r="Z38" s="341">
        <v>7.61</v>
      </c>
      <c r="AA38" s="341">
        <v>8.07</v>
      </c>
      <c r="AB38" s="341">
        <v>7.76</v>
      </c>
      <c r="AC38" s="341">
        <v>7.68</v>
      </c>
      <c r="AD38" s="341">
        <v>7.79</v>
      </c>
      <c r="AE38" s="341">
        <v>7.87</v>
      </c>
      <c r="AF38" s="341">
        <v>8.41</v>
      </c>
      <c r="AG38" s="341">
        <v>8.73</v>
      </c>
      <c r="AH38" s="341">
        <v>8.67</v>
      </c>
      <c r="AI38" s="341">
        <v>8.4499999999999993</v>
      </c>
      <c r="AJ38" s="341">
        <v>8.11</v>
      </c>
      <c r="AK38" s="341">
        <v>7.85</v>
      </c>
      <c r="AL38" s="341">
        <v>7.96</v>
      </c>
      <c r="AM38" s="341">
        <v>8.34</v>
      </c>
      <c r="AN38" s="341">
        <v>8.24</v>
      </c>
      <c r="AO38" s="341">
        <v>8.26</v>
      </c>
      <c r="AP38" s="341">
        <v>8.2100000000000009</v>
      </c>
      <c r="AQ38" s="341">
        <v>8.2899999999999991</v>
      </c>
      <c r="AR38" s="341">
        <v>8.9</v>
      </c>
      <c r="AS38" s="341">
        <v>9.33</v>
      </c>
      <c r="AT38" s="341">
        <v>9.08</v>
      </c>
      <c r="AU38" s="341">
        <v>9.02</v>
      </c>
      <c r="AV38" s="341">
        <v>8.65</v>
      </c>
      <c r="AW38" s="341">
        <v>8.44</v>
      </c>
      <c r="AX38" s="341">
        <v>8.5299999999999994</v>
      </c>
      <c r="AY38" s="341">
        <v>9.2899999999999991</v>
      </c>
      <c r="AZ38" s="892">
        <v>8.5076619999999998</v>
      </c>
      <c r="BA38" s="892">
        <v>8.5570129999999995</v>
      </c>
      <c r="BB38" s="352">
        <v>8.6094840000000001</v>
      </c>
      <c r="BC38" s="352">
        <v>8.5794979999999992</v>
      </c>
      <c r="BD38" s="352">
        <v>9.1620840000000001</v>
      </c>
      <c r="BE38" s="352">
        <v>9.460502</v>
      </c>
      <c r="BF38" s="352">
        <v>9.3102099999999997</v>
      </c>
      <c r="BG38" s="352">
        <v>9.2813409999999994</v>
      </c>
      <c r="BH38" s="352">
        <v>8.8345190000000002</v>
      </c>
      <c r="BI38" s="352">
        <v>8.6502909999999993</v>
      </c>
      <c r="BJ38" s="352">
        <v>8.8042160000000003</v>
      </c>
      <c r="BK38" s="352">
        <v>8.9065349999999999</v>
      </c>
      <c r="BL38" s="352">
        <v>8.5545190000000009</v>
      </c>
      <c r="BM38" s="352">
        <v>8.7463029999999993</v>
      </c>
      <c r="BN38" s="352">
        <v>8.5837420000000009</v>
      </c>
      <c r="BO38" s="352">
        <v>8.5325129999999998</v>
      </c>
      <c r="BP38" s="352">
        <v>9.0806869999999993</v>
      </c>
      <c r="BQ38" s="352">
        <v>9.3761519999999994</v>
      </c>
      <c r="BR38" s="352">
        <v>9.2207519999999992</v>
      </c>
      <c r="BS38" s="352">
        <v>9.2062559999999998</v>
      </c>
      <c r="BT38" s="352">
        <v>8.7981669999999994</v>
      </c>
      <c r="BU38" s="352">
        <v>8.6218350000000008</v>
      </c>
      <c r="BV38" s="352">
        <v>8.7676990000000004</v>
      </c>
    </row>
    <row r="39" spans="1:74" ht="11.1" customHeight="1" x14ac:dyDescent="0.2">
      <c r="A39" s="29" t="s">
        <v>2</v>
      </c>
      <c r="B39" s="384" t="s">
        <v>4</v>
      </c>
      <c r="C39" s="341">
        <v>11.26</v>
      </c>
      <c r="D39" s="341">
        <v>11.66</v>
      </c>
      <c r="E39" s="341">
        <v>11.65</v>
      </c>
      <c r="F39" s="341">
        <v>11.82</v>
      </c>
      <c r="G39" s="341">
        <v>12</v>
      </c>
      <c r="H39" s="341">
        <v>12.75</v>
      </c>
      <c r="I39" s="341">
        <v>13.02</v>
      </c>
      <c r="J39" s="341">
        <v>13.41</v>
      </c>
      <c r="K39" s="341">
        <v>13.28</v>
      </c>
      <c r="L39" s="341">
        <v>12.89</v>
      </c>
      <c r="M39" s="341">
        <v>12.33</v>
      </c>
      <c r="N39" s="341">
        <v>12.28</v>
      </c>
      <c r="O39" s="341">
        <v>12.61</v>
      </c>
      <c r="P39" s="341">
        <v>12.53</v>
      </c>
      <c r="Q39" s="341">
        <v>12.36</v>
      </c>
      <c r="R39" s="341">
        <v>12.08</v>
      </c>
      <c r="S39" s="341">
        <v>12.16</v>
      </c>
      <c r="T39" s="341">
        <v>12.63</v>
      </c>
      <c r="U39" s="341">
        <v>12.91</v>
      </c>
      <c r="V39" s="341">
        <v>13.08</v>
      </c>
      <c r="W39" s="341">
        <v>13.07</v>
      </c>
      <c r="X39" s="341">
        <v>12.73</v>
      </c>
      <c r="Y39" s="341">
        <v>12.43</v>
      </c>
      <c r="Z39" s="341">
        <v>12.24</v>
      </c>
      <c r="AA39" s="341">
        <v>12.5</v>
      </c>
      <c r="AB39" s="341">
        <v>12.53</v>
      </c>
      <c r="AC39" s="341">
        <v>12.47</v>
      </c>
      <c r="AD39" s="341">
        <v>12.35</v>
      </c>
      <c r="AE39" s="341">
        <v>12.32</v>
      </c>
      <c r="AF39" s="341">
        <v>12.89</v>
      </c>
      <c r="AG39" s="341">
        <v>13.37</v>
      </c>
      <c r="AH39" s="341">
        <v>13.16</v>
      </c>
      <c r="AI39" s="341">
        <v>13.23</v>
      </c>
      <c r="AJ39" s="341">
        <v>12.89</v>
      </c>
      <c r="AK39" s="341">
        <v>12.35</v>
      </c>
      <c r="AL39" s="341">
        <v>12.64</v>
      </c>
      <c r="AM39" s="341">
        <v>12.82</v>
      </c>
      <c r="AN39" s="341">
        <v>12.98</v>
      </c>
      <c r="AO39" s="341">
        <v>13.16</v>
      </c>
      <c r="AP39" s="341">
        <v>12.89</v>
      </c>
      <c r="AQ39" s="341">
        <v>12.93</v>
      </c>
      <c r="AR39" s="341">
        <v>13.54</v>
      </c>
      <c r="AS39" s="341">
        <v>14.05</v>
      </c>
      <c r="AT39" s="341">
        <v>13.93</v>
      </c>
      <c r="AU39" s="341">
        <v>13.99</v>
      </c>
      <c r="AV39" s="341">
        <v>13.49</v>
      </c>
      <c r="AW39" s="341">
        <v>13.19</v>
      </c>
      <c r="AX39" s="341">
        <v>13.63</v>
      </c>
      <c r="AY39" s="341">
        <v>13.64</v>
      </c>
      <c r="AZ39" s="892">
        <v>13.68167</v>
      </c>
      <c r="BA39" s="892">
        <v>13.764889999999999</v>
      </c>
      <c r="BB39" s="352">
        <v>13.474959999999999</v>
      </c>
      <c r="BC39" s="352">
        <v>13.435269999999999</v>
      </c>
      <c r="BD39" s="352">
        <v>14.027060000000001</v>
      </c>
      <c r="BE39" s="352">
        <v>14.50271</v>
      </c>
      <c r="BF39" s="352">
        <v>14.34735</v>
      </c>
      <c r="BG39" s="352">
        <v>14.38612</v>
      </c>
      <c r="BH39" s="352">
        <v>13.84084</v>
      </c>
      <c r="BI39" s="352">
        <v>13.48823</v>
      </c>
      <c r="BJ39" s="352">
        <v>13.938090000000001</v>
      </c>
      <c r="BK39" s="352">
        <v>13.860150000000001</v>
      </c>
      <c r="BL39" s="352">
        <v>13.786949999999999</v>
      </c>
      <c r="BM39" s="352">
        <v>13.91588</v>
      </c>
      <c r="BN39" s="352">
        <v>13.550979999999999</v>
      </c>
      <c r="BO39" s="352">
        <v>13.510759999999999</v>
      </c>
      <c r="BP39" s="352">
        <v>14.080500000000001</v>
      </c>
      <c r="BQ39" s="352">
        <v>14.561299999999999</v>
      </c>
      <c r="BR39" s="352">
        <v>14.355499999999999</v>
      </c>
      <c r="BS39" s="352">
        <v>14.4091</v>
      </c>
      <c r="BT39" s="352">
        <v>13.903029999999999</v>
      </c>
      <c r="BU39" s="352">
        <v>13.554970000000001</v>
      </c>
      <c r="BV39" s="352">
        <v>14.0319</v>
      </c>
    </row>
    <row r="40" spans="1:74" ht="11.1" customHeight="1" x14ac:dyDescent="0.2">
      <c r="A40" s="29" t="s">
        <v>258</v>
      </c>
      <c r="B40" s="385" t="s">
        <v>3</v>
      </c>
      <c r="C40" s="373">
        <v>13.64</v>
      </c>
      <c r="D40" s="373">
        <v>13.76</v>
      </c>
      <c r="E40" s="373">
        <v>14.41</v>
      </c>
      <c r="F40" s="373">
        <v>14.57</v>
      </c>
      <c r="G40" s="373">
        <v>14.89</v>
      </c>
      <c r="H40" s="373">
        <v>15.3</v>
      </c>
      <c r="I40" s="373">
        <v>15.31</v>
      </c>
      <c r="J40" s="373">
        <v>15.82</v>
      </c>
      <c r="K40" s="373">
        <v>16.190000000000001</v>
      </c>
      <c r="L40" s="373">
        <v>15.99</v>
      </c>
      <c r="M40" s="373">
        <v>15.55</v>
      </c>
      <c r="N40" s="373">
        <v>14.94</v>
      </c>
      <c r="O40" s="373">
        <v>15.47</v>
      </c>
      <c r="P40" s="373">
        <v>15.98</v>
      </c>
      <c r="Q40" s="373">
        <v>16.04</v>
      </c>
      <c r="R40" s="373">
        <v>16.100000000000001</v>
      </c>
      <c r="S40" s="373">
        <v>16.14</v>
      </c>
      <c r="T40" s="373">
        <v>16.09</v>
      </c>
      <c r="U40" s="373">
        <v>15.86</v>
      </c>
      <c r="V40" s="373">
        <v>15.91</v>
      </c>
      <c r="W40" s="373">
        <v>16.27</v>
      </c>
      <c r="X40" s="373">
        <v>16.48</v>
      </c>
      <c r="Y40" s="373">
        <v>16.190000000000001</v>
      </c>
      <c r="Z40" s="373">
        <v>15.69</v>
      </c>
      <c r="AA40" s="373">
        <v>15.41</v>
      </c>
      <c r="AB40" s="373">
        <v>16.100000000000001</v>
      </c>
      <c r="AC40" s="373">
        <v>16.670000000000002</v>
      </c>
      <c r="AD40" s="373">
        <v>16.86</v>
      </c>
      <c r="AE40" s="373">
        <v>16.399999999999999</v>
      </c>
      <c r="AF40" s="373">
        <v>16.38</v>
      </c>
      <c r="AG40" s="373">
        <v>16.62</v>
      </c>
      <c r="AH40" s="373">
        <v>16.600000000000001</v>
      </c>
      <c r="AI40" s="373">
        <v>16.82</v>
      </c>
      <c r="AJ40" s="373">
        <v>17.09</v>
      </c>
      <c r="AK40" s="373">
        <v>16.850000000000001</v>
      </c>
      <c r="AL40" s="373">
        <v>16.27</v>
      </c>
      <c r="AM40" s="373">
        <v>15.94</v>
      </c>
      <c r="AN40" s="373">
        <v>16.43</v>
      </c>
      <c r="AO40" s="373">
        <v>17.09</v>
      </c>
      <c r="AP40" s="373">
        <v>17.55</v>
      </c>
      <c r="AQ40" s="373">
        <v>17.37</v>
      </c>
      <c r="AR40" s="373">
        <v>17.47</v>
      </c>
      <c r="AS40" s="373">
        <v>17.45</v>
      </c>
      <c r="AT40" s="373">
        <v>17.61</v>
      </c>
      <c r="AU40" s="373">
        <v>18.079999999999998</v>
      </c>
      <c r="AV40" s="373">
        <v>17.97</v>
      </c>
      <c r="AW40" s="373">
        <v>17.78</v>
      </c>
      <c r="AX40" s="373">
        <v>17.239999999999998</v>
      </c>
      <c r="AY40" s="373">
        <v>17.45</v>
      </c>
      <c r="AZ40" s="906">
        <v>17.73423</v>
      </c>
      <c r="BA40" s="906">
        <v>18.169989999999999</v>
      </c>
      <c r="BB40" s="378">
        <v>18.608989999999999</v>
      </c>
      <c r="BC40" s="378">
        <v>18.234660000000002</v>
      </c>
      <c r="BD40" s="378">
        <v>18.33212</v>
      </c>
      <c r="BE40" s="378">
        <v>18.26492</v>
      </c>
      <c r="BF40" s="378">
        <v>18.249400000000001</v>
      </c>
      <c r="BG40" s="378">
        <v>18.673410000000001</v>
      </c>
      <c r="BH40" s="378">
        <v>18.533539999999999</v>
      </c>
      <c r="BI40" s="378">
        <v>18.30743</v>
      </c>
      <c r="BJ40" s="378">
        <v>17.789300000000001</v>
      </c>
      <c r="BK40" s="378">
        <v>18.093260000000001</v>
      </c>
      <c r="BL40" s="378">
        <v>18.17371</v>
      </c>
      <c r="BM40" s="378">
        <v>18.490179999999999</v>
      </c>
      <c r="BN40" s="378">
        <v>19.139970000000002</v>
      </c>
      <c r="BO40" s="378">
        <v>18.72073</v>
      </c>
      <c r="BP40" s="378">
        <v>18.759460000000001</v>
      </c>
      <c r="BQ40" s="378">
        <v>18.65578</v>
      </c>
      <c r="BR40" s="378">
        <v>18.594519999999999</v>
      </c>
      <c r="BS40" s="378">
        <v>19.04926</v>
      </c>
      <c r="BT40" s="378">
        <v>18.82405</v>
      </c>
      <c r="BU40" s="378">
        <v>18.730350000000001</v>
      </c>
      <c r="BV40" s="378">
        <v>18.20646</v>
      </c>
    </row>
    <row r="41" spans="1:74" s="157" customFormat="1" ht="12" customHeight="1" x14ac:dyDescent="0.2">
      <c r="A41" s="156"/>
      <c r="B41" s="1005" t="s">
        <v>1411</v>
      </c>
      <c r="C41" s="995"/>
      <c r="D41" s="995"/>
      <c r="E41" s="995"/>
      <c r="F41" s="995"/>
      <c r="G41" s="995"/>
      <c r="H41" s="995"/>
      <c r="I41" s="995"/>
      <c r="J41" s="995"/>
      <c r="K41" s="995"/>
      <c r="L41" s="995"/>
      <c r="M41" s="995"/>
      <c r="N41" s="995"/>
      <c r="O41" s="995"/>
      <c r="P41" s="995"/>
      <c r="Q41" s="996"/>
      <c r="R41" s="803"/>
      <c r="AY41" s="813"/>
      <c r="AZ41" s="813"/>
      <c r="BA41" s="813"/>
      <c r="BB41" s="813"/>
      <c r="BC41" s="813"/>
      <c r="BD41" s="633"/>
      <c r="BE41" s="633"/>
      <c r="BF41" s="633"/>
      <c r="BG41" s="813"/>
      <c r="BH41" s="813"/>
      <c r="BI41" s="813"/>
      <c r="BJ41" s="198"/>
    </row>
    <row r="42" spans="1:74" s="157" customFormat="1" ht="12" customHeight="1" x14ac:dyDescent="0.2">
      <c r="A42" s="156"/>
      <c r="B42" s="1005" t="s">
        <v>1412</v>
      </c>
      <c r="C42" s="995"/>
      <c r="D42" s="995"/>
      <c r="E42" s="995"/>
      <c r="F42" s="995"/>
      <c r="G42" s="995"/>
      <c r="H42" s="995"/>
      <c r="I42" s="995"/>
      <c r="J42" s="995"/>
      <c r="K42" s="995"/>
      <c r="L42" s="995"/>
      <c r="M42" s="995"/>
      <c r="N42" s="995"/>
      <c r="O42" s="995"/>
      <c r="P42" s="995"/>
      <c r="Q42" s="996"/>
      <c r="R42" s="803"/>
      <c r="AY42" s="813"/>
      <c r="AZ42" s="813"/>
      <c r="BA42" s="813"/>
      <c r="BB42" s="813"/>
      <c r="BC42" s="813"/>
      <c r="BD42" s="633"/>
      <c r="BE42" s="633"/>
      <c r="BF42" s="633"/>
      <c r="BG42" s="813"/>
      <c r="BH42" s="813"/>
      <c r="BI42" s="813"/>
      <c r="BJ42" s="198"/>
    </row>
    <row r="43" spans="1:74" s="157" customFormat="1" ht="12" customHeight="1" x14ac:dyDescent="0.2">
      <c r="A43" s="156"/>
      <c r="B43" s="1005" t="s">
        <v>1413</v>
      </c>
      <c r="C43" s="995"/>
      <c r="D43" s="995"/>
      <c r="E43" s="995"/>
      <c r="F43" s="995"/>
      <c r="G43" s="995"/>
      <c r="H43" s="995"/>
      <c r="I43" s="995"/>
      <c r="J43" s="995"/>
      <c r="K43" s="995"/>
      <c r="L43" s="995"/>
      <c r="M43" s="995"/>
      <c r="N43" s="995"/>
      <c r="O43" s="995"/>
      <c r="P43" s="995"/>
      <c r="Q43" s="996"/>
      <c r="R43" s="803"/>
      <c r="AY43" s="813"/>
      <c r="AZ43" s="813"/>
      <c r="BA43" s="813"/>
      <c r="BB43" s="813"/>
      <c r="BC43" s="813"/>
      <c r="BD43" s="633"/>
      <c r="BE43" s="633"/>
      <c r="BF43" s="633"/>
      <c r="BG43" s="813"/>
      <c r="BH43" s="813"/>
      <c r="BI43" s="813"/>
      <c r="BJ43" s="198"/>
    </row>
    <row r="44" spans="1:74" s="157" customFormat="1" ht="12" customHeight="1" x14ac:dyDescent="0.2">
      <c r="A44" s="156"/>
      <c r="B44" s="773" t="s">
        <v>809</v>
      </c>
      <c r="C44" s="788"/>
      <c r="D44" s="788"/>
      <c r="E44" s="788"/>
      <c r="F44" s="788"/>
      <c r="G44" s="788"/>
      <c r="H44" s="800"/>
      <c r="I44" s="788"/>
      <c r="J44" s="788"/>
      <c r="K44" s="788"/>
      <c r="L44" s="788"/>
      <c r="M44" s="788"/>
      <c r="N44" s="788"/>
      <c r="O44" s="788"/>
      <c r="P44" s="788"/>
      <c r="Q44" s="788"/>
      <c r="R44" s="328"/>
      <c r="AY44" s="813"/>
      <c r="AZ44" s="813"/>
      <c r="BA44" s="813"/>
      <c r="BB44" s="813"/>
      <c r="BC44" s="813"/>
      <c r="BD44" s="633"/>
      <c r="BE44" s="633"/>
      <c r="BF44" s="633"/>
      <c r="BG44" s="813"/>
      <c r="BH44" s="813"/>
      <c r="BI44" s="813"/>
      <c r="BJ44" s="198"/>
    </row>
    <row r="45" spans="1:74" s="160" customFormat="1" ht="12" customHeight="1" x14ac:dyDescent="0.2">
      <c r="A45" s="159"/>
      <c r="B45" s="990" t="str">
        <f>Dates!$G$2</f>
        <v>EIA completed modeling and analysis for this report on Monday, April 6, 2026.</v>
      </c>
      <c r="C45" s="977"/>
      <c r="D45" s="977"/>
      <c r="E45" s="977"/>
      <c r="F45" s="977"/>
      <c r="G45" s="977"/>
      <c r="H45" s="977"/>
      <c r="I45" s="977"/>
      <c r="J45" s="977"/>
      <c r="K45" s="977"/>
      <c r="L45" s="977"/>
      <c r="M45" s="977"/>
      <c r="N45" s="977"/>
      <c r="O45" s="977"/>
      <c r="P45" s="977"/>
      <c r="Q45" s="977"/>
      <c r="R45" s="328"/>
      <c r="AY45" s="823"/>
      <c r="AZ45" s="823"/>
      <c r="BA45" s="823"/>
      <c r="BB45" s="823"/>
      <c r="BC45" s="823"/>
      <c r="BD45" s="632"/>
      <c r="BE45" s="632"/>
      <c r="BF45" s="632"/>
      <c r="BG45" s="823"/>
      <c r="BH45" s="823"/>
      <c r="BI45" s="823"/>
      <c r="BJ45" s="221"/>
    </row>
    <row r="46" spans="1:74" s="157" customFormat="1" ht="12" customHeight="1" x14ac:dyDescent="0.2">
      <c r="A46" s="156"/>
      <c r="B46" s="985" t="s">
        <v>482</v>
      </c>
      <c r="C46" s="986"/>
      <c r="D46" s="986"/>
      <c r="E46" s="986"/>
      <c r="F46" s="986"/>
      <c r="G46" s="986"/>
      <c r="H46" s="986"/>
      <c r="I46" s="986"/>
      <c r="J46" s="986"/>
      <c r="K46" s="986"/>
      <c r="L46" s="986"/>
      <c r="M46" s="986"/>
      <c r="N46" s="986"/>
      <c r="O46" s="986"/>
      <c r="P46" s="986"/>
      <c r="Q46" s="986"/>
      <c r="R46" s="803"/>
      <c r="AY46" s="813"/>
      <c r="AZ46" s="813"/>
      <c r="BA46" s="813"/>
      <c r="BB46" s="813"/>
      <c r="BC46" s="813"/>
      <c r="BD46" s="633"/>
      <c r="BE46" s="633"/>
      <c r="BF46" s="633"/>
      <c r="BG46" s="813"/>
      <c r="BH46" s="813"/>
      <c r="BI46" s="813"/>
      <c r="BJ46" s="198"/>
    </row>
    <row r="47" spans="1:74" s="157" customFormat="1" ht="12" customHeight="1" x14ac:dyDescent="0.2">
      <c r="A47" s="156"/>
      <c r="B47" s="999" t="s">
        <v>1405</v>
      </c>
      <c r="C47" s="986"/>
      <c r="D47" s="986"/>
      <c r="E47" s="986"/>
      <c r="F47" s="986"/>
      <c r="G47" s="986"/>
      <c r="H47" s="986"/>
      <c r="I47" s="986"/>
      <c r="J47" s="986"/>
      <c r="K47" s="986"/>
      <c r="L47" s="986"/>
      <c r="M47" s="986"/>
      <c r="N47" s="986"/>
      <c r="O47" s="986"/>
      <c r="P47" s="986"/>
      <c r="Q47" s="986"/>
      <c r="R47" s="803"/>
      <c r="AY47" s="813"/>
      <c r="AZ47" s="813"/>
      <c r="BA47" s="813"/>
      <c r="BB47" s="813"/>
      <c r="BC47" s="813"/>
      <c r="BD47" s="633"/>
      <c r="BE47" s="633"/>
      <c r="BF47" s="633"/>
      <c r="BG47" s="813"/>
      <c r="BH47" s="813"/>
      <c r="BI47" s="813"/>
      <c r="BJ47" s="198"/>
    </row>
    <row r="48" spans="1:74" s="157" customFormat="1" ht="12" customHeight="1" x14ac:dyDescent="0.2">
      <c r="A48" s="156"/>
      <c r="B48" s="1000" t="s">
        <v>749</v>
      </c>
      <c r="C48" s="986"/>
      <c r="D48" s="986"/>
      <c r="E48" s="986"/>
      <c r="F48" s="986"/>
      <c r="G48" s="986"/>
      <c r="H48" s="986"/>
      <c r="I48" s="986"/>
      <c r="J48" s="986"/>
      <c r="K48" s="986"/>
      <c r="L48" s="986"/>
      <c r="M48" s="986"/>
      <c r="N48" s="986"/>
      <c r="O48" s="986"/>
      <c r="P48" s="986"/>
      <c r="Q48" s="986"/>
      <c r="R48" s="803"/>
      <c r="AY48" s="813"/>
      <c r="AZ48" s="813"/>
      <c r="BA48" s="813"/>
      <c r="BB48" s="813"/>
      <c r="BC48" s="813"/>
      <c r="BD48" s="633"/>
      <c r="BE48" s="633"/>
      <c r="BF48" s="633"/>
      <c r="BG48" s="813"/>
      <c r="BH48" s="813"/>
      <c r="BI48" s="813"/>
      <c r="BJ48" s="198"/>
    </row>
    <row r="49" spans="1:74" s="157" customFormat="1" ht="12" customHeight="1" x14ac:dyDescent="0.2">
      <c r="A49" s="156"/>
      <c r="B49" s="991" t="s">
        <v>823</v>
      </c>
      <c r="C49" s="991"/>
      <c r="D49" s="991"/>
      <c r="E49" s="991"/>
      <c r="F49" s="991"/>
      <c r="G49" s="991"/>
      <c r="H49" s="991"/>
      <c r="I49" s="991"/>
      <c r="J49" s="991"/>
      <c r="K49" s="991"/>
      <c r="L49" s="991"/>
      <c r="M49" s="991"/>
      <c r="N49" s="991"/>
      <c r="O49" s="991"/>
      <c r="P49" s="991"/>
      <c r="Q49" s="991"/>
      <c r="R49" s="991"/>
      <c r="AY49" s="813"/>
      <c r="AZ49" s="813"/>
      <c r="BA49" s="813"/>
      <c r="BB49" s="813"/>
      <c r="BC49" s="813"/>
      <c r="BD49" s="633"/>
      <c r="BE49" s="633"/>
      <c r="BF49" s="633"/>
      <c r="BG49" s="813"/>
      <c r="BH49" s="813"/>
      <c r="BI49" s="813"/>
      <c r="BJ49" s="198"/>
    </row>
    <row r="50" spans="1:74" s="812" customFormat="1" ht="12" customHeight="1" x14ac:dyDescent="0.2">
      <c r="A50" s="156"/>
      <c r="B50" s="1008" t="s">
        <v>1595</v>
      </c>
      <c r="C50" s="1004"/>
      <c r="D50" s="1004"/>
      <c r="E50" s="1004"/>
      <c r="F50" s="1004"/>
      <c r="G50" s="1004"/>
      <c r="H50" s="1004"/>
      <c r="I50" s="1004"/>
      <c r="J50" s="1004"/>
      <c r="K50" s="1004"/>
      <c r="L50" s="1004"/>
      <c r="M50" s="1004"/>
      <c r="N50" s="1004"/>
      <c r="O50" s="1004"/>
      <c r="P50" s="1004"/>
      <c r="Q50" s="1004"/>
      <c r="R50" s="811"/>
      <c r="AY50" s="813"/>
      <c r="AZ50" s="813"/>
      <c r="BA50" s="813"/>
      <c r="BB50" s="813"/>
      <c r="BC50" s="813"/>
      <c r="BD50" s="633"/>
      <c r="BE50" s="633"/>
      <c r="BF50" s="633"/>
      <c r="BG50" s="813"/>
      <c r="BH50" s="813"/>
      <c r="BI50" s="813"/>
      <c r="BJ50" s="813"/>
    </row>
    <row r="51" spans="1:74" s="812" customFormat="1" ht="12" customHeight="1" x14ac:dyDescent="0.2">
      <c r="A51" s="156"/>
      <c r="B51" s="1003" t="s">
        <v>1543</v>
      </c>
      <c r="C51" s="1004"/>
      <c r="D51" s="1004"/>
      <c r="E51" s="1004"/>
      <c r="F51" s="1004"/>
      <c r="G51" s="1004"/>
      <c r="H51" s="1004"/>
      <c r="I51" s="1004"/>
      <c r="J51" s="1004"/>
      <c r="K51" s="1004"/>
      <c r="L51" s="1004"/>
      <c r="M51" s="1004"/>
      <c r="N51" s="1004"/>
      <c r="O51" s="1004"/>
      <c r="P51" s="1004"/>
      <c r="Q51" s="1004"/>
      <c r="R51" s="811"/>
      <c r="AY51" s="813"/>
      <c r="AZ51" s="813"/>
      <c r="BA51" s="813"/>
      <c r="BB51" s="813"/>
      <c r="BC51" s="813"/>
      <c r="BD51" s="633"/>
      <c r="BE51" s="633"/>
      <c r="BF51" s="633"/>
      <c r="BG51" s="813"/>
      <c r="BH51" s="813"/>
      <c r="BI51" s="813"/>
      <c r="BJ51" s="813"/>
    </row>
    <row r="52" spans="1:74" s="812" customFormat="1" ht="12" customHeight="1" x14ac:dyDescent="0.2">
      <c r="A52" s="156"/>
      <c r="B52" s="1006" t="s">
        <v>1462</v>
      </c>
      <c r="C52" s="1004"/>
      <c r="D52" s="1004"/>
      <c r="E52" s="1004"/>
      <c r="F52" s="1004"/>
      <c r="G52" s="1004"/>
      <c r="H52" s="1004"/>
      <c r="I52" s="1004"/>
      <c r="J52" s="1004"/>
      <c r="K52" s="1004"/>
      <c r="L52" s="1004"/>
      <c r="M52" s="1004"/>
      <c r="N52" s="1004"/>
      <c r="O52" s="1004"/>
      <c r="P52" s="1004"/>
      <c r="Q52" s="1004"/>
      <c r="R52" s="811"/>
      <c r="AY52" s="813"/>
      <c r="AZ52" s="813"/>
      <c r="BA52" s="813"/>
      <c r="BB52" s="813"/>
      <c r="BC52" s="813"/>
      <c r="BD52" s="633"/>
      <c r="BE52" s="633"/>
      <c r="BF52" s="633"/>
      <c r="BG52" s="813"/>
      <c r="BH52" s="813"/>
      <c r="BI52" s="813"/>
      <c r="BJ52" s="813"/>
    </row>
    <row r="53" spans="1:74" s="812" customFormat="1" ht="12" customHeight="1" x14ac:dyDescent="0.2">
      <c r="A53" s="156"/>
      <c r="B53" s="1007" t="s">
        <v>1463</v>
      </c>
      <c r="C53" s="1007"/>
      <c r="D53" s="1007"/>
      <c r="E53" s="1007"/>
      <c r="F53" s="1007"/>
      <c r="G53" s="1007"/>
      <c r="H53" s="1007"/>
      <c r="I53" s="1007"/>
      <c r="J53" s="1007"/>
      <c r="K53" s="1007"/>
      <c r="L53" s="1007"/>
      <c r="M53" s="1007"/>
      <c r="N53" s="1007"/>
      <c r="O53" s="1007"/>
      <c r="P53" s="1007"/>
      <c r="Q53" s="1007"/>
      <c r="R53" s="811"/>
      <c r="AY53" s="813"/>
      <c r="AZ53" s="813"/>
      <c r="BA53" s="813"/>
      <c r="BB53" s="813"/>
      <c r="BC53" s="813"/>
      <c r="BD53" s="633"/>
      <c r="BE53" s="633"/>
      <c r="BF53" s="633"/>
      <c r="BG53" s="813"/>
      <c r="BH53" s="813"/>
      <c r="BI53" s="813"/>
      <c r="BJ53" s="813"/>
    </row>
    <row r="54" spans="1:74" ht="12.75" x14ac:dyDescent="0.2">
      <c r="A54" s="158"/>
      <c r="B54" s="994" t="s">
        <v>490</v>
      </c>
      <c r="C54" s="996"/>
      <c r="D54" s="996"/>
      <c r="E54" s="996"/>
      <c r="F54" s="996"/>
      <c r="G54" s="996"/>
      <c r="H54" s="996"/>
      <c r="I54" s="996"/>
      <c r="J54" s="996"/>
      <c r="K54" s="996"/>
      <c r="L54" s="996"/>
      <c r="M54" s="996"/>
      <c r="N54" s="996"/>
      <c r="O54" s="996"/>
      <c r="P54" s="996"/>
      <c r="Q54" s="996"/>
      <c r="R54" s="803"/>
      <c r="BK54" s="152"/>
      <c r="BL54" s="152"/>
      <c r="BM54" s="152"/>
      <c r="BN54" s="152"/>
      <c r="BO54" s="152"/>
      <c r="BP54" s="152"/>
      <c r="BQ54" s="152"/>
      <c r="BR54" s="152"/>
      <c r="BS54" s="152"/>
      <c r="BT54" s="152"/>
      <c r="BU54" s="152"/>
      <c r="BV54" s="152"/>
    </row>
    <row r="55" spans="1:74" ht="12.75" x14ac:dyDescent="0.2">
      <c r="A55" s="158"/>
      <c r="B55" s="1001" t="s">
        <v>825</v>
      </c>
      <c r="C55" s="996"/>
      <c r="D55" s="996"/>
      <c r="E55" s="996"/>
      <c r="F55" s="996"/>
      <c r="G55" s="996"/>
      <c r="H55" s="996"/>
      <c r="I55" s="996"/>
      <c r="J55" s="996"/>
      <c r="K55" s="996"/>
      <c r="L55" s="996"/>
      <c r="M55" s="996"/>
      <c r="N55" s="996"/>
      <c r="O55" s="996"/>
      <c r="P55" s="996"/>
      <c r="Q55" s="996"/>
      <c r="R55" s="803"/>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BA5" activePane="bottomRight" state="frozen"/>
      <selection activeCell="BF63" sqref="BF63"/>
      <selection pane="topRight" activeCell="BF63" sqref="BF63"/>
      <selection pane="bottomLeft" activeCell="BF63" sqref="BF63"/>
      <selection pane="bottomRight" activeCell="BE40" sqref="BE40"/>
    </sheetView>
  </sheetViews>
  <sheetFormatPr defaultColWidth="8.5703125" defaultRowHeight="11.25" x14ac:dyDescent="0.2"/>
  <cols>
    <col min="1" max="1" width="17.42578125" style="89" customWidth="1"/>
    <col min="2" max="2" width="42.5703125" style="83" customWidth="1"/>
    <col min="3" max="38" width="6.5703125" style="83" customWidth="1"/>
    <col min="39" max="39" width="6.5703125" style="641" customWidth="1"/>
    <col min="40"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4" ht="12.75" x14ac:dyDescent="0.2">
      <c r="A1" s="974" t="s">
        <v>478</v>
      </c>
      <c r="B1" s="1017" t="s">
        <v>889</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ht="12.75" x14ac:dyDescent="0.2">
      <c r="A2" s="975"/>
      <c r="B2" s="222" t="str">
        <f>"U.S. Energy Information Administration  |  Short-Term Energy Outlook  - "&amp;Dates!D1</f>
        <v>U.S. Energy Information Administration  |  Short-Term Energy Outlook  - April 2026</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2.75" x14ac:dyDescent="0.2">
      <c r="A3" s="316" t="s">
        <v>760</v>
      </c>
      <c r="B3" s="332"/>
      <c r="C3" s="1018">
        <f>Dates!D3</f>
        <v>2022</v>
      </c>
      <c r="D3" s="1019"/>
      <c r="E3" s="1019"/>
      <c r="F3" s="1019"/>
      <c r="G3" s="1019"/>
      <c r="H3" s="1019"/>
      <c r="I3" s="1019"/>
      <c r="J3" s="1019"/>
      <c r="K3" s="1019"/>
      <c r="L3" s="1019"/>
      <c r="M3" s="1019"/>
      <c r="N3" s="1020"/>
      <c r="O3" s="1018">
        <f>C3+1</f>
        <v>2023</v>
      </c>
      <c r="P3" s="1021"/>
      <c r="Q3" s="1021"/>
      <c r="R3" s="1021"/>
      <c r="S3" s="1021"/>
      <c r="T3" s="1021"/>
      <c r="U3" s="1021"/>
      <c r="V3" s="1021"/>
      <c r="W3" s="1021"/>
      <c r="X3" s="1019"/>
      <c r="Y3" s="1019"/>
      <c r="Z3" s="1020"/>
      <c r="AA3" s="1022">
        <f>O3+1</f>
        <v>2024</v>
      </c>
      <c r="AB3" s="1019"/>
      <c r="AC3" s="1019"/>
      <c r="AD3" s="1019"/>
      <c r="AE3" s="1019"/>
      <c r="AF3" s="1019"/>
      <c r="AG3" s="1019"/>
      <c r="AH3" s="1019"/>
      <c r="AI3" s="1019"/>
      <c r="AJ3" s="1019"/>
      <c r="AK3" s="1019"/>
      <c r="AL3" s="102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630"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323"/>
      <c r="B5" s="324" t="s">
        <v>752</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895"/>
      <c r="AN5" s="289"/>
      <c r="AO5" s="289"/>
      <c r="AP5" s="289"/>
      <c r="AQ5" s="289"/>
      <c r="AR5" s="289"/>
      <c r="AS5" s="289"/>
      <c r="AT5" s="289"/>
      <c r="AU5" s="289"/>
      <c r="AV5" s="289"/>
      <c r="AW5" s="289"/>
      <c r="AX5" s="289"/>
      <c r="AY5" s="289"/>
      <c r="AZ5" s="639"/>
      <c r="BA5" s="639"/>
      <c r="BB5" s="857"/>
      <c r="BC5" s="857"/>
      <c r="BD5" s="388"/>
      <c r="BE5" s="388"/>
      <c r="BF5" s="388"/>
      <c r="BG5" s="388"/>
      <c r="BH5" s="388"/>
      <c r="BI5" s="388"/>
      <c r="BJ5" s="355"/>
      <c r="BK5" s="355"/>
      <c r="BL5" s="355"/>
      <c r="BM5" s="355"/>
      <c r="BN5" s="355"/>
      <c r="BO5" s="355"/>
      <c r="BP5" s="355"/>
      <c r="BQ5" s="355"/>
      <c r="BR5" s="355"/>
      <c r="BS5" s="355"/>
      <c r="BT5" s="355"/>
      <c r="BU5" s="355"/>
      <c r="BV5" s="355"/>
    </row>
    <row r="6" spans="1:74" s="272" customFormat="1" ht="11.1" customHeight="1" x14ac:dyDescent="0.2">
      <c r="A6" s="395" t="s">
        <v>178</v>
      </c>
      <c r="B6" s="389" t="s">
        <v>810</v>
      </c>
      <c r="C6" s="105">
        <v>98.380853215000002</v>
      </c>
      <c r="D6" s="105">
        <v>99.540919040999995</v>
      </c>
      <c r="E6" s="105">
        <v>100.04949256</v>
      </c>
      <c r="F6" s="105">
        <v>99.422655128000002</v>
      </c>
      <c r="G6" s="105">
        <v>99.432769609999994</v>
      </c>
      <c r="H6" s="105">
        <v>99.944142795999994</v>
      </c>
      <c r="I6" s="105">
        <v>101.06798916</v>
      </c>
      <c r="J6" s="105">
        <v>101.61498263</v>
      </c>
      <c r="K6" s="105">
        <v>102.1451237</v>
      </c>
      <c r="L6" s="105">
        <v>102.31617435</v>
      </c>
      <c r="M6" s="105">
        <v>102.47813743</v>
      </c>
      <c r="N6" s="105">
        <v>100.84972517999999</v>
      </c>
      <c r="O6" s="105">
        <v>101.59435775999999</v>
      </c>
      <c r="P6" s="105">
        <v>102.19092675</v>
      </c>
      <c r="Q6" s="105">
        <v>102.54044533</v>
      </c>
      <c r="R6" s="105">
        <v>102.33190481</v>
      </c>
      <c r="S6" s="105">
        <v>101.82038683</v>
      </c>
      <c r="T6" s="105">
        <v>102.72801891</v>
      </c>
      <c r="U6" s="105">
        <v>102.21087143</v>
      </c>
      <c r="V6" s="105">
        <v>101.94122509</v>
      </c>
      <c r="W6" s="105">
        <v>103.04322576</v>
      </c>
      <c r="X6" s="105">
        <v>103.2978162</v>
      </c>
      <c r="Y6" s="105">
        <v>104.08580087999999</v>
      </c>
      <c r="Z6" s="105">
        <v>104.08269507</v>
      </c>
      <c r="AA6" s="105">
        <v>101.63935066000001</v>
      </c>
      <c r="AB6" s="105">
        <v>102.89129959</v>
      </c>
      <c r="AC6" s="105">
        <v>103.71699845000001</v>
      </c>
      <c r="AD6" s="105">
        <v>103.59967322</v>
      </c>
      <c r="AE6" s="105">
        <v>103.23701912999999</v>
      </c>
      <c r="AF6" s="105">
        <v>103.22652539000001</v>
      </c>
      <c r="AG6" s="105">
        <v>103.33307931</v>
      </c>
      <c r="AH6" s="105">
        <v>103.716301</v>
      </c>
      <c r="AI6" s="105">
        <v>102.55470565</v>
      </c>
      <c r="AJ6" s="105">
        <v>103.90199499000001</v>
      </c>
      <c r="AK6" s="105">
        <v>104.00038714999999</v>
      </c>
      <c r="AL6" s="105">
        <v>103.89230297</v>
      </c>
      <c r="AM6" s="907">
        <v>102.78667357</v>
      </c>
      <c r="AN6" s="105">
        <v>103.31020178999999</v>
      </c>
      <c r="AO6" s="105">
        <v>104.77752739</v>
      </c>
      <c r="AP6" s="105">
        <v>104.46494447000001</v>
      </c>
      <c r="AQ6" s="105">
        <v>104.94616365</v>
      </c>
      <c r="AR6" s="105">
        <v>106.15471537000001</v>
      </c>
      <c r="AS6" s="105">
        <v>107.24353735</v>
      </c>
      <c r="AT6" s="105">
        <v>107.7687291</v>
      </c>
      <c r="AU6" s="105">
        <v>108.91353959999999</v>
      </c>
      <c r="AV6" s="105">
        <v>108.52833994</v>
      </c>
      <c r="AW6" s="105">
        <v>108.5248745</v>
      </c>
      <c r="AX6" s="105">
        <v>107.99107583999999</v>
      </c>
      <c r="AY6" s="105">
        <v>105.99316969</v>
      </c>
      <c r="AZ6" s="907">
        <v>107.96674846000001</v>
      </c>
      <c r="BA6" s="907">
        <v>98.160190077999999</v>
      </c>
      <c r="BB6" s="388">
        <v>96.261078780999995</v>
      </c>
      <c r="BC6" s="388">
        <v>99.218568325000007</v>
      </c>
      <c r="BD6" s="388">
        <v>102.04621648</v>
      </c>
      <c r="BE6" s="388">
        <v>104.19691557</v>
      </c>
      <c r="BF6" s="388">
        <v>105.60414667000001</v>
      </c>
      <c r="BG6" s="388">
        <v>107.34270954</v>
      </c>
      <c r="BH6" s="388">
        <v>107.83076105000001</v>
      </c>
      <c r="BI6" s="388">
        <v>108.57358726</v>
      </c>
      <c r="BJ6" s="388">
        <v>108.28486389</v>
      </c>
      <c r="BK6" s="388">
        <v>108.13542046000001</v>
      </c>
      <c r="BL6" s="388">
        <v>108.34420839000001</v>
      </c>
      <c r="BM6" s="388">
        <v>108.53353124</v>
      </c>
      <c r="BN6" s="388">
        <v>108.93322178</v>
      </c>
      <c r="BO6" s="388">
        <v>108.82759876</v>
      </c>
      <c r="BP6" s="388">
        <v>109.59525721</v>
      </c>
      <c r="BQ6" s="388">
        <v>109.77172880000001</v>
      </c>
      <c r="BR6" s="388">
        <v>109.9969766</v>
      </c>
      <c r="BS6" s="388">
        <v>109.87240847</v>
      </c>
      <c r="BT6" s="388">
        <v>110.42081278000001</v>
      </c>
      <c r="BU6" s="388">
        <v>110.70300453999999</v>
      </c>
      <c r="BV6" s="388">
        <v>110.38398354</v>
      </c>
    </row>
    <row r="7" spans="1:74" ht="11.1" customHeight="1" x14ac:dyDescent="0.2">
      <c r="A7" s="323" t="s">
        <v>811</v>
      </c>
      <c r="B7" s="391" t="s">
        <v>933</v>
      </c>
      <c r="C7" s="289">
        <v>74.604158698999996</v>
      </c>
      <c r="D7" s="289">
        <v>75.846891506000006</v>
      </c>
      <c r="E7" s="289">
        <v>75.751307853</v>
      </c>
      <c r="F7" s="289">
        <v>75.090164361999996</v>
      </c>
      <c r="G7" s="289">
        <v>74.471552674999998</v>
      </c>
      <c r="H7" s="289">
        <v>74.765997295999995</v>
      </c>
      <c r="I7" s="289">
        <v>75.714630002999996</v>
      </c>
      <c r="J7" s="289">
        <v>76.757349501999997</v>
      </c>
      <c r="K7" s="289">
        <v>77.288801934999995</v>
      </c>
      <c r="L7" s="289">
        <v>77.242087061999996</v>
      </c>
      <c r="M7" s="289">
        <v>77.361835893999995</v>
      </c>
      <c r="N7" s="289">
        <v>76.779679826999995</v>
      </c>
      <c r="O7" s="289">
        <v>76.819525017999993</v>
      </c>
      <c r="P7" s="289">
        <v>77.420400388999994</v>
      </c>
      <c r="Q7" s="289">
        <v>77.425712035000004</v>
      </c>
      <c r="R7" s="289">
        <v>76.781533214999996</v>
      </c>
      <c r="S7" s="289">
        <v>76.181143024999997</v>
      </c>
      <c r="T7" s="289">
        <v>76.652682476999999</v>
      </c>
      <c r="U7" s="289">
        <v>76.031262849000001</v>
      </c>
      <c r="V7" s="289">
        <v>75.565976989999996</v>
      </c>
      <c r="W7" s="289">
        <v>76.531095764</v>
      </c>
      <c r="X7" s="289">
        <v>76.731738978999999</v>
      </c>
      <c r="Y7" s="289">
        <v>77.498721110000005</v>
      </c>
      <c r="Z7" s="289">
        <v>77.757852263000004</v>
      </c>
      <c r="AA7" s="289">
        <v>76.365899979000005</v>
      </c>
      <c r="AB7" s="289">
        <v>77.059176042000004</v>
      </c>
      <c r="AC7" s="289">
        <v>77.499530125000007</v>
      </c>
      <c r="AD7" s="289">
        <v>77.022628948000005</v>
      </c>
      <c r="AE7" s="289">
        <v>76.357867713000005</v>
      </c>
      <c r="AF7" s="289">
        <v>76.067908191000001</v>
      </c>
      <c r="AG7" s="289">
        <v>76.359316954999997</v>
      </c>
      <c r="AH7" s="289">
        <v>76.588630512999998</v>
      </c>
      <c r="AI7" s="289">
        <v>75.485522553999999</v>
      </c>
      <c r="AJ7" s="289">
        <v>76.464457538999994</v>
      </c>
      <c r="AK7" s="289">
        <v>76.635218154</v>
      </c>
      <c r="AL7" s="289">
        <v>77.029748583</v>
      </c>
      <c r="AM7" s="895">
        <v>76.697130281</v>
      </c>
      <c r="AN7" s="289">
        <v>76.908649999999994</v>
      </c>
      <c r="AO7" s="289">
        <v>78.019756000000001</v>
      </c>
      <c r="AP7" s="289">
        <v>77.544211000000004</v>
      </c>
      <c r="AQ7" s="289">
        <v>77.637264999999999</v>
      </c>
      <c r="AR7" s="289">
        <v>78.749684000000002</v>
      </c>
      <c r="AS7" s="289">
        <v>79.262681000000001</v>
      </c>
      <c r="AT7" s="289">
        <v>79.756021000000004</v>
      </c>
      <c r="AU7" s="289">
        <v>80.930856000000006</v>
      </c>
      <c r="AV7" s="289">
        <v>80.732562999999999</v>
      </c>
      <c r="AW7" s="289">
        <v>80.535549000000003</v>
      </c>
      <c r="AX7" s="289">
        <v>80.298301835999993</v>
      </c>
      <c r="AY7" s="289">
        <v>78.993325682000005</v>
      </c>
      <c r="AZ7" s="895">
        <v>80.827388612999997</v>
      </c>
      <c r="BA7" s="895">
        <v>72.369698647000007</v>
      </c>
      <c r="BB7" s="355">
        <v>70.805395333999996</v>
      </c>
      <c r="BC7" s="355">
        <v>72.994186947000003</v>
      </c>
      <c r="BD7" s="355">
        <v>75.028988728000002</v>
      </c>
      <c r="BE7" s="355">
        <v>76.556177348000006</v>
      </c>
      <c r="BF7" s="355">
        <v>77.596285613999996</v>
      </c>
      <c r="BG7" s="355">
        <v>79.121649747999996</v>
      </c>
      <c r="BH7" s="355">
        <v>79.518584266000005</v>
      </c>
      <c r="BI7" s="355">
        <v>80.284985633000005</v>
      </c>
      <c r="BJ7" s="355">
        <v>80.306510689000007</v>
      </c>
      <c r="BK7" s="355">
        <v>80.374542289000004</v>
      </c>
      <c r="BL7" s="355">
        <v>80.617325885</v>
      </c>
      <c r="BM7" s="355">
        <v>80.519278194999998</v>
      </c>
      <c r="BN7" s="355">
        <v>80.494411694999997</v>
      </c>
      <c r="BO7" s="355">
        <v>80.068300015999995</v>
      </c>
      <c r="BP7" s="355">
        <v>80.672922033999996</v>
      </c>
      <c r="BQ7" s="355">
        <v>80.783541804999999</v>
      </c>
      <c r="BR7" s="355">
        <v>80.918762622000003</v>
      </c>
      <c r="BS7" s="355">
        <v>80.925248018000005</v>
      </c>
      <c r="BT7" s="355">
        <v>81.329939588000002</v>
      </c>
      <c r="BU7" s="355">
        <v>81.586622352000006</v>
      </c>
      <c r="BV7" s="355">
        <v>81.561090730000004</v>
      </c>
    </row>
    <row r="8" spans="1:74" ht="11.1" customHeight="1" x14ac:dyDescent="0.2">
      <c r="A8" s="323" t="s">
        <v>812</v>
      </c>
      <c r="B8" s="391" t="s">
        <v>934</v>
      </c>
      <c r="C8" s="289">
        <v>23.776694515999999</v>
      </c>
      <c r="D8" s="289">
        <v>23.694027536</v>
      </c>
      <c r="E8" s="289">
        <v>24.298184710000001</v>
      </c>
      <c r="F8" s="289">
        <v>24.332490766999999</v>
      </c>
      <c r="G8" s="289">
        <v>24.961216934999999</v>
      </c>
      <c r="H8" s="289">
        <v>25.178145499999999</v>
      </c>
      <c r="I8" s="289">
        <v>25.353359161</v>
      </c>
      <c r="J8" s="289">
        <v>24.857633129</v>
      </c>
      <c r="K8" s="289">
        <v>24.856321767000001</v>
      </c>
      <c r="L8" s="289">
        <v>25.074087290000001</v>
      </c>
      <c r="M8" s="289">
        <v>25.116301533000001</v>
      </c>
      <c r="N8" s="289">
        <v>24.070045355000001</v>
      </c>
      <c r="O8" s="289">
        <v>24.774832742000001</v>
      </c>
      <c r="P8" s="289">
        <v>24.770526357000001</v>
      </c>
      <c r="Q8" s="289">
        <v>25.11473329</v>
      </c>
      <c r="R8" s="289">
        <v>25.550371599999998</v>
      </c>
      <c r="S8" s="289">
        <v>25.639243806</v>
      </c>
      <c r="T8" s="289">
        <v>26.075336433</v>
      </c>
      <c r="U8" s="289">
        <v>26.179608581</v>
      </c>
      <c r="V8" s="289">
        <v>26.375248097</v>
      </c>
      <c r="W8" s="289">
        <v>26.512129999999999</v>
      </c>
      <c r="X8" s="289">
        <v>26.566077226000001</v>
      </c>
      <c r="Y8" s="289">
        <v>26.587079766999999</v>
      </c>
      <c r="Z8" s="289">
        <v>26.324842805999999</v>
      </c>
      <c r="AA8" s="289">
        <v>25.273450677</v>
      </c>
      <c r="AB8" s="289">
        <v>25.832123551999999</v>
      </c>
      <c r="AC8" s="289">
        <v>26.217468322999999</v>
      </c>
      <c r="AD8" s="289">
        <v>26.577044267000002</v>
      </c>
      <c r="AE8" s="289">
        <v>26.879151418999999</v>
      </c>
      <c r="AF8" s="289">
        <v>27.158617199999998</v>
      </c>
      <c r="AG8" s="289">
        <v>26.973762355000002</v>
      </c>
      <c r="AH8" s="289">
        <v>27.127670483999999</v>
      </c>
      <c r="AI8" s="289">
        <v>27.0691831</v>
      </c>
      <c r="AJ8" s="289">
        <v>27.437537452000001</v>
      </c>
      <c r="AK8" s="289">
        <v>27.365169000000002</v>
      </c>
      <c r="AL8" s="289">
        <v>26.862554386999999</v>
      </c>
      <c r="AM8" s="895">
        <v>26.089543290000002</v>
      </c>
      <c r="AN8" s="289">
        <v>26.401551785999999</v>
      </c>
      <c r="AO8" s="289">
        <v>26.757771386999998</v>
      </c>
      <c r="AP8" s="289">
        <v>26.920733467000002</v>
      </c>
      <c r="AQ8" s="289">
        <v>27.308898644999999</v>
      </c>
      <c r="AR8" s="289">
        <v>27.405031366999999</v>
      </c>
      <c r="AS8" s="289">
        <v>27.980856355</v>
      </c>
      <c r="AT8" s="289">
        <v>28.012708097000001</v>
      </c>
      <c r="AU8" s="289">
        <v>27.982683600000001</v>
      </c>
      <c r="AV8" s="289">
        <v>27.795776934999999</v>
      </c>
      <c r="AW8" s="289">
        <v>27.9893255</v>
      </c>
      <c r="AX8" s="289">
        <v>27.692773999</v>
      </c>
      <c r="AY8" s="289">
        <v>26.999844013000001</v>
      </c>
      <c r="AZ8" s="895">
        <v>27.139359850000002</v>
      </c>
      <c r="BA8" s="895">
        <v>25.790491431</v>
      </c>
      <c r="BB8" s="355">
        <v>25.455683447999998</v>
      </c>
      <c r="BC8" s="355">
        <v>26.224381377</v>
      </c>
      <c r="BD8" s="355">
        <v>27.017227752</v>
      </c>
      <c r="BE8" s="355">
        <v>27.640738223</v>
      </c>
      <c r="BF8" s="355">
        <v>28.007861059</v>
      </c>
      <c r="BG8" s="355">
        <v>28.221059790000002</v>
      </c>
      <c r="BH8" s="355">
        <v>28.312176784999998</v>
      </c>
      <c r="BI8" s="355">
        <v>28.288601625999998</v>
      </c>
      <c r="BJ8" s="355">
        <v>27.978353201000001</v>
      </c>
      <c r="BK8" s="355">
        <v>27.760878171000002</v>
      </c>
      <c r="BL8" s="355">
        <v>27.726882500999999</v>
      </c>
      <c r="BM8" s="355">
        <v>28.014253045</v>
      </c>
      <c r="BN8" s="355">
        <v>28.438810087</v>
      </c>
      <c r="BO8" s="355">
        <v>28.759298747999999</v>
      </c>
      <c r="BP8" s="355">
        <v>28.922335178000001</v>
      </c>
      <c r="BQ8" s="355">
        <v>28.988186993999999</v>
      </c>
      <c r="BR8" s="355">
        <v>29.078213976000001</v>
      </c>
      <c r="BS8" s="355">
        <v>28.947160452999999</v>
      </c>
      <c r="BT8" s="355">
        <v>29.090873188</v>
      </c>
      <c r="BU8" s="355">
        <v>29.116382187999999</v>
      </c>
      <c r="BV8" s="355">
        <v>28.822892807999999</v>
      </c>
    </row>
    <row r="9" spans="1:74" ht="11.1"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895"/>
      <c r="AN9" s="289"/>
      <c r="AO9" s="289"/>
      <c r="AP9" s="289"/>
      <c r="AQ9" s="289"/>
      <c r="AR9" s="289"/>
      <c r="AS9" s="289"/>
      <c r="AT9" s="289"/>
      <c r="AU9" s="289"/>
      <c r="AV9" s="289"/>
      <c r="AW9" s="289"/>
      <c r="AX9" s="289"/>
      <c r="AY9" s="289"/>
      <c r="AZ9" s="895"/>
      <c r="BA9" s="895"/>
      <c r="BB9" s="355"/>
      <c r="BC9" s="355"/>
      <c r="BD9" s="355"/>
      <c r="BE9" s="355"/>
      <c r="BF9" s="355"/>
      <c r="BG9" s="355"/>
      <c r="BH9" s="355"/>
      <c r="BI9" s="355"/>
      <c r="BJ9" s="355"/>
      <c r="BK9" s="355"/>
      <c r="BL9" s="355"/>
      <c r="BM9" s="355"/>
      <c r="BN9" s="355"/>
      <c r="BO9" s="355"/>
      <c r="BP9" s="355"/>
      <c r="BQ9" s="355"/>
      <c r="BR9" s="355"/>
      <c r="BS9" s="355"/>
      <c r="BT9" s="355"/>
      <c r="BU9" s="355"/>
      <c r="BV9" s="355"/>
    </row>
    <row r="10" spans="1:74" s="272" customFormat="1" ht="11.1" customHeight="1" x14ac:dyDescent="0.2">
      <c r="A10" s="395" t="s">
        <v>178</v>
      </c>
      <c r="B10" s="389" t="s">
        <v>810</v>
      </c>
      <c r="C10" s="105">
        <v>98.380853215000002</v>
      </c>
      <c r="D10" s="105">
        <v>99.540919040999995</v>
      </c>
      <c r="E10" s="105">
        <v>100.04949256</v>
      </c>
      <c r="F10" s="105">
        <v>99.422655128000002</v>
      </c>
      <c r="G10" s="105">
        <v>99.432769609999994</v>
      </c>
      <c r="H10" s="105">
        <v>99.944142795999994</v>
      </c>
      <c r="I10" s="105">
        <v>101.06798916</v>
      </c>
      <c r="J10" s="105">
        <v>101.61498263</v>
      </c>
      <c r="K10" s="105">
        <v>102.1451237</v>
      </c>
      <c r="L10" s="105">
        <v>102.31617435</v>
      </c>
      <c r="M10" s="105">
        <v>102.47813743</v>
      </c>
      <c r="N10" s="105">
        <v>100.84972517999999</v>
      </c>
      <c r="O10" s="105">
        <v>101.59435775999999</v>
      </c>
      <c r="P10" s="105">
        <v>102.19092675</v>
      </c>
      <c r="Q10" s="105">
        <v>102.54044533</v>
      </c>
      <c r="R10" s="105">
        <v>102.33190481</v>
      </c>
      <c r="S10" s="105">
        <v>101.82038683</v>
      </c>
      <c r="T10" s="105">
        <v>102.72801891</v>
      </c>
      <c r="U10" s="105">
        <v>102.21087143</v>
      </c>
      <c r="V10" s="105">
        <v>101.94122509</v>
      </c>
      <c r="W10" s="105">
        <v>103.04322576</v>
      </c>
      <c r="X10" s="105">
        <v>103.2978162</v>
      </c>
      <c r="Y10" s="105">
        <v>104.08580087999999</v>
      </c>
      <c r="Z10" s="105">
        <v>104.08269507</v>
      </c>
      <c r="AA10" s="105">
        <v>101.63935066000001</v>
      </c>
      <c r="AB10" s="105">
        <v>102.89129959</v>
      </c>
      <c r="AC10" s="105">
        <v>103.71699845000001</v>
      </c>
      <c r="AD10" s="105">
        <v>103.59967322</v>
      </c>
      <c r="AE10" s="105">
        <v>103.23701912999999</v>
      </c>
      <c r="AF10" s="105">
        <v>103.22652539000001</v>
      </c>
      <c r="AG10" s="105">
        <v>103.33307931</v>
      </c>
      <c r="AH10" s="105">
        <v>103.716301</v>
      </c>
      <c r="AI10" s="105">
        <v>102.55470565</v>
      </c>
      <c r="AJ10" s="105">
        <v>103.90199499000001</v>
      </c>
      <c r="AK10" s="105">
        <v>104.00038714999999</v>
      </c>
      <c r="AL10" s="105">
        <v>103.89230297</v>
      </c>
      <c r="AM10" s="907">
        <v>102.78667357</v>
      </c>
      <c r="AN10" s="105">
        <v>103.31020178999999</v>
      </c>
      <c r="AO10" s="105">
        <v>104.77752739</v>
      </c>
      <c r="AP10" s="105">
        <v>104.46494447000001</v>
      </c>
      <c r="AQ10" s="105">
        <v>104.94616365</v>
      </c>
      <c r="AR10" s="105">
        <v>106.15471537000001</v>
      </c>
      <c r="AS10" s="105">
        <v>107.24353735</v>
      </c>
      <c r="AT10" s="105">
        <v>107.7687291</v>
      </c>
      <c r="AU10" s="105">
        <v>108.91353959999999</v>
      </c>
      <c r="AV10" s="105">
        <v>108.52833994</v>
      </c>
      <c r="AW10" s="105">
        <v>108.5248745</v>
      </c>
      <c r="AX10" s="105">
        <v>107.99107583999999</v>
      </c>
      <c r="AY10" s="105">
        <v>105.99316969</v>
      </c>
      <c r="AZ10" s="907">
        <v>107.96674846000001</v>
      </c>
      <c r="BA10" s="907">
        <v>98.160190077999999</v>
      </c>
      <c r="BB10" s="388">
        <v>96.261078780999995</v>
      </c>
      <c r="BC10" s="388">
        <v>99.218568325000007</v>
      </c>
      <c r="BD10" s="388">
        <v>102.04621648</v>
      </c>
      <c r="BE10" s="388">
        <v>104.19691557</v>
      </c>
      <c r="BF10" s="388">
        <v>105.60414667000001</v>
      </c>
      <c r="BG10" s="388">
        <v>107.34270954</v>
      </c>
      <c r="BH10" s="388">
        <v>107.83076105000001</v>
      </c>
      <c r="BI10" s="388">
        <v>108.57358726</v>
      </c>
      <c r="BJ10" s="388">
        <v>108.28486389</v>
      </c>
      <c r="BK10" s="388">
        <v>108.13542046000001</v>
      </c>
      <c r="BL10" s="388">
        <v>108.34420839000001</v>
      </c>
      <c r="BM10" s="388">
        <v>108.53353124</v>
      </c>
      <c r="BN10" s="388">
        <v>108.93322178</v>
      </c>
      <c r="BO10" s="388">
        <v>108.82759876</v>
      </c>
      <c r="BP10" s="388">
        <v>109.59525721</v>
      </c>
      <c r="BQ10" s="388">
        <v>109.77172880000001</v>
      </c>
      <c r="BR10" s="388">
        <v>109.9969766</v>
      </c>
      <c r="BS10" s="388">
        <v>109.87240847</v>
      </c>
      <c r="BT10" s="388">
        <v>110.42081278000001</v>
      </c>
      <c r="BU10" s="388">
        <v>110.70300453999999</v>
      </c>
      <c r="BV10" s="388">
        <v>110.38398354</v>
      </c>
    </row>
    <row r="11" spans="1:74" s="272" customFormat="1" ht="11.1" customHeight="1" x14ac:dyDescent="0.2">
      <c r="A11" s="395" t="s">
        <v>176</v>
      </c>
      <c r="B11" s="392" t="s">
        <v>939</v>
      </c>
      <c r="C11" s="105">
        <v>32.347700000000003</v>
      </c>
      <c r="D11" s="105">
        <v>33.175600000000003</v>
      </c>
      <c r="E11" s="105">
        <v>32.793500000000002</v>
      </c>
      <c r="F11" s="105">
        <v>33.213799999999999</v>
      </c>
      <c r="G11" s="105">
        <v>32.801600000000001</v>
      </c>
      <c r="H11" s="105">
        <v>33.006399999999999</v>
      </c>
      <c r="I11" s="105">
        <v>33.151299999999999</v>
      </c>
      <c r="J11" s="105">
        <v>34.113300000000002</v>
      </c>
      <c r="K11" s="105">
        <v>34.295000000000002</v>
      </c>
      <c r="L11" s="105">
        <v>33.963900000000002</v>
      </c>
      <c r="M11" s="105">
        <v>33.579000000000001</v>
      </c>
      <c r="N11" s="105">
        <v>33.521700000000003</v>
      </c>
      <c r="O11" s="105">
        <v>32.987900000000003</v>
      </c>
      <c r="P11" s="105">
        <v>33.291200000000003</v>
      </c>
      <c r="Q11" s="105">
        <v>33.556199999999997</v>
      </c>
      <c r="R11" s="105">
        <v>33.527900000000002</v>
      </c>
      <c r="S11" s="105">
        <v>32.966999999999999</v>
      </c>
      <c r="T11" s="105">
        <v>33.122599999999998</v>
      </c>
      <c r="U11" s="105">
        <v>32.269500000000001</v>
      </c>
      <c r="V11" s="105">
        <v>32.0154</v>
      </c>
      <c r="W11" s="105">
        <v>32.6952</v>
      </c>
      <c r="X11" s="105">
        <v>32.664200000000001</v>
      </c>
      <c r="Y11" s="105">
        <v>32.768799999999999</v>
      </c>
      <c r="Z11" s="105">
        <v>32.758899999999997</v>
      </c>
      <c r="AA11" s="105">
        <v>32.598399999999998</v>
      </c>
      <c r="AB11" s="105">
        <v>32.893799999999999</v>
      </c>
      <c r="AC11" s="105">
        <v>33.191899999999997</v>
      </c>
      <c r="AD11" s="105">
        <v>33.140599999999999</v>
      </c>
      <c r="AE11" s="105">
        <v>33.031799999999997</v>
      </c>
      <c r="AF11" s="105">
        <v>32.622900000000001</v>
      </c>
      <c r="AG11" s="105">
        <v>33.051900000000003</v>
      </c>
      <c r="AH11" s="105">
        <v>32.9818</v>
      </c>
      <c r="AI11" s="105">
        <v>32.363</v>
      </c>
      <c r="AJ11" s="105">
        <v>32.881599999999999</v>
      </c>
      <c r="AK11" s="105">
        <v>32.895699999999998</v>
      </c>
      <c r="AL11" s="105">
        <v>32.978700000000003</v>
      </c>
      <c r="AM11" s="907">
        <v>32.794499999999999</v>
      </c>
      <c r="AN11" s="105">
        <v>32.910299999999999</v>
      </c>
      <c r="AO11" s="105">
        <v>33.166499999999999</v>
      </c>
      <c r="AP11" s="105">
        <v>33.005200000000002</v>
      </c>
      <c r="AQ11" s="105">
        <v>33.477200000000003</v>
      </c>
      <c r="AR11" s="105">
        <v>33.905299999999997</v>
      </c>
      <c r="AS11" s="105">
        <v>33.712200000000003</v>
      </c>
      <c r="AT11" s="105">
        <v>33.723799999999997</v>
      </c>
      <c r="AU11" s="105">
        <v>34.976199999999999</v>
      </c>
      <c r="AV11" s="105">
        <v>34.6828</v>
      </c>
      <c r="AW11" s="105">
        <v>34.4998</v>
      </c>
      <c r="AX11" s="105">
        <v>34.589918027000003</v>
      </c>
      <c r="AY11" s="105">
        <v>34.504250863999999</v>
      </c>
      <c r="AZ11" s="907">
        <v>35.303118642999998</v>
      </c>
      <c r="BA11" s="907">
        <v>26.654187521000001</v>
      </c>
      <c r="BB11" s="388">
        <v>24.619543492999998</v>
      </c>
      <c r="BC11" s="388">
        <v>27.139375035</v>
      </c>
      <c r="BD11" s="388">
        <v>29.279448937000002</v>
      </c>
      <c r="BE11" s="388">
        <v>30.967964415000001</v>
      </c>
      <c r="BF11" s="388">
        <v>32.074136381999999</v>
      </c>
      <c r="BG11" s="388">
        <v>33.704954043999997</v>
      </c>
      <c r="BH11" s="388">
        <v>33.898690203000001</v>
      </c>
      <c r="BI11" s="388">
        <v>34.269468801999999</v>
      </c>
      <c r="BJ11" s="388">
        <v>34.288410057999997</v>
      </c>
      <c r="BK11" s="388">
        <v>34.413737963000003</v>
      </c>
      <c r="BL11" s="388">
        <v>34.416891362000001</v>
      </c>
      <c r="BM11" s="388">
        <v>34.538637381999997</v>
      </c>
      <c r="BN11" s="388">
        <v>34.611136692999999</v>
      </c>
      <c r="BO11" s="388">
        <v>34.613429476999997</v>
      </c>
      <c r="BP11" s="388">
        <v>34.756545367000001</v>
      </c>
      <c r="BQ11" s="388">
        <v>34.758905738000003</v>
      </c>
      <c r="BR11" s="388">
        <v>34.781419268999997</v>
      </c>
      <c r="BS11" s="388">
        <v>34.704007482999998</v>
      </c>
      <c r="BT11" s="388">
        <v>34.705751429999999</v>
      </c>
      <c r="BU11" s="388">
        <v>34.648582277000003</v>
      </c>
      <c r="BV11" s="388">
        <v>34.651552527</v>
      </c>
    </row>
    <row r="12" spans="1:74" ht="11.1" customHeight="1" x14ac:dyDescent="0.2">
      <c r="A12" s="323" t="s">
        <v>177</v>
      </c>
      <c r="B12" s="393" t="s">
        <v>933</v>
      </c>
      <c r="C12" s="289">
        <v>26.75</v>
      </c>
      <c r="D12" s="289">
        <v>27.6</v>
      </c>
      <c r="E12" s="289">
        <v>27.215</v>
      </c>
      <c r="F12" s="289">
        <v>27.62</v>
      </c>
      <c r="G12" s="289">
        <v>27.204599999999999</v>
      </c>
      <c r="H12" s="289">
        <v>27.4</v>
      </c>
      <c r="I12" s="289">
        <v>27.54</v>
      </c>
      <c r="J12" s="289">
        <v>28.52</v>
      </c>
      <c r="K12" s="289">
        <v>28.7</v>
      </c>
      <c r="L12" s="289">
        <v>28.364999999999998</v>
      </c>
      <c r="M12" s="289">
        <v>27.99</v>
      </c>
      <c r="N12" s="289">
        <v>28</v>
      </c>
      <c r="O12" s="289">
        <v>27.395</v>
      </c>
      <c r="P12" s="289">
        <v>27.68</v>
      </c>
      <c r="Q12" s="289">
        <v>27.914999999999999</v>
      </c>
      <c r="R12" s="289">
        <v>27.82</v>
      </c>
      <c r="S12" s="289">
        <v>27.315000000000001</v>
      </c>
      <c r="T12" s="289">
        <v>27.405000000000001</v>
      </c>
      <c r="U12" s="289">
        <v>26.55</v>
      </c>
      <c r="V12" s="289">
        <v>26.245000000000001</v>
      </c>
      <c r="W12" s="289">
        <v>26.905000000000001</v>
      </c>
      <c r="X12" s="289">
        <v>26.855</v>
      </c>
      <c r="Y12" s="289">
        <v>26.95</v>
      </c>
      <c r="Z12" s="289">
        <v>26.94</v>
      </c>
      <c r="AA12" s="289">
        <v>26.81</v>
      </c>
      <c r="AB12" s="289">
        <v>27.094999999999999</v>
      </c>
      <c r="AC12" s="289">
        <v>27.395</v>
      </c>
      <c r="AD12" s="289">
        <v>27.34</v>
      </c>
      <c r="AE12" s="289">
        <v>27.23</v>
      </c>
      <c r="AF12" s="289">
        <v>26.82</v>
      </c>
      <c r="AG12" s="289">
        <v>27.25</v>
      </c>
      <c r="AH12" s="289">
        <v>27.18</v>
      </c>
      <c r="AI12" s="289">
        <v>26.56</v>
      </c>
      <c r="AJ12" s="289">
        <v>27.08</v>
      </c>
      <c r="AK12" s="289">
        <v>27.094999999999999</v>
      </c>
      <c r="AL12" s="289">
        <v>27.18</v>
      </c>
      <c r="AM12" s="895">
        <v>27.04</v>
      </c>
      <c r="AN12" s="289">
        <v>27.16</v>
      </c>
      <c r="AO12" s="289">
        <v>27.42</v>
      </c>
      <c r="AP12" s="289">
        <v>27.234999999999999</v>
      </c>
      <c r="AQ12" s="289">
        <v>27.71</v>
      </c>
      <c r="AR12" s="289">
        <v>28.18</v>
      </c>
      <c r="AS12" s="289">
        <v>27.9</v>
      </c>
      <c r="AT12" s="289">
        <v>27.914999999999999</v>
      </c>
      <c r="AU12" s="289">
        <v>29.13</v>
      </c>
      <c r="AV12" s="289">
        <v>28.815000000000001</v>
      </c>
      <c r="AW12" s="289">
        <v>28.635000000000002</v>
      </c>
      <c r="AX12" s="289">
        <v>28.695</v>
      </c>
      <c r="AY12" s="289">
        <v>28.59</v>
      </c>
      <c r="AZ12" s="895">
        <v>29.39</v>
      </c>
      <c r="BA12" s="895">
        <v>21.38</v>
      </c>
      <c r="BB12" s="355">
        <v>19.856999999999999</v>
      </c>
      <c r="BC12" s="355">
        <v>22.038499999999999</v>
      </c>
      <c r="BD12" s="355">
        <v>23.684750000000001</v>
      </c>
      <c r="BE12" s="355">
        <v>25.03875</v>
      </c>
      <c r="BF12" s="355">
        <v>26.060749999999999</v>
      </c>
      <c r="BG12" s="355">
        <v>27.643000000000001</v>
      </c>
      <c r="BH12" s="355">
        <v>27.839008</v>
      </c>
      <c r="BI12" s="355">
        <v>28.210999999999999</v>
      </c>
      <c r="BJ12" s="355">
        <v>28.210999999999999</v>
      </c>
      <c r="BK12" s="355">
        <v>28.295000000000002</v>
      </c>
      <c r="BL12" s="355">
        <v>28.298999999999999</v>
      </c>
      <c r="BM12" s="355">
        <v>28.402999999999999</v>
      </c>
      <c r="BN12" s="355">
        <v>28.477</v>
      </c>
      <c r="BO12" s="355">
        <v>28.481000000000002</v>
      </c>
      <c r="BP12" s="355">
        <v>28.605</v>
      </c>
      <c r="BQ12" s="355">
        <v>28.609000000000002</v>
      </c>
      <c r="BR12" s="355">
        <v>28.613</v>
      </c>
      <c r="BS12" s="355">
        <v>28.516999999999999</v>
      </c>
      <c r="BT12" s="355">
        <v>28.521000000000001</v>
      </c>
      <c r="BU12" s="355">
        <v>28.425000000000001</v>
      </c>
      <c r="BV12" s="355">
        <v>28.428999999999998</v>
      </c>
    </row>
    <row r="13" spans="1:74" ht="11.1" customHeight="1" x14ac:dyDescent="0.2">
      <c r="A13" s="323" t="s">
        <v>210</v>
      </c>
      <c r="B13" s="393" t="s">
        <v>934</v>
      </c>
      <c r="C13" s="289">
        <v>5.5976999999999997</v>
      </c>
      <c r="D13" s="289">
        <v>5.5755999999999997</v>
      </c>
      <c r="E13" s="289">
        <v>5.5785</v>
      </c>
      <c r="F13" s="289">
        <v>5.5937999999999999</v>
      </c>
      <c r="G13" s="289">
        <v>5.5970000000000004</v>
      </c>
      <c r="H13" s="289">
        <v>5.6063999999999998</v>
      </c>
      <c r="I13" s="289">
        <v>5.6113</v>
      </c>
      <c r="J13" s="289">
        <v>5.5933000000000002</v>
      </c>
      <c r="K13" s="289">
        <v>5.5949999999999998</v>
      </c>
      <c r="L13" s="289">
        <v>5.5989000000000004</v>
      </c>
      <c r="M13" s="289">
        <v>5.5890000000000004</v>
      </c>
      <c r="N13" s="289">
        <v>5.5217000000000001</v>
      </c>
      <c r="O13" s="289">
        <v>5.5929000000000002</v>
      </c>
      <c r="P13" s="289">
        <v>5.6112000000000002</v>
      </c>
      <c r="Q13" s="289">
        <v>5.6412000000000004</v>
      </c>
      <c r="R13" s="289">
        <v>5.7079000000000004</v>
      </c>
      <c r="S13" s="289">
        <v>5.6520000000000001</v>
      </c>
      <c r="T13" s="289">
        <v>5.7176</v>
      </c>
      <c r="U13" s="289">
        <v>5.7195</v>
      </c>
      <c r="V13" s="289">
        <v>5.7704000000000004</v>
      </c>
      <c r="W13" s="289">
        <v>5.7901999999999996</v>
      </c>
      <c r="X13" s="289">
        <v>5.8091999999999997</v>
      </c>
      <c r="Y13" s="289">
        <v>5.8188000000000004</v>
      </c>
      <c r="Z13" s="289">
        <v>5.8189000000000002</v>
      </c>
      <c r="AA13" s="289">
        <v>5.7884000000000002</v>
      </c>
      <c r="AB13" s="289">
        <v>5.7988</v>
      </c>
      <c r="AC13" s="289">
        <v>5.7968999999999999</v>
      </c>
      <c r="AD13" s="289">
        <v>5.8006000000000002</v>
      </c>
      <c r="AE13" s="289">
        <v>5.8018000000000001</v>
      </c>
      <c r="AF13" s="289">
        <v>5.8029000000000002</v>
      </c>
      <c r="AG13" s="289">
        <v>5.8018999999999998</v>
      </c>
      <c r="AH13" s="289">
        <v>5.8018000000000001</v>
      </c>
      <c r="AI13" s="289">
        <v>5.8029999999999999</v>
      </c>
      <c r="AJ13" s="289">
        <v>5.8015999999999996</v>
      </c>
      <c r="AK13" s="289">
        <v>5.8007</v>
      </c>
      <c r="AL13" s="289">
        <v>5.7987000000000002</v>
      </c>
      <c r="AM13" s="895">
        <v>5.7545000000000002</v>
      </c>
      <c r="AN13" s="289">
        <v>5.7503000000000002</v>
      </c>
      <c r="AO13" s="289">
        <v>5.7465000000000002</v>
      </c>
      <c r="AP13" s="289">
        <v>5.7702</v>
      </c>
      <c r="AQ13" s="289">
        <v>5.7671999999999999</v>
      </c>
      <c r="AR13" s="289">
        <v>5.7252999999999998</v>
      </c>
      <c r="AS13" s="289">
        <v>5.8121999999999998</v>
      </c>
      <c r="AT13" s="289">
        <v>5.8087999999999997</v>
      </c>
      <c r="AU13" s="289">
        <v>5.8461999999999996</v>
      </c>
      <c r="AV13" s="289">
        <v>5.8677999999999999</v>
      </c>
      <c r="AW13" s="289">
        <v>5.8647999999999998</v>
      </c>
      <c r="AX13" s="289">
        <v>5.8949180267000001</v>
      </c>
      <c r="AY13" s="289">
        <v>5.9142508639000004</v>
      </c>
      <c r="AZ13" s="895">
        <v>5.9131186429999998</v>
      </c>
      <c r="BA13" s="895">
        <v>5.2741875213</v>
      </c>
      <c r="BB13" s="355">
        <v>4.7625434926999999</v>
      </c>
      <c r="BC13" s="355">
        <v>5.1008750354999997</v>
      </c>
      <c r="BD13" s="355">
        <v>5.5946989372000004</v>
      </c>
      <c r="BE13" s="355">
        <v>5.9292144148999997</v>
      </c>
      <c r="BF13" s="355">
        <v>6.0133863822000002</v>
      </c>
      <c r="BG13" s="355">
        <v>6.0619540445000002</v>
      </c>
      <c r="BH13" s="355">
        <v>6.0596822029000004</v>
      </c>
      <c r="BI13" s="355">
        <v>6.0584688025000002</v>
      </c>
      <c r="BJ13" s="355">
        <v>6.0774100584999999</v>
      </c>
      <c r="BK13" s="355">
        <v>6.1187379626</v>
      </c>
      <c r="BL13" s="355">
        <v>6.1178913618999999</v>
      </c>
      <c r="BM13" s="355">
        <v>6.1356373816999996</v>
      </c>
      <c r="BN13" s="355">
        <v>6.1341366931000003</v>
      </c>
      <c r="BO13" s="355">
        <v>6.1324294774999997</v>
      </c>
      <c r="BP13" s="355">
        <v>6.1515453666999997</v>
      </c>
      <c r="BQ13" s="355">
        <v>6.1499057382000002</v>
      </c>
      <c r="BR13" s="355">
        <v>6.1684192689000001</v>
      </c>
      <c r="BS13" s="355">
        <v>6.1870074830000004</v>
      </c>
      <c r="BT13" s="355">
        <v>6.1847514300000004</v>
      </c>
      <c r="BU13" s="355">
        <v>6.2235822774000003</v>
      </c>
      <c r="BV13" s="355">
        <v>6.2225525273000004</v>
      </c>
    </row>
    <row r="14" spans="1:74" s="272" customFormat="1" ht="11.1" customHeight="1" x14ac:dyDescent="0.2">
      <c r="A14" s="395" t="s">
        <v>211</v>
      </c>
      <c r="B14" s="392" t="s">
        <v>834</v>
      </c>
      <c r="C14" s="105">
        <v>66.033153214999999</v>
      </c>
      <c r="D14" s="105">
        <v>66.365319041000006</v>
      </c>
      <c r="E14" s="105">
        <v>67.255992562000003</v>
      </c>
      <c r="F14" s="105">
        <v>66.208855127999996</v>
      </c>
      <c r="G14" s="105">
        <v>66.631169610000001</v>
      </c>
      <c r="H14" s="105">
        <v>66.937742795999995</v>
      </c>
      <c r="I14" s="105">
        <v>67.916689164000005</v>
      </c>
      <c r="J14" s="105">
        <v>67.501682630999994</v>
      </c>
      <c r="K14" s="105">
        <v>67.850123702000005</v>
      </c>
      <c r="L14" s="105">
        <v>68.352274351999995</v>
      </c>
      <c r="M14" s="105">
        <v>68.899137426999999</v>
      </c>
      <c r="N14" s="105">
        <v>67.328025182000005</v>
      </c>
      <c r="O14" s="105">
        <v>68.606457759999998</v>
      </c>
      <c r="P14" s="105">
        <v>68.899726745999999</v>
      </c>
      <c r="Q14" s="105">
        <v>68.984245325000003</v>
      </c>
      <c r="R14" s="105">
        <v>68.804004814999999</v>
      </c>
      <c r="S14" s="105">
        <v>68.853386831999998</v>
      </c>
      <c r="T14" s="105">
        <v>69.605418909999997</v>
      </c>
      <c r="U14" s="105">
        <v>69.941371430000004</v>
      </c>
      <c r="V14" s="105">
        <v>69.925825087000007</v>
      </c>
      <c r="W14" s="105">
        <v>70.348025763999999</v>
      </c>
      <c r="X14" s="105">
        <v>70.633616204999996</v>
      </c>
      <c r="Y14" s="105">
        <v>71.317000875999994</v>
      </c>
      <c r="Z14" s="105">
        <v>71.323795068999999</v>
      </c>
      <c r="AA14" s="105">
        <v>69.040950656000007</v>
      </c>
      <c r="AB14" s="105">
        <v>69.997499593000001</v>
      </c>
      <c r="AC14" s="105">
        <v>70.525098447000005</v>
      </c>
      <c r="AD14" s="105">
        <v>70.459073215000004</v>
      </c>
      <c r="AE14" s="105">
        <v>70.205219133</v>
      </c>
      <c r="AF14" s="105">
        <v>70.603625390999994</v>
      </c>
      <c r="AG14" s="105">
        <v>70.281179309999999</v>
      </c>
      <c r="AH14" s="105">
        <v>70.734500996999998</v>
      </c>
      <c r="AI14" s="105">
        <v>70.191705654000003</v>
      </c>
      <c r="AJ14" s="105">
        <v>71.02039499</v>
      </c>
      <c r="AK14" s="105">
        <v>71.104687154000004</v>
      </c>
      <c r="AL14" s="105">
        <v>70.913602969999999</v>
      </c>
      <c r="AM14" s="907">
        <v>69.992173570999995</v>
      </c>
      <c r="AN14" s="105">
        <v>70.399901786000001</v>
      </c>
      <c r="AO14" s="105">
        <v>71.611027386999993</v>
      </c>
      <c r="AP14" s="105">
        <v>71.459744466999993</v>
      </c>
      <c r="AQ14" s="105">
        <v>71.468963645000002</v>
      </c>
      <c r="AR14" s="105">
        <v>72.249415366999997</v>
      </c>
      <c r="AS14" s="105">
        <v>73.531337355000005</v>
      </c>
      <c r="AT14" s="105">
        <v>74.044929096999994</v>
      </c>
      <c r="AU14" s="105">
        <v>73.937339600000001</v>
      </c>
      <c r="AV14" s="105">
        <v>73.845539935000005</v>
      </c>
      <c r="AW14" s="105">
        <v>74.025074500000002</v>
      </c>
      <c r="AX14" s="105">
        <v>73.401157808999997</v>
      </c>
      <c r="AY14" s="105">
        <v>71.488918830000003</v>
      </c>
      <c r="AZ14" s="907">
        <v>72.663629819999997</v>
      </c>
      <c r="BA14" s="907">
        <v>71.506002555999999</v>
      </c>
      <c r="BB14" s="388">
        <v>71.641535289000004</v>
      </c>
      <c r="BC14" s="388">
        <v>72.079193289000003</v>
      </c>
      <c r="BD14" s="388">
        <v>72.766767543</v>
      </c>
      <c r="BE14" s="388">
        <v>73.228951155999994</v>
      </c>
      <c r="BF14" s="388">
        <v>73.530010290999996</v>
      </c>
      <c r="BG14" s="388">
        <v>73.637755493</v>
      </c>
      <c r="BH14" s="388">
        <v>73.932070847000006</v>
      </c>
      <c r="BI14" s="388">
        <v>74.304118455999998</v>
      </c>
      <c r="BJ14" s="388">
        <v>73.996453832</v>
      </c>
      <c r="BK14" s="388">
        <v>73.721682497000003</v>
      </c>
      <c r="BL14" s="388">
        <v>73.927317024000004</v>
      </c>
      <c r="BM14" s="388">
        <v>73.994893859000001</v>
      </c>
      <c r="BN14" s="388">
        <v>74.322085087999994</v>
      </c>
      <c r="BO14" s="388">
        <v>74.214169286000001</v>
      </c>
      <c r="BP14" s="388">
        <v>74.838711845999995</v>
      </c>
      <c r="BQ14" s="388">
        <v>75.012823061000006</v>
      </c>
      <c r="BR14" s="388">
        <v>75.215557329000006</v>
      </c>
      <c r="BS14" s="388">
        <v>75.168400988000002</v>
      </c>
      <c r="BT14" s="388">
        <v>75.715061344999995</v>
      </c>
      <c r="BU14" s="388">
        <v>76.054422262000003</v>
      </c>
      <c r="BV14" s="388">
        <v>75.732431011000003</v>
      </c>
    </row>
    <row r="15" spans="1:74" ht="11.1" customHeight="1" x14ac:dyDescent="0.2">
      <c r="A15" s="323" t="s">
        <v>813</v>
      </c>
      <c r="B15" s="393" t="s">
        <v>933</v>
      </c>
      <c r="C15" s="289">
        <v>47.854158699000003</v>
      </c>
      <c r="D15" s="289">
        <v>48.246891505999997</v>
      </c>
      <c r="E15" s="289">
        <v>48.536307852999997</v>
      </c>
      <c r="F15" s="289">
        <v>47.470164361999998</v>
      </c>
      <c r="G15" s="289">
        <v>47.266952674999999</v>
      </c>
      <c r="H15" s="289">
        <v>47.365997296000003</v>
      </c>
      <c r="I15" s="289">
        <v>48.174630002999997</v>
      </c>
      <c r="J15" s="289">
        <v>48.237349502000001</v>
      </c>
      <c r="K15" s="289">
        <v>48.588801934999999</v>
      </c>
      <c r="L15" s="289">
        <v>48.877087062000001</v>
      </c>
      <c r="M15" s="289">
        <v>49.371835894</v>
      </c>
      <c r="N15" s="289">
        <v>48.779679827000002</v>
      </c>
      <c r="O15" s="289">
        <v>49.424525017999997</v>
      </c>
      <c r="P15" s="289">
        <v>49.740400389000001</v>
      </c>
      <c r="Q15" s="289">
        <v>49.510712034999997</v>
      </c>
      <c r="R15" s="289">
        <v>48.961533215000003</v>
      </c>
      <c r="S15" s="289">
        <v>48.866143025</v>
      </c>
      <c r="T15" s="289">
        <v>49.247682476999998</v>
      </c>
      <c r="U15" s="289">
        <v>49.481262848999997</v>
      </c>
      <c r="V15" s="289">
        <v>49.320976989999998</v>
      </c>
      <c r="W15" s="289">
        <v>49.626095763999999</v>
      </c>
      <c r="X15" s="289">
        <v>49.876738979000002</v>
      </c>
      <c r="Y15" s="289">
        <v>50.548721110000002</v>
      </c>
      <c r="Z15" s="289">
        <v>50.817852262999999</v>
      </c>
      <c r="AA15" s="289">
        <v>49.555899979000003</v>
      </c>
      <c r="AB15" s="289">
        <v>49.964176041999998</v>
      </c>
      <c r="AC15" s="289">
        <v>50.104530124999997</v>
      </c>
      <c r="AD15" s="289">
        <v>49.682628948000001</v>
      </c>
      <c r="AE15" s="289">
        <v>49.127867713000001</v>
      </c>
      <c r="AF15" s="289">
        <v>49.247908191</v>
      </c>
      <c r="AG15" s="289">
        <v>49.109316954999997</v>
      </c>
      <c r="AH15" s="289">
        <v>49.408630512999999</v>
      </c>
      <c r="AI15" s="289">
        <v>48.925522553999997</v>
      </c>
      <c r="AJ15" s="289">
        <v>49.384457539000003</v>
      </c>
      <c r="AK15" s="289">
        <v>49.540218154000002</v>
      </c>
      <c r="AL15" s="289">
        <v>49.849748583</v>
      </c>
      <c r="AM15" s="895">
        <v>49.657130281000001</v>
      </c>
      <c r="AN15" s="289">
        <v>49.748649999999998</v>
      </c>
      <c r="AO15" s="289">
        <v>50.599755999999999</v>
      </c>
      <c r="AP15" s="289">
        <v>50.309210999999998</v>
      </c>
      <c r="AQ15" s="289">
        <v>49.927264999999998</v>
      </c>
      <c r="AR15" s="289">
        <v>50.569684000000002</v>
      </c>
      <c r="AS15" s="289">
        <v>51.362681000000002</v>
      </c>
      <c r="AT15" s="289">
        <v>51.841020999999998</v>
      </c>
      <c r="AU15" s="289">
        <v>51.800856000000003</v>
      </c>
      <c r="AV15" s="289">
        <v>51.917563000000001</v>
      </c>
      <c r="AW15" s="289">
        <v>51.900548999999998</v>
      </c>
      <c r="AX15" s="289">
        <v>51.603301836</v>
      </c>
      <c r="AY15" s="289">
        <v>50.403325682000002</v>
      </c>
      <c r="AZ15" s="895">
        <v>51.437388613000003</v>
      </c>
      <c r="BA15" s="895">
        <v>50.989698646999997</v>
      </c>
      <c r="BB15" s="355">
        <v>50.948395333999997</v>
      </c>
      <c r="BC15" s="355">
        <v>50.955686946999997</v>
      </c>
      <c r="BD15" s="355">
        <v>51.344238728000001</v>
      </c>
      <c r="BE15" s="355">
        <v>51.517427347999998</v>
      </c>
      <c r="BF15" s="355">
        <v>51.535535613999997</v>
      </c>
      <c r="BG15" s="355">
        <v>51.478649748000002</v>
      </c>
      <c r="BH15" s="355">
        <v>51.679576265999998</v>
      </c>
      <c r="BI15" s="355">
        <v>52.073985632999999</v>
      </c>
      <c r="BJ15" s="355">
        <v>52.095510689000001</v>
      </c>
      <c r="BK15" s="355">
        <v>52.079542289000003</v>
      </c>
      <c r="BL15" s="355">
        <v>52.318325885</v>
      </c>
      <c r="BM15" s="355">
        <v>52.116278195</v>
      </c>
      <c r="BN15" s="355">
        <v>52.017411695</v>
      </c>
      <c r="BO15" s="355">
        <v>51.587300016</v>
      </c>
      <c r="BP15" s="355">
        <v>52.067922033999999</v>
      </c>
      <c r="BQ15" s="355">
        <v>52.174541804999997</v>
      </c>
      <c r="BR15" s="355">
        <v>52.305762622000003</v>
      </c>
      <c r="BS15" s="355">
        <v>52.408248018000002</v>
      </c>
      <c r="BT15" s="355">
        <v>52.808939588000001</v>
      </c>
      <c r="BU15" s="355">
        <v>53.161622352000002</v>
      </c>
      <c r="BV15" s="355">
        <v>53.132090730000002</v>
      </c>
    </row>
    <row r="16" spans="1:74" ht="11.1" customHeight="1" x14ac:dyDescent="0.2">
      <c r="A16" s="323" t="s">
        <v>814</v>
      </c>
      <c r="B16" s="393" t="s">
        <v>934</v>
      </c>
      <c r="C16" s="289">
        <v>18.178994515999999</v>
      </c>
      <c r="D16" s="289">
        <v>18.118427535999999</v>
      </c>
      <c r="E16" s="289">
        <v>18.719684709999999</v>
      </c>
      <c r="F16" s="289">
        <v>18.738690767000001</v>
      </c>
      <c r="G16" s="289">
        <v>19.364216935000002</v>
      </c>
      <c r="H16" s="289">
        <v>19.571745499999999</v>
      </c>
      <c r="I16" s="289">
        <v>19.742059161</v>
      </c>
      <c r="J16" s="289">
        <v>19.264333129000001</v>
      </c>
      <c r="K16" s="289">
        <v>19.261321766999998</v>
      </c>
      <c r="L16" s="289">
        <v>19.475187290000001</v>
      </c>
      <c r="M16" s="289">
        <v>19.527301532999999</v>
      </c>
      <c r="N16" s="289">
        <v>18.548345354999999</v>
      </c>
      <c r="O16" s="289">
        <v>19.181932742000001</v>
      </c>
      <c r="P16" s="289">
        <v>19.159326357000001</v>
      </c>
      <c r="Q16" s="289">
        <v>19.473533289999999</v>
      </c>
      <c r="R16" s="289">
        <v>19.8424716</v>
      </c>
      <c r="S16" s="289">
        <v>19.987243805999999</v>
      </c>
      <c r="T16" s="289">
        <v>20.357736432999999</v>
      </c>
      <c r="U16" s="289">
        <v>20.460108581</v>
      </c>
      <c r="V16" s="289">
        <v>20.604848097000001</v>
      </c>
      <c r="W16" s="289">
        <v>20.72193</v>
      </c>
      <c r="X16" s="289">
        <v>20.756877226</v>
      </c>
      <c r="Y16" s="289">
        <v>20.768279766999999</v>
      </c>
      <c r="Z16" s="289">
        <v>20.505942806</v>
      </c>
      <c r="AA16" s="289">
        <v>19.485050677</v>
      </c>
      <c r="AB16" s="289">
        <v>20.033323551999999</v>
      </c>
      <c r="AC16" s="289">
        <v>20.420568323000001</v>
      </c>
      <c r="AD16" s="289">
        <v>20.776444266999999</v>
      </c>
      <c r="AE16" s="289">
        <v>21.077351418999999</v>
      </c>
      <c r="AF16" s="289">
        <v>21.355717200000001</v>
      </c>
      <c r="AG16" s="289">
        <v>21.171862354999998</v>
      </c>
      <c r="AH16" s="289">
        <v>21.325870483999999</v>
      </c>
      <c r="AI16" s="289">
        <v>21.266183099999999</v>
      </c>
      <c r="AJ16" s="289">
        <v>21.635937452</v>
      </c>
      <c r="AK16" s="289">
        <v>21.564468999999999</v>
      </c>
      <c r="AL16" s="289">
        <v>21.063854386999999</v>
      </c>
      <c r="AM16" s="895">
        <v>20.335043290000002</v>
      </c>
      <c r="AN16" s="289">
        <v>20.651251786</v>
      </c>
      <c r="AO16" s="289">
        <v>21.011271387000001</v>
      </c>
      <c r="AP16" s="289">
        <v>21.150533466999999</v>
      </c>
      <c r="AQ16" s="289">
        <v>21.541698645</v>
      </c>
      <c r="AR16" s="289">
        <v>21.679731366999999</v>
      </c>
      <c r="AS16" s="289">
        <v>22.168656355</v>
      </c>
      <c r="AT16" s="289">
        <v>22.203908096999999</v>
      </c>
      <c r="AU16" s="289">
        <v>22.136483599999998</v>
      </c>
      <c r="AV16" s="289">
        <v>21.927976935</v>
      </c>
      <c r="AW16" s="289">
        <v>22.124525500000001</v>
      </c>
      <c r="AX16" s="289">
        <v>21.797855973000001</v>
      </c>
      <c r="AY16" s="289">
        <v>21.085593149000001</v>
      </c>
      <c r="AZ16" s="895">
        <v>21.226241207000001</v>
      </c>
      <c r="BA16" s="895">
        <v>20.516303910000001</v>
      </c>
      <c r="BB16" s="355">
        <v>20.693139954999999</v>
      </c>
      <c r="BC16" s="355">
        <v>21.123506341999999</v>
      </c>
      <c r="BD16" s="355">
        <v>21.422528815</v>
      </c>
      <c r="BE16" s="355">
        <v>21.711523807999999</v>
      </c>
      <c r="BF16" s="355">
        <v>21.994474676999999</v>
      </c>
      <c r="BG16" s="355">
        <v>22.159105745000002</v>
      </c>
      <c r="BH16" s="355">
        <v>22.252494582000001</v>
      </c>
      <c r="BI16" s="355">
        <v>22.230132823999998</v>
      </c>
      <c r="BJ16" s="355">
        <v>21.900943142999999</v>
      </c>
      <c r="BK16" s="355">
        <v>21.642140208000001</v>
      </c>
      <c r="BL16" s="355">
        <v>21.608991139</v>
      </c>
      <c r="BM16" s="355">
        <v>21.878615664000002</v>
      </c>
      <c r="BN16" s="355">
        <v>22.304673394000002</v>
      </c>
      <c r="BO16" s="355">
        <v>22.62686927</v>
      </c>
      <c r="BP16" s="355">
        <v>22.770789812</v>
      </c>
      <c r="BQ16" s="355">
        <v>22.838281255999998</v>
      </c>
      <c r="BR16" s="355">
        <v>22.909794707</v>
      </c>
      <c r="BS16" s="355">
        <v>22.76015297</v>
      </c>
      <c r="BT16" s="355">
        <v>22.906121758000001</v>
      </c>
      <c r="BU16" s="355">
        <v>22.892799911000001</v>
      </c>
      <c r="BV16" s="355">
        <v>22.600340281000001</v>
      </c>
    </row>
    <row r="17" spans="1:74" ht="11.1"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895"/>
      <c r="AN17" s="289"/>
      <c r="AO17" s="289"/>
      <c r="AP17" s="289"/>
      <c r="AQ17" s="289"/>
      <c r="AR17" s="289"/>
      <c r="AS17" s="289"/>
      <c r="AT17" s="289"/>
      <c r="AU17" s="289"/>
      <c r="AV17" s="289"/>
      <c r="AW17" s="289"/>
      <c r="AX17" s="289"/>
      <c r="AY17" s="289"/>
      <c r="AZ17" s="895"/>
      <c r="BA17" s="895"/>
      <c r="BB17" s="355"/>
      <c r="BC17" s="355"/>
      <c r="BD17" s="355"/>
      <c r="BE17" s="355"/>
      <c r="BF17" s="355"/>
      <c r="BG17" s="355"/>
      <c r="BH17" s="355"/>
      <c r="BI17" s="355"/>
      <c r="BJ17" s="355"/>
      <c r="BK17" s="355"/>
      <c r="BL17" s="355"/>
      <c r="BM17" s="355"/>
      <c r="BN17" s="355"/>
      <c r="BO17" s="355"/>
      <c r="BP17" s="355"/>
      <c r="BQ17" s="355"/>
      <c r="BR17" s="355"/>
      <c r="BS17" s="355"/>
      <c r="BT17" s="355"/>
      <c r="BU17" s="355"/>
      <c r="BV17" s="355"/>
    </row>
    <row r="18" spans="1:74" ht="11.1" customHeight="1" x14ac:dyDescent="0.2">
      <c r="A18" s="323"/>
      <c r="B18" s="324" t="s">
        <v>553</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895"/>
      <c r="AN18" s="289"/>
      <c r="AO18" s="289"/>
      <c r="AP18" s="289"/>
      <c r="AQ18" s="289"/>
      <c r="AR18" s="289"/>
      <c r="AS18" s="289"/>
      <c r="AT18" s="289"/>
      <c r="AU18" s="289"/>
      <c r="AV18" s="289"/>
      <c r="AW18" s="289"/>
      <c r="AX18" s="289"/>
      <c r="AY18" s="289"/>
      <c r="AZ18" s="895"/>
      <c r="BA18" s="895"/>
      <c r="BB18" s="355"/>
      <c r="BC18" s="355"/>
      <c r="BD18" s="355"/>
      <c r="BE18" s="355"/>
      <c r="BF18" s="355"/>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173</v>
      </c>
      <c r="B19" s="389" t="s">
        <v>810</v>
      </c>
      <c r="C19" s="105">
        <v>97.204407423999996</v>
      </c>
      <c r="D19" s="105">
        <v>100.45605451</v>
      </c>
      <c r="E19" s="105">
        <v>99.222004071000001</v>
      </c>
      <c r="F19" s="105">
        <v>97.920641169999996</v>
      </c>
      <c r="G19" s="105">
        <v>99.201077308999999</v>
      </c>
      <c r="H19" s="105">
        <v>101.00595104</v>
      </c>
      <c r="I19" s="105">
        <v>100.2310303</v>
      </c>
      <c r="J19" s="105">
        <v>100.79262566</v>
      </c>
      <c r="K19" s="105">
        <v>101.06850424</v>
      </c>
      <c r="L19" s="105">
        <v>98.840311173000003</v>
      </c>
      <c r="M19" s="105">
        <v>100.37423489</v>
      </c>
      <c r="N19" s="105">
        <v>100.95198658</v>
      </c>
      <c r="O19" s="105">
        <v>97.930606139999995</v>
      </c>
      <c r="P19" s="105">
        <v>101.55325379</v>
      </c>
      <c r="Q19" s="105">
        <v>101.00860398</v>
      </c>
      <c r="R19" s="105">
        <v>100.02995910999999</v>
      </c>
      <c r="S19" s="105">
        <v>101.4492705</v>
      </c>
      <c r="T19" s="105">
        <v>103.14403743</v>
      </c>
      <c r="U19" s="105">
        <v>101.79194041</v>
      </c>
      <c r="V19" s="105">
        <v>102.05528738</v>
      </c>
      <c r="W19" s="105">
        <v>102.01653832</v>
      </c>
      <c r="X19" s="105">
        <v>101.46528791999999</v>
      </c>
      <c r="Y19" s="105">
        <v>102.37059667</v>
      </c>
      <c r="Z19" s="105">
        <v>102.55881407</v>
      </c>
      <c r="AA19" s="105">
        <v>99.741219165000004</v>
      </c>
      <c r="AB19" s="105">
        <v>101.90490412</v>
      </c>
      <c r="AC19" s="105">
        <v>101.32258548</v>
      </c>
      <c r="AD19" s="105">
        <v>102.15385436</v>
      </c>
      <c r="AE19" s="105">
        <v>103.13807822</v>
      </c>
      <c r="AF19" s="105">
        <v>103.80818554</v>
      </c>
      <c r="AG19" s="105">
        <v>103.99153504</v>
      </c>
      <c r="AH19" s="105">
        <v>103.52202978</v>
      </c>
      <c r="AI19" s="105">
        <v>103.39707464999999</v>
      </c>
      <c r="AJ19" s="105">
        <v>103.71816346999999</v>
      </c>
      <c r="AK19" s="105">
        <v>103.34333011</v>
      </c>
      <c r="AL19" s="105">
        <v>103.56513674</v>
      </c>
      <c r="AM19" s="907">
        <v>101.71868123</v>
      </c>
      <c r="AN19" s="105">
        <v>103.21030914000001</v>
      </c>
      <c r="AO19" s="105">
        <v>102.01623938</v>
      </c>
      <c r="AP19" s="105">
        <v>103.27665439</v>
      </c>
      <c r="AQ19" s="105">
        <v>103.19940212</v>
      </c>
      <c r="AR19" s="105">
        <v>105.4199136</v>
      </c>
      <c r="AS19" s="105">
        <v>105.11781053</v>
      </c>
      <c r="AT19" s="105">
        <v>104.18818025</v>
      </c>
      <c r="AU19" s="105">
        <v>105.54586446</v>
      </c>
      <c r="AV19" s="105">
        <v>104.14409684</v>
      </c>
      <c r="AW19" s="105">
        <v>103.93844842999999</v>
      </c>
      <c r="AX19" s="105">
        <v>105.82505162</v>
      </c>
      <c r="AY19" s="105">
        <v>102.93120891</v>
      </c>
      <c r="AZ19" s="907">
        <v>104.75406744999999</v>
      </c>
      <c r="BA19" s="907">
        <v>102.89337930000001</v>
      </c>
      <c r="BB19" s="388">
        <v>103.41356273</v>
      </c>
      <c r="BC19" s="388">
        <v>103.85420387000001</v>
      </c>
      <c r="BD19" s="388">
        <v>105.54367741999999</v>
      </c>
      <c r="BE19" s="388">
        <v>105.41081867</v>
      </c>
      <c r="BF19" s="388">
        <v>105.33255497</v>
      </c>
      <c r="BG19" s="388">
        <v>105.48841932000001</v>
      </c>
      <c r="BH19" s="388">
        <v>104.25368804</v>
      </c>
      <c r="BI19" s="388">
        <v>104.94191566000001</v>
      </c>
      <c r="BJ19" s="388">
        <v>106.01279572999999</v>
      </c>
      <c r="BK19" s="388">
        <v>103.35775608</v>
      </c>
      <c r="BL19" s="388">
        <v>105.87631878000001</v>
      </c>
      <c r="BM19" s="388">
        <v>104.76121539</v>
      </c>
      <c r="BN19" s="388">
        <v>105.56554961000001</v>
      </c>
      <c r="BO19" s="388">
        <v>105.82286997999999</v>
      </c>
      <c r="BP19" s="388">
        <v>107.37502924</v>
      </c>
      <c r="BQ19" s="388">
        <v>107.01447037</v>
      </c>
      <c r="BR19" s="388">
        <v>106.89791911</v>
      </c>
      <c r="BS19" s="388">
        <v>107.06975322</v>
      </c>
      <c r="BT19" s="388">
        <v>105.83895884</v>
      </c>
      <c r="BU19" s="388">
        <v>106.60447043000001</v>
      </c>
      <c r="BV19" s="388">
        <v>107.71363896</v>
      </c>
    </row>
    <row r="20" spans="1:74" s="272" customFormat="1" ht="11.1" customHeight="1" x14ac:dyDescent="0.2">
      <c r="A20" s="395" t="s">
        <v>166</v>
      </c>
      <c r="B20" s="392" t="s">
        <v>935</v>
      </c>
      <c r="C20" s="105">
        <v>44.441421400000003</v>
      </c>
      <c r="D20" s="105">
        <v>46.603728472</v>
      </c>
      <c r="E20" s="105">
        <v>46.140415629000003</v>
      </c>
      <c r="F20" s="105">
        <v>44.485986988999997</v>
      </c>
      <c r="G20" s="105">
        <v>44.945332161000003</v>
      </c>
      <c r="H20" s="105">
        <v>46.115895272000003</v>
      </c>
      <c r="I20" s="105">
        <v>45.713259893999997</v>
      </c>
      <c r="J20" s="105">
        <v>46.536002281000002</v>
      </c>
      <c r="K20" s="105">
        <v>46.134259845999999</v>
      </c>
      <c r="L20" s="105">
        <v>45.044369766000003</v>
      </c>
      <c r="M20" s="105">
        <v>46.010772123999999</v>
      </c>
      <c r="N20" s="105">
        <v>45.956097591999999</v>
      </c>
      <c r="O20" s="105">
        <v>43.988347840000003</v>
      </c>
      <c r="P20" s="105">
        <v>46.208346427999999</v>
      </c>
      <c r="Q20" s="105">
        <v>45.870443047999998</v>
      </c>
      <c r="R20" s="105">
        <v>44.505314886000001</v>
      </c>
      <c r="S20" s="105">
        <v>45.460024699000002</v>
      </c>
      <c r="T20" s="105">
        <v>46.598897158</v>
      </c>
      <c r="U20" s="105">
        <v>45.68647996</v>
      </c>
      <c r="V20" s="105">
        <v>46.306116537999998</v>
      </c>
      <c r="W20" s="105">
        <v>45.612835410999999</v>
      </c>
      <c r="X20" s="105">
        <v>46.207943620000002</v>
      </c>
      <c r="Y20" s="105">
        <v>46.358800692000003</v>
      </c>
      <c r="Z20" s="105">
        <v>45.949306565999997</v>
      </c>
      <c r="AA20" s="105">
        <v>44.558887788</v>
      </c>
      <c r="AB20" s="105">
        <v>45.309075331999999</v>
      </c>
      <c r="AC20" s="105">
        <v>44.926488683999999</v>
      </c>
      <c r="AD20" s="105">
        <v>45.475564716000001</v>
      </c>
      <c r="AE20" s="105">
        <v>46.010722416999997</v>
      </c>
      <c r="AF20" s="105">
        <v>46.132544705999997</v>
      </c>
      <c r="AG20" s="105">
        <v>46.560237962999999</v>
      </c>
      <c r="AH20" s="105">
        <v>46.794467642999997</v>
      </c>
      <c r="AI20" s="105">
        <v>46.128636401000001</v>
      </c>
      <c r="AJ20" s="105">
        <v>47.257419849999998</v>
      </c>
      <c r="AK20" s="105">
        <v>46.052735165999998</v>
      </c>
      <c r="AL20" s="105">
        <v>45.858425971000003</v>
      </c>
      <c r="AM20" s="907">
        <v>45.228490166999997</v>
      </c>
      <c r="AN20" s="105">
        <v>45.812416456000001</v>
      </c>
      <c r="AO20" s="105">
        <v>44.866275340000001</v>
      </c>
      <c r="AP20" s="105">
        <v>45.680414788</v>
      </c>
      <c r="AQ20" s="105">
        <v>44.920634739999997</v>
      </c>
      <c r="AR20" s="105">
        <v>46.474652618</v>
      </c>
      <c r="AS20" s="105">
        <v>46.707563933000003</v>
      </c>
      <c r="AT20" s="105">
        <v>46.159343188999998</v>
      </c>
      <c r="AU20" s="105">
        <v>46.733038061000002</v>
      </c>
      <c r="AV20" s="105">
        <v>46.464172736999998</v>
      </c>
      <c r="AW20" s="105">
        <v>45.203823563</v>
      </c>
      <c r="AX20" s="105">
        <v>46.457242409000003</v>
      </c>
      <c r="AY20" s="105">
        <v>45.32764495</v>
      </c>
      <c r="AZ20" s="907">
        <v>46.254299893000002</v>
      </c>
      <c r="BA20" s="907">
        <v>45.171634947000001</v>
      </c>
      <c r="BB20" s="388">
        <v>44.960406313999997</v>
      </c>
      <c r="BC20" s="388">
        <v>44.877847481000003</v>
      </c>
      <c r="BD20" s="388">
        <v>45.767270322000002</v>
      </c>
      <c r="BE20" s="388">
        <v>46.058194665999999</v>
      </c>
      <c r="BF20" s="388">
        <v>46.372908383999999</v>
      </c>
      <c r="BG20" s="388">
        <v>45.691671999999997</v>
      </c>
      <c r="BH20" s="388">
        <v>45.807425866000003</v>
      </c>
      <c r="BI20" s="388">
        <v>45.384620534</v>
      </c>
      <c r="BJ20" s="388">
        <v>45.678114721</v>
      </c>
      <c r="BK20" s="388">
        <v>44.732111854999999</v>
      </c>
      <c r="BL20" s="388">
        <v>46.136953771000002</v>
      </c>
      <c r="BM20" s="388">
        <v>45.418483170999998</v>
      </c>
      <c r="BN20" s="388">
        <v>45.373721498000002</v>
      </c>
      <c r="BO20" s="388">
        <v>45.283060554999999</v>
      </c>
      <c r="BP20" s="388">
        <v>46.123796740000003</v>
      </c>
      <c r="BQ20" s="388">
        <v>46.338789110999997</v>
      </c>
      <c r="BR20" s="388">
        <v>46.656373846000001</v>
      </c>
      <c r="BS20" s="388">
        <v>45.977233578000003</v>
      </c>
      <c r="BT20" s="388">
        <v>46.110174667999999</v>
      </c>
      <c r="BU20" s="388">
        <v>45.736095927000001</v>
      </c>
      <c r="BV20" s="388">
        <v>46.069167280000002</v>
      </c>
    </row>
    <row r="21" spans="1:74" ht="11.1" customHeight="1" x14ac:dyDescent="0.2">
      <c r="A21" s="323" t="s">
        <v>162</v>
      </c>
      <c r="B21" s="393" t="s">
        <v>940</v>
      </c>
      <c r="C21" s="289">
        <v>2.3574999999999999</v>
      </c>
      <c r="D21" s="289">
        <v>2.4460999999999999</v>
      </c>
      <c r="E21" s="289">
        <v>2.214</v>
      </c>
      <c r="F21" s="289">
        <v>2.2357999999999998</v>
      </c>
      <c r="G21" s="289">
        <v>2.2814999999999999</v>
      </c>
      <c r="H21" s="289">
        <v>2.5057999999999998</v>
      </c>
      <c r="I21" s="289">
        <v>2.5062000000000002</v>
      </c>
      <c r="J21" s="289">
        <v>2.4134000000000002</v>
      </c>
      <c r="K21" s="289">
        <v>2.4085999999999999</v>
      </c>
      <c r="L21" s="289">
        <v>2.4251</v>
      </c>
      <c r="M21" s="289">
        <v>2.5041000000000002</v>
      </c>
      <c r="N21" s="289">
        <v>2.5255000000000001</v>
      </c>
      <c r="O21" s="289">
        <v>2.2873000000000001</v>
      </c>
      <c r="P21" s="289">
        <v>2.383</v>
      </c>
      <c r="Q21" s="289">
        <v>2.3365</v>
      </c>
      <c r="R21" s="289">
        <v>2.2742</v>
      </c>
      <c r="S21" s="289">
        <v>2.3083</v>
      </c>
      <c r="T21" s="289">
        <v>2.6846999999999999</v>
      </c>
      <c r="U21" s="289">
        <v>2.6899000000000002</v>
      </c>
      <c r="V21" s="289">
        <v>2.5979999999999999</v>
      </c>
      <c r="W21" s="289">
        <v>2.3570000000000002</v>
      </c>
      <c r="X21" s="289">
        <v>2.5699000000000001</v>
      </c>
      <c r="Y21" s="289">
        <v>2.3953000000000002</v>
      </c>
      <c r="Z21" s="289">
        <v>2.4590999999999998</v>
      </c>
      <c r="AA21" s="289">
        <v>2.4144999999999999</v>
      </c>
      <c r="AB21" s="289">
        <v>2.4302000000000001</v>
      </c>
      <c r="AC21" s="289">
        <v>2.2688000000000001</v>
      </c>
      <c r="AD21" s="289">
        <v>2.2000999999999999</v>
      </c>
      <c r="AE21" s="289">
        <v>2.4098999999999999</v>
      </c>
      <c r="AF21" s="289">
        <v>2.5335999999999999</v>
      </c>
      <c r="AG21" s="289">
        <v>2.5678000000000001</v>
      </c>
      <c r="AH21" s="289">
        <v>2.5148000000000001</v>
      </c>
      <c r="AI21" s="289">
        <v>2.4893999999999998</v>
      </c>
      <c r="AJ21" s="289">
        <v>2.4817999999999998</v>
      </c>
      <c r="AK21" s="289">
        <v>2.5505</v>
      </c>
      <c r="AL21" s="289">
        <v>2.4207000000000001</v>
      </c>
      <c r="AM21" s="895">
        <v>2.4559000000000002</v>
      </c>
      <c r="AN21" s="289">
        <v>2.4199000000000002</v>
      </c>
      <c r="AO21" s="289">
        <v>2.4125000000000001</v>
      </c>
      <c r="AP21" s="289">
        <v>2.3037000000000001</v>
      </c>
      <c r="AQ21" s="289">
        <v>2.3374999999999999</v>
      </c>
      <c r="AR21" s="289">
        <v>2.3445</v>
      </c>
      <c r="AS21" s="289">
        <v>2.5003000000000002</v>
      </c>
      <c r="AT21" s="289">
        <v>2.5164</v>
      </c>
      <c r="AU21" s="289">
        <v>2.7235</v>
      </c>
      <c r="AV21" s="289">
        <v>2.5461</v>
      </c>
      <c r="AW21" s="289">
        <v>2.6114999999999999</v>
      </c>
      <c r="AX21" s="289">
        <v>2.4679000000000002</v>
      </c>
      <c r="AY21" s="289">
        <v>2.4681214213999998</v>
      </c>
      <c r="AZ21" s="895">
        <v>2.4852766435999998</v>
      </c>
      <c r="BA21" s="895">
        <v>2.4167569549999999</v>
      </c>
      <c r="BB21" s="355">
        <v>2.3687347676999999</v>
      </c>
      <c r="BC21" s="355">
        <v>2.4237794895999998</v>
      </c>
      <c r="BD21" s="355">
        <v>2.5069361388</v>
      </c>
      <c r="BE21" s="355">
        <v>2.5523097197000002</v>
      </c>
      <c r="BF21" s="355">
        <v>2.5552254391</v>
      </c>
      <c r="BG21" s="355">
        <v>2.5192223234000002</v>
      </c>
      <c r="BH21" s="355">
        <v>2.5159047613999999</v>
      </c>
      <c r="BI21" s="355">
        <v>2.5134341962</v>
      </c>
      <c r="BJ21" s="355">
        <v>2.4743501440000002</v>
      </c>
      <c r="BK21" s="355">
        <v>2.4550643603000002</v>
      </c>
      <c r="BL21" s="355">
        <v>2.4923253877999998</v>
      </c>
      <c r="BM21" s="355">
        <v>2.3734681956000001</v>
      </c>
      <c r="BN21" s="355">
        <v>2.3152807808999998</v>
      </c>
      <c r="BO21" s="355">
        <v>2.4206246343000002</v>
      </c>
      <c r="BP21" s="355">
        <v>2.5140465618999999</v>
      </c>
      <c r="BQ21" s="355">
        <v>2.5595493512999998</v>
      </c>
      <c r="BR21" s="355">
        <v>2.5624733737000001</v>
      </c>
      <c r="BS21" s="355">
        <v>2.5263677333999999</v>
      </c>
      <c r="BT21" s="355">
        <v>2.5230407239999999</v>
      </c>
      <c r="BU21" s="355">
        <v>2.5205631235000001</v>
      </c>
      <c r="BV21" s="355">
        <v>2.4813677733000001</v>
      </c>
    </row>
    <row r="22" spans="1:74" ht="11.1" customHeight="1" x14ac:dyDescent="0.2">
      <c r="A22" s="323" t="s">
        <v>163</v>
      </c>
      <c r="B22" s="393" t="s">
        <v>941</v>
      </c>
      <c r="C22" s="289">
        <v>12.4656</v>
      </c>
      <c r="D22" s="289">
        <v>13.8146</v>
      </c>
      <c r="E22" s="289">
        <v>13.5626</v>
      </c>
      <c r="F22" s="289">
        <v>13.2898</v>
      </c>
      <c r="G22" s="289">
        <v>13.460100000000001</v>
      </c>
      <c r="H22" s="289">
        <v>13.873900000000001</v>
      </c>
      <c r="I22" s="289">
        <v>13.852</v>
      </c>
      <c r="J22" s="289">
        <v>14.136799999999999</v>
      </c>
      <c r="K22" s="289">
        <v>14.2507</v>
      </c>
      <c r="L22" s="289">
        <v>13.284800000000001</v>
      </c>
      <c r="M22" s="289">
        <v>13.470599999999999</v>
      </c>
      <c r="N22" s="289">
        <v>13.4839</v>
      </c>
      <c r="O22" s="289">
        <v>12.382300000000001</v>
      </c>
      <c r="P22" s="289">
        <v>13.602499999999999</v>
      </c>
      <c r="Q22" s="289">
        <v>13.3696</v>
      </c>
      <c r="R22" s="289">
        <v>13.0617</v>
      </c>
      <c r="S22" s="289">
        <v>13.658099999999999</v>
      </c>
      <c r="T22" s="289">
        <v>13.924799999999999</v>
      </c>
      <c r="U22" s="289">
        <v>13.615600000000001</v>
      </c>
      <c r="V22" s="289">
        <v>13.5541</v>
      </c>
      <c r="W22" s="289">
        <v>13.799099999999999</v>
      </c>
      <c r="X22" s="289">
        <v>13.7408</v>
      </c>
      <c r="Y22" s="289">
        <v>13.3697</v>
      </c>
      <c r="Z22" s="289">
        <v>12.9758</v>
      </c>
      <c r="AA22" s="289">
        <v>12.536899999999999</v>
      </c>
      <c r="AB22" s="289">
        <v>12.9565</v>
      </c>
      <c r="AC22" s="289">
        <v>12.8978</v>
      </c>
      <c r="AD22" s="289">
        <v>13.6645</v>
      </c>
      <c r="AE22" s="289">
        <v>13.4033</v>
      </c>
      <c r="AF22" s="289">
        <v>13.707599999999999</v>
      </c>
      <c r="AG22" s="289">
        <v>14.2073</v>
      </c>
      <c r="AH22" s="289">
        <v>13.8331</v>
      </c>
      <c r="AI22" s="289">
        <v>13.9688</v>
      </c>
      <c r="AJ22" s="289">
        <v>14.1014</v>
      </c>
      <c r="AK22" s="289">
        <v>13.410600000000001</v>
      </c>
      <c r="AL22" s="289">
        <v>12.9186</v>
      </c>
      <c r="AM22" s="895">
        <v>12.4834</v>
      </c>
      <c r="AN22" s="289">
        <v>13.2973</v>
      </c>
      <c r="AO22" s="289">
        <v>12.998100000000001</v>
      </c>
      <c r="AP22" s="289">
        <v>13.737299999999999</v>
      </c>
      <c r="AQ22" s="289">
        <v>13.327</v>
      </c>
      <c r="AR22" s="289">
        <v>13.965199999999999</v>
      </c>
      <c r="AS22" s="289">
        <v>13.8759</v>
      </c>
      <c r="AT22" s="289">
        <v>13.311500000000001</v>
      </c>
      <c r="AU22" s="289">
        <v>13.946099999999999</v>
      </c>
      <c r="AV22" s="289">
        <v>13.8361</v>
      </c>
      <c r="AW22" s="289">
        <v>12.9795</v>
      </c>
      <c r="AX22" s="289">
        <v>13.2989</v>
      </c>
      <c r="AY22" s="289">
        <v>12.60265764</v>
      </c>
      <c r="AZ22" s="895">
        <v>13.301763671</v>
      </c>
      <c r="BA22" s="895">
        <v>13.125867682000001</v>
      </c>
      <c r="BB22" s="355">
        <v>13.312619177</v>
      </c>
      <c r="BC22" s="355">
        <v>13.187285312</v>
      </c>
      <c r="BD22" s="355">
        <v>13.554099146</v>
      </c>
      <c r="BE22" s="355">
        <v>13.780252784</v>
      </c>
      <c r="BF22" s="355">
        <v>13.656475922</v>
      </c>
      <c r="BG22" s="355">
        <v>13.820970526</v>
      </c>
      <c r="BH22" s="355">
        <v>13.624370984</v>
      </c>
      <c r="BI22" s="355">
        <v>13.247547067999999</v>
      </c>
      <c r="BJ22" s="355">
        <v>13.059834088000001</v>
      </c>
      <c r="BK22" s="355">
        <v>12.530161256</v>
      </c>
      <c r="BL22" s="355">
        <v>13.335405933000001</v>
      </c>
      <c r="BM22" s="355">
        <v>13.15815873</v>
      </c>
      <c r="BN22" s="355">
        <v>13.34634483</v>
      </c>
      <c r="BO22" s="355">
        <v>13.220048163</v>
      </c>
      <c r="BP22" s="355">
        <v>13.589679822000001</v>
      </c>
      <c r="BQ22" s="355">
        <v>13.817570747</v>
      </c>
      <c r="BR22" s="355">
        <v>13.692843045</v>
      </c>
      <c r="BS22" s="355">
        <v>13.858601278</v>
      </c>
      <c r="BT22" s="355">
        <v>13.660491479999999</v>
      </c>
      <c r="BU22" s="355">
        <v>13.280772843999999</v>
      </c>
      <c r="BV22" s="355">
        <v>13.091617873000001</v>
      </c>
    </row>
    <row r="23" spans="1:74" ht="11.1" customHeight="1" x14ac:dyDescent="0.2">
      <c r="A23" s="323" t="s">
        <v>164</v>
      </c>
      <c r="B23" s="393" t="s">
        <v>942</v>
      </c>
      <c r="C23" s="289">
        <v>3.7709999999999999</v>
      </c>
      <c r="D23" s="289">
        <v>3.8090999999999999</v>
      </c>
      <c r="E23" s="289">
        <v>3.4796999999999998</v>
      </c>
      <c r="F23" s="289">
        <v>2.9710999999999999</v>
      </c>
      <c r="G23" s="289">
        <v>2.9194</v>
      </c>
      <c r="H23" s="289">
        <v>3.0842999999999998</v>
      </c>
      <c r="I23" s="289">
        <v>3.0636999999999999</v>
      </c>
      <c r="J23" s="289">
        <v>3.2801999999999998</v>
      </c>
      <c r="K23" s="289">
        <v>3.1183999999999998</v>
      </c>
      <c r="L23" s="289">
        <v>3.1932</v>
      </c>
      <c r="M23" s="289">
        <v>3.4176000000000002</v>
      </c>
      <c r="N23" s="289">
        <v>3.9664999999999999</v>
      </c>
      <c r="O23" s="289">
        <v>3.7176</v>
      </c>
      <c r="P23" s="289">
        <v>3.8746</v>
      </c>
      <c r="Q23" s="289">
        <v>3.4718</v>
      </c>
      <c r="R23" s="289">
        <v>3.1440999999999999</v>
      </c>
      <c r="S23" s="289">
        <v>2.9523000000000001</v>
      </c>
      <c r="T23" s="289">
        <v>3.0402999999999998</v>
      </c>
      <c r="U23" s="289">
        <v>3.0221</v>
      </c>
      <c r="V23" s="289">
        <v>3.0800999999999998</v>
      </c>
      <c r="W23" s="289">
        <v>3.0510000000000002</v>
      </c>
      <c r="X23" s="289">
        <v>3.0369000000000002</v>
      </c>
      <c r="Y23" s="289">
        <v>3.3893</v>
      </c>
      <c r="Z23" s="289">
        <v>3.6996000000000002</v>
      </c>
      <c r="AA23" s="289">
        <v>3.4416000000000002</v>
      </c>
      <c r="AB23" s="289">
        <v>3.5148000000000001</v>
      </c>
      <c r="AC23" s="289">
        <v>3.3511000000000002</v>
      </c>
      <c r="AD23" s="289">
        <v>3.0954999999999999</v>
      </c>
      <c r="AE23" s="289">
        <v>2.8754</v>
      </c>
      <c r="AF23" s="289">
        <v>2.8786</v>
      </c>
      <c r="AG23" s="289">
        <v>2.8611</v>
      </c>
      <c r="AH23" s="289">
        <v>2.9569999999999999</v>
      </c>
      <c r="AI23" s="289">
        <v>2.9098000000000002</v>
      </c>
      <c r="AJ23" s="289">
        <v>2.9548000000000001</v>
      </c>
      <c r="AK23" s="289">
        <v>3.2989000000000002</v>
      </c>
      <c r="AL23" s="289">
        <v>3.5568</v>
      </c>
      <c r="AM23" s="895">
        <v>3.3774000000000002</v>
      </c>
      <c r="AN23" s="289">
        <v>3.4581</v>
      </c>
      <c r="AO23" s="289">
        <v>3.2111000000000001</v>
      </c>
      <c r="AP23" s="289">
        <v>3.0531000000000001</v>
      </c>
      <c r="AQ23" s="289">
        <v>2.7181000000000002</v>
      </c>
      <c r="AR23" s="289">
        <v>2.8574999999999999</v>
      </c>
      <c r="AS23" s="289">
        <v>2.8277999999999999</v>
      </c>
      <c r="AT23" s="289">
        <v>2.8759000000000001</v>
      </c>
      <c r="AU23" s="289">
        <v>2.9365000000000001</v>
      </c>
      <c r="AV23" s="289">
        <v>2.9384999999999999</v>
      </c>
      <c r="AW23" s="289">
        <v>3.1232000000000002</v>
      </c>
      <c r="AX23" s="289">
        <v>3.5110000000000001</v>
      </c>
      <c r="AY23" s="289">
        <v>3.3786561310000001</v>
      </c>
      <c r="AZ23" s="895">
        <v>3.5417007436999999</v>
      </c>
      <c r="BA23" s="895">
        <v>3.1837359513000001</v>
      </c>
      <c r="BB23" s="355">
        <v>2.8513699900999998</v>
      </c>
      <c r="BC23" s="355">
        <v>2.6737387337</v>
      </c>
      <c r="BD23" s="355">
        <v>2.6792365095999999</v>
      </c>
      <c r="BE23" s="355">
        <v>2.7880091489000001</v>
      </c>
      <c r="BF23" s="355">
        <v>2.8543817250000001</v>
      </c>
      <c r="BG23" s="355">
        <v>2.7840580793999998</v>
      </c>
      <c r="BH23" s="355">
        <v>2.8082674377000001</v>
      </c>
      <c r="BI23" s="355">
        <v>3.0888771642999999</v>
      </c>
      <c r="BJ23" s="355">
        <v>3.4402123855000002</v>
      </c>
      <c r="BK23" s="355">
        <v>3.2696982139999999</v>
      </c>
      <c r="BL23" s="355">
        <v>3.4489846642000002</v>
      </c>
      <c r="BM23" s="355">
        <v>3.1473428206</v>
      </c>
      <c r="BN23" s="355">
        <v>2.8315954843000002</v>
      </c>
      <c r="BO23" s="355">
        <v>2.6282271884999999</v>
      </c>
      <c r="BP23" s="355">
        <v>2.6238174014000002</v>
      </c>
      <c r="BQ23" s="355">
        <v>2.7205621</v>
      </c>
      <c r="BR23" s="355">
        <v>2.7855719540999999</v>
      </c>
      <c r="BS23" s="355">
        <v>2.7166921516000002</v>
      </c>
      <c r="BT23" s="355">
        <v>2.7404044577</v>
      </c>
      <c r="BU23" s="355">
        <v>3.0152528734000001</v>
      </c>
      <c r="BV23" s="355">
        <v>3.3593746902000001</v>
      </c>
    </row>
    <row r="24" spans="1:74" ht="11.1" customHeight="1" x14ac:dyDescent="0.2">
      <c r="A24" s="323" t="s">
        <v>160</v>
      </c>
      <c r="B24" s="393" t="s">
        <v>195</v>
      </c>
      <c r="C24" s="289">
        <v>19.613111</v>
      </c>
      <c r="D24" s="289">
        <v>20.190412999999999</v>
      </c>
      <c r="E24" s="289">
        <v>20.483485999999999</v>
      </c>
      <c r="F24" s="289">
        <v>19.727340999999999</v>
      </c>
      <c r="G24" s="289">
        <v>19.839566999999999</v>
      </c>
      <c r="H24" s="289">
        <v>20.433236999999998</v>
      </c>
      <c r="I24" s="289">
        <v>19.925560999999998</v>
      </c>
      <c r="J24" s="289">
        <v>20.265028999999998</v>
      </c>
      <c r="K24" s="289">
        <v>20.129058000000001</v>
      </c>
      <c r="L24" s="289">
        <v>20.006618</v>
      </c>
      <c r="M24" s="289">
        <v>20.214213999999998</v>
      </c>
      <c r="N24" s="289">
        <v>19.327209</v>
      </c>
      <c r="O24" s="289">
        <v>19.353483000000001</v>
      </c>
      <c r="P24" s="289">
        <v>19.941524000000001</v>
      </c>
      <c r="Q24" s="289">
        <v>20.207293</v>
      </c>
      <c r="R24" s="289">
        <v>19.971914999999999</v>
      </c>
      <c r="S24" s="289">
        <v>20.323443000000001</v>
      </c>
      <c r="T24" s="289">
        <v>20.755185999999998</v>
      </c>
      <c r="U24" s="289">
        <v>20.042788999999999</v>
      </c>
      <c r="V24" s="289">
        <v>20.767872000000001</v>
      </c>
      <c r="W24" s="289">
        <v>20.154582999999999</v>
      </c>
      <c r="X24" s="289">
        <v>20.631443999999998</v>
      </c>
      <c r="Y24" s="289">
        <v>20.738980000000002</v>
      </c>
      <c r="Z24" s="289">
        <v>20.396183000000001</v>
      </c>
      <c r="AA24" s="289">
        <v>19.789279000000001</v>
      </c>
      <c r="AB24" s="289">
        <v>19.972377999999999</v>
      </c>
      <c r="AC24" s="289">
        <v>20.011388</v>
      </c>
      <c r="AD24" s="289">
        <v>20.155279</v>
      </c>
      <c r="AE24" s="289">
        <v>20.887834000000002</v>
      </c>
      <c r="AF24" s="289">
        <v>20.536577000000001</v>
      </c>
      <c r="AG24" s="289">
        <v>20.593178000000002</v>
      </c>
      <c r="AH24" s="289">
        <v>20.984949</v>
      </c>
      <c r="AI24" s="289">
        <v>20.356294999999999</v>
      </c>
      <c r="AJ24" s="289">
        <v>21.249372000000001</v>
      </c>
      <c r="AK24" s="289">
        <v>20.367203</v>
      </c>
      <c r="AL24" s="289">
        <v>20.615046</v>
      </c>
      <c r="AM24" s="895">
        <v>20.735623</v>
      </c>
      <c r="AN24" s="289">
        <v>20.225491999999999</v>
      </c>
      <c r="AO24" s="289">
        <v>19.949864000000002</v>
      </c>
      <c r="AP24" s="289">
        <v>20.212610000000002</v>
      </c>
      <c r="AQ24" s="289">
        <v>20.322932000000002</v>
      </c>
      <c r="AR24" s="289">
        <v>21.007196</v>
      </c>
      <c r="AS24" s="289">
        <v>20.984271</v>
      </c>
      <c r="AT24" s="289">
        <v>21.195426000000001</v>
      </c>
      <c r="AU24" s="289">
        <v>20.720071999999998</v>
      </c>
      <c r="AV24" s="289">
        <v>20.846402000000001</v>
      </c>
      <c r="AW24" s="289">
        <v>20.226611999999999</v>
      </c>
      <c r="AX24" s="289">
        <v>20.85136</v>
      </c>
      <c r="AY24" s="289">
        <v>20.649559</v>
      </c>
      <c r="AZ24" s="895">
        <v>20.554687843</v>
      </c>
      <c r="BA24" s="895">
        <v>20.344355234999998</v>
      </c>
      <c r="BB24" s="355">
        <v>20.36092</v>
      </c>
      <c r="BC24" s="355">
        <v>20.4496</v>
      </c>
      <c r="BD24" s="355">
        <v>20.837260000000001</v>
      </c>
      <c r="BE24" s="355">
        <v>20.748539999999998</v>
      </c>
      <c r="BF24" s="355">
        <v>21.034690000000001</v>
      </c>
      <c r="BG24" s="355">
        <v>20.44642</v>
      </c>
      <c r="BH24" s="355">
        <v>20.733460000000001</v>
      </c>
      <c r="BI24" s="355">
        <v>20.24004</v>
      </c>
      <c r="BJ24" s="355">
        <v>20.378039999999999</v>
      </c>
      <c r="BK24" s="355">
        <v>20.195180000000001</v>
      </c>
      <c r="BL24" s="355">
        <v>20.41527</v>
      </c>
      <c r="BM24" s="355">
        <v>20.42557</v>
      </c>
      <c r="BN24" s="355">
        <v>20.641069999999999</v>
      </c>
      <c r="BO24" s="355">
        <v>20.737929999999999</v>
      </c>
      <c r="BP24" s="355">
        <v>21.103919999999999</v>
      </c>
      <c r="BQ24" s="355">
        <v>20.9495</v>
      </c>
      <c r="BR24" s="355">
        <v>21.260339999999999</v>
      </c>
      <c r="BS24" s="355">
        <v>20.671890000000001</v>
      </c>
      <c r="BT24" s="355">
        <v>20.978339999999999</v>
      </c>
      <c r="BU24" s="355">
        <v>20.530840000000001</v>
      </c>
      <c r="BV24" s="355">
        <v>20.67708</v>
      </c>
    </row>
    <row r="25" spans="1:74" ht="11.1" customHeight="1" x14ac:dyDescent="0.2">
      <c r="A25" s="323" t="s">
        <v>161</v>
      </c>
      <c r="B25" s="393" t="s">
        <v>943</v>
      </c>
      <c r="C25" s="289">
        <v>0.11231040004999999</v>
      </c>
      <c r="D25" s="289">
        <v>0.1099154718</v>
      </c>
      <c r="E25" s="289">
        <v>0.11632962867</v>
      </c>
      <c r="F25" s="289">
        <v>0.11734598907</v>
      </c>
      <c r="G25" s="289">
        <v>0.12166516114000001</v>
      </c>
      <c r="H25" s="289">
        <v>0.12355827178999999</v>
      </c>
      <c r="I25" s="289">
        <v>0.13359889352000001</v>
      </c>
      <c r="J25" s="289">
        <v>0.13367328072000001</v>
      </c>
      <c r="K25" s="289">
        <v>0.1342018455</v>
      </c>
      <c r="L25" s="289">
        <v>0.12635176569000001</v>
      </c>
      <c r="M25" s="289">
        <v>0.12505812382000001</v>
      </c>
      <c r="N25" s="289">
        <v>0.12678859226</v>
      </c>
      <c r="O25" s="289">
        <v>0.12906483978</v>
      </c>
      <c r="P25" s="289">
        <v>0.12612242848999999</v>
      </c>
      <c r="Q25" s="289">
        <v>0.13345004770999999</v>
      </c>
      <c r="R25" s="289">
        <v>0.13479988607999999</v>
      </c>
      <c r="S25" s="289">
        <v>0.13988169873</v>
      </c>
      <c r="T25" s="289">
        <v>0.14191115819</v>
      </c>
      <c r="U25" s="289">
        <v>0.15369096036999999</v>
      </c>
      <c r="V25" s="289">
        <v>0.15394453835999999</v>
      </c>
      <c r="W25" s="289">
        <v>0.15455241106000001</v>
      </c>
      <c r="X25" s="289">
        <v>0.14569961995</v>
      </c>
      <c r="Y25" s="289">
        <v>0.14412069248000001</v>
      </c>
      <c r="Z25" s="289">
        <v>0.14592356609000001</v>
      </c>
      <c r="AA25" s="289">
        <v>0.13370878814000001</v>
      </c>
      <c r="AB25" s="289">
        <v>0.13069733153999999</v>
      </c>
      <c r="AC25" s="289">
        <v>0.13820068394000001</v>
      </c>
      <c r="AD25" s="289">
        <v>0.13968571641999999</v>
      </c>
      <c r="AE25" s="289">
        <v>0.14488841705</v>
      </c>
      <c r="AF25" s="289">
        <v>0.14696770626</v>
      </c>
      <c r="AG25" s="289">
        <v>0.15915996321000001</v>
      </c>
      <c r="AH25" s="289">
        <v>0.15941864325999999</v>
      </c>
      <c r="AI25" s="289">
        <v>0.16004140135</v>
      </c>
      <c r="AJ25" s="289">
        <v>0.15094784988000001</v>
      </c>
      <c r="AK25" s="289">
        <v>0.14933216642</v>
      </c>
      <c r="AL25" s="289">
        <v>0.15117997053000001</v>
      </c>
      <c r="AM25" s="895">
        <v>0.13006716705999999</v>
      </c>
      <c r="AN25" s="289">
        <v>0.12822445564000001</v>
      </c>
      <c r="AO25" s="289">
        <v>0.1490113397</v>
      </c>
      <c r="AP25" s="289">
        <v>0.1239047878</v>
      </c>
      <c r="AQ25" s="289">
        <v>0.14210273972000001</v>
      </c>
      <c r="AR25" s="289">
        <v>0.14005661773</v>
      </c>
      <c r="AS25" s="289">
        <v>0.14499293302999999</v>
      </c>
      <c r="AT25" s="289">
        <v>0.15051718939</v>
      </c>
      <c r="AU25" s="289">
        <v>0.14246606120999999</v>
      </c>
      <c r="AV25" s="289">
        <v>0.15377073712</v>
      </c>
      <c r="AW25" s="289">
        <v>0.14451156259</v>
      </c>
      <c r="AX25" s="289">
        <v>0.13408240900999999</v>
      </c>
      <c r="AY25" s="289">
        <v>0.10797227932</v>
      </c>
      <c r="AZ25" s="895">
        <v>8.6169722700000007E-2</v>
      </c>
      <c r="BA25" s="895">
        <v>5.6555849146000002E-2</v>
      </c>
      <c r="BB25" s="355">
        <v>3.1928190326E-2</v>
      </c>
      <c r="BC25" s="355">
        <v>6.9778590596000001E-2</v>
      </c>
      <c r="BD25" s="355">
        <v>7.7767065122000004E-2</v>
      </c>
      <c r="BE25" s="355">
        <v>8.2611435639999994E-2</v>
      </c>
      <c r="BF25" s="355">
        <v>8.8031161637000005E-2</v>
      </c>
      <c r="BG25" s="355">
        <v>8.0130127112999994E-2</v>
      </c>
      <c r="BH25" s="355">
        <v>9.1242490979000002E-2</v>
      </c>
      <c r="BI25" s="355">
        <v>8.2158649917000004E-2</v>
      </c>
      <c r="BJ25" s="355">
        <v>7.1918437500000001E-2</v>
      </c>
      <c r="BK25" s="355">
        <v>8.6607442103000004E-2</v>
      </c>
      <c r="BL25" s="355">
        <v>8.4831046669999993E-2</v>
      </c>
      <c r="BM25" s="355">
        <v>0.10495607611</v>
      </c>
      <c r="BN25" s="355">
        <v>8.0640420214999994E-2</v>
      </c>
      <c r="BO25" s="355">
        <v>9.8264387623999999E-2</v>
      </c>
      <c r="BP25" s="355">
        <v>9.6275402075999994E-2</v>
      </c>
      <c r="BQ25" s="355">
        <v>0.10105986979000001</v>
      </c>
      <c r="BR25" s="355">
        <v>0.10641149336</v>
      </c>
      <c r="BS25" s="355">
        <v>9.8608246134999994E-2</v>
      </c>
      <c r="BT25" s="355">
        <v>0.10959531706</v>
      </c>
      <c r="BU25" s="355">
        <v>0.10062570725</v>
      </c>
      <c r="BV25" s="355">
        <v>9.0508591607000005E-2</v>
      </c>
    </row>
    <row r="26" spans="1:74" ht="11.1" customHeight="1" x14ac:dyDescent="0.2">
      <c r="A26" s="323" t="s">
        <v>165</v>
      </c>
      <c r="B26" s="393" t="s">
        <v>937</v>
      </c>
      <c r="C26" s="289">
        <v>6.1219000000000001</v>
      </c>
      <c r="D26" s="289">
        <v>6.2336</v>
      </c>
      <c r="E26" s="289">
        <v>6.2843</v>
      </c>
      <c r="F26" s="289">
        <v>6.1445999999999996</v>
      </c>
      <c r="G26" s="289">
        <v>6.3231000000000002</v>
      </c>
      <c r="H26" s="289">
        <v>6.0951000000000004</v>
      </c>
      <c r="I26" s="289">
        <v>6.2321999999999997</v>
      </c>
      <c r="J26" s="289">
        <v>6.3068999999999997</v>
      </c>
      <c r="K26" s="289">
        <v>6.0933000000000002</v>
      </c>
      <c r="L26" s="289">
        <v>6.0083000000000002</v>
      </c>
      <c r="M26" s="289">
        <v>6.2792000000000003</v>
      </c>
      <c r="N26" s="289">
        <v>6.5262000000000002</v>
      </c>
      <c r="O26" s="289">
        <v>6.1185999999999998</v>
      </c>
      <c r="P26" s="289">
        <v>6.2805999999999997</v>
      </c>
      <c r="Q26" s="289">
        <v>6.3517999999999999</v>
      </c>
      <c r="R26" s="289">
        <v>5.9185999999999996</v>
      </c>
      <c r="S26" s="289">
        <v>6.0780000000000003</v>
      </c>
      <c r="T26" s="289">
        <v>6.0519999999999996</v>
      </c>
      <c r="U26" s="289">
        <v>6.1623999999999999</v>
      </c>
      <c r="V26" s="289">
        <v>6.1520999999999999</v>
      </c>
      <c r="W26" s="289">
        <v>6.0965999999999996</v>
      </c>
      <c r="X26" s="289">
        <v>6.0831999999999997</v>
      </c>
      <c r="Y26" s="289">
        <v>6.3213999999999997</v>
      </c>
      <c r="Z26" s="289">
        <v>6.2727000000000004</v>
      </c>
      <c r="AA26" s="289">
        <v>6.2428999999999997</v>
      </c>
      <c r="AB26" s="289">
        <v>6.3045</v>
      </c>
      <c r="AC26" s="289">
        <v>6.2591999999999999</v>
      </c>
      <c r="AD26" s="289">
        <v>6.2205000000000004</v>
      </c>
      <c r="AE26" s="289">
        <v>6.2893999999999997</v>
      </c>
      <c r="AF26" s="289">
        <v>6.3292000000000002</v>
      </c>
      <c r="AG26" s="289">
        <v>6.1717000000000004</v>
      </c>
      <c r="AH26" s="289">
        <v>6.3452000000000002</v>
      </c>
      <c r="AI26" s="289">
        <v>6.2443</v>
      </c>
      <c r="AJ26" s="289">
        <v>6.3190999999999997</v>
      </c>
      <c r="AK26" s="289">
        <v>6.2762000000000002</v>
      </c>
      <c r="AL26" s="289">
        <v>6.1961000000000004</v>
      </c>
      <c r="AM26" s="895">
        <v>6.0461</v>
      </c>
      <c r="AN26" s="289">
        <v>6.2834000000000003</v>
      </c>
      <c r="AO26" s="289">
        <v>6.1456999999999997</v>
      </c>
      <c r="AP26" s="289">
        <v>6.2497999999999996</v>
      </c>
      <c r="AQ26" s="289">
        <v>6.0730000000000004</v>
      </c>
      <c r="AR26" s="289">
        <v>6.1601999999999997</v>
      </c>
      <c r="AS26" s="289">
        <v>6.3742999999999999</v>
      </c>
      <c r="AT26" s="289">
        <v>6.1096000000000004</v>
      </c>
      <c r="AU26" s="289">
        <v>6.2644000000000002</v>
      </c>
      <c r="AV26" s="289">
        <v>6.1433</v>
      </c>
      <c r="AW26" s="289">
        <v>6.1185</v>
      </c>
      <c r="AX26" s="289">
        <v>6.194</v>
      </c>
      <c r="AY26" s="289">
        <v>6.1206784780000003</v>
      </c>
      <c r="AZ26" s="895">
        <v>6.2847012690000001</v>
      </c>
      <c r="BA26" s="895">
        <v>6.0443632745000002</v>
      </c>
      <c r="BB26" s="355">
        <v>6.0348341884999996</v>
      </c>
      <c r="BC26" s="355">
        <v>6.0736653552000002</v>
      </c>
      <c r="BD26" s="355">
        <v>6.1119714624999997</v>
      </c>
      <c r="BE26" s="355">
        <v>6.1064715782999999</v>
      </c>
      <c r="BF26" s="355">
        <v>6.1841041363000002</v>
      </c>
      <c r="BG26" s="355">
        <v>6.0408709443999999</v>
      </c>
      <c r="BH26" s="355">
        <v>6.034180192</v>
      </c>
      <c r="BI26" s="355">
        <v>6.2125634553999998</v>
      </c>
      <c r="BJ26" s="355">
        <v>6.2537596656999996</v>
      </c>
      <c r="BK26" s="355">
        <v>6.1954005828999996</v>
      </c>
      <c r="BL26" s="355">
        <v>6.3601367393999997</v>
      </c>
      <c r="BM26" s="355">
        <v>6.2089873496000001</v>
      </c>
      <c r="BN26" s="355">
        <v>6.1587899828000001</v>
      </c>
      <c r="BO26" s="355">
        <v>6.1779661814000004</v>
      </c>
      <c r="BP26" s="355">
        <v>6.1960575532000002</v>
      </c>
      <c r="BQ26" s="355">
        <v>6.1905470431999996</v>
      </c>
      <c r="BR26" s="355">
        <v>6.2487339797999999</v>
      </c>
      <c r="BS26" s="355">
        <v>6.1050741683999998</v>
      </c>
      <c r="BT26" s="355">
        <v>6.0983026891999996</v>
      </c>
      <c r="BU26" s="355">
        <v>6.2880413788</v>
      </c>
      <c r="BV26" s="355">
        <v>6.3692183512999998</v>
      </c>
    </row>
    <row r="27" spans="1:74" s="272" customFormat="1" ht="11.1" customHeight="1" x14ac:dyDescent="0.2">
      <c r="A27" s="395" t="s">
        <v>172</v>
      </c>
      <c r="B27" s="392" t="s">
        <v>936</v>
      </c>
      <c r="C27" s="105">
        <v>52.762986024</v>
      </c>
      <c r="D27" s="105">
        <v>53.852326040000001</v>
      </c>
      <c r="E27" s="105">
        <v>53.081588443000001</v>
      </c>
      <c r="F27" s="105">
        <v>53.434654180999999</v>
      </c>
      <c r="G27" s="105">
        <v>54.255745148000003</v>
      </c>
      <c r="H27" s="105">
        <v>54.890055767</v>
      </c>
      <c r="I27" s="105">
        <v>54.517770411000001</v>
      </c>
      <c r="J27" s="105">
        <v>54.256623374999997</v>
      </c>
      <c r="K27" s="105">
        <v>54.934244395</v>
      </c>
      <c r="L27" s="105">
        <v>53.795941407999997</v>
      </c>
      <c r="M27" s="105">
        <v>54.363462763000001</v>
      </c>
      <c r="N27" s="105">
        <v>54.995888989000001</v>
      </c>
      <c r="O27" s="105">
        <v>53.942258299999999</v>
      </c>
      <c r="P27" s="105">
        <v>55.344907360999997</v>
      </c>
      <c r="Q27" s="105">
        <v>55.138160933999998</v>
      </c>
      <c r="R27" s="105">
        <v>55.524644227000003</v>
      </c>
      <c r="S27" s="105">
        <v>55.989245803000003</v>
      </c>
      <c r="T27" s="105">
        <v>56.545140275999998</v>
      </c>
      <c r="U27" s="105">
        <v>56.105460450999999</v>
      </c>
      <c r="V27" s="105">
        <v>55.749170837999998</v>
      </c>
      <c r="W27" s="105">
        <v>56.403702912</v>
      </c>
      <c r="X27" s="105">
        <v>55.257344304</v>
      </c>
      <c r="Y27" s="105">
        <v>56.011795974000002</v>
      </c>
      <c r="Z27" s="105">
        <v>56.609507506999996</v>
      </c>
      <c r="AA27" s="105">
        <v>55.182331376</v>
      </c>
      <c r="AB27" s="105">
        <v>56.595828787000002</v>
      </c>
      <c r="AC27" s="105">
        <v>56.396096798999999</v>
      </c>
      <c r="AD27" s="105">
        <v>56.678289644000003</v>
      </c>
      <c r="AE27" s="105">
        <v>57.127355803999997</v>
      </c>
      <c r="AF27" s="105">
        <v>57.675640835999999</v>
      </c>
      <c r="AG27" s="105">
        <v>57.431297080999997</v>
      </c>
      <c r="AH27" s="105">
        <v>56.727562137</v>
      </c>
      <c r="AI27" s="105">
        <v>57.268438246999999</v>
      </c>
      <c r="AJ27" s="105">
        <v>56.460743618000002</v>
      </c>
      <c r="AK27" s="105">
        <v>57.290594947000002</v>
      </c>
      <c r="AL27" s="105">
        <v>57.706710766999997</v>
      </c>
      <c r="AM27" s="907">
        <v>56.490191058999997</v>
      </c>
      <c r="AN27" s="105">
        <v>57.397892687000002</v>
      </c>
      <c r="AO27" s="105">
        <v>57.149964042000001</v>
      </c>
      <c r="AP27" s="105">
        <v>57.596239605999997</v>
      </c>
      <c r="AQ27" s="105">
        <v>58.278767383999998</v>
      </c>
      <c r="AR27" s="105">
        <v>58.94526098</v>
      </c>
      <c r="AS27" s="105">
        <v>58.410246600999997</v>
      </c>
      <c r="AT27" s="105">
        <v>58.028837056999997</v>
      </c>
      <c r="AU27" s="105">
        <v>58.812826397999999</v>
      </c>
      <c r="AV27" s="105">
        <v>57.679924100999997</v>
      </c>
      <c r="AW27" s="105">
        <v>58.734624869000001</v>
      </c>
      <c r="AX27" s="105">
        <v>59.367809215999998</v>
      </c>
      <c r="AY27" s="105">
        <v>57.603563964000003</v>
      </c>
      <c r="AZ27" s="907">
        <v>58.499767554000002</v>
      </c>
      <c r="BA27" s="907">
        <v>57.721744354999998</v>
      </c>
      <c r="BB27" s="388">
        <v>58.453156415999999</v>
      </c>
      <c r="BC27" s="388">
        <v>58.976356389000003</v>
      </c>
      <c r="BD27" s="388">
        <v>59.776407096</v>
      </c>
      <c r="BE27" s="388">
        <v>59.352623999999999</v>
      </c>
      <c r="BF27" s="388">
        <v>58.959646589999998</v>
      </c>
      <c r="BG27" s="388">
        <v>59.796747320000001</v>
      </c>
      <c r="BH27" s="388">
        <v>58.446262173999997</v>
      </c>
      <c r="BI27" s="388">
        <v>59.557295129000003</v>
      </c>
      <c r="BJ27" s="388">
        <v>60.334681011999997</v>
      </c>
      <c r="BK27" s="388">
        <v>58.625644221999998</v>
      </c>
      <c r="BL27" s="388">
        <v>59.739365012</v>
      </c>
      <c r="BM27" s="388">
        <v>59.342732216000002</v>
      </c>
      <c r="BN27" s="388">
        <v>60.191828111</v>
      </c>
      <c r="BO27" s="388">
        <v>60.539809419999997</v>
      </c>
      <c r="BP27" s="388">
        <v>61.251232496999997</v>
      </c>
      <c r="BQ27" s="388">
        <v>60.675681261999998</v>
      </c>
      <c r="BR27" s="388">
        <v>60.241545262999999</v>
      </c>
      <c r="BS27" s="388">
        <v>61.092519647000003</v>
      </c>
      <c r="BT27" s="388">
        <v>59.728784173000001</v>
      </c>
      <c r="BU27" s="388">
        <v>60.868374500000002</v>
      </c>
      <c r="BV27" s="388">
        <v>61.644471676000002</v>
      </c>
    </row>
    <row r="28" spans="1:74" ht="11.1" customHeight="1" x14ac:dyDescent="0.2">
      <c r="A28" s="323" t="s">
        <v>169</v>
      </c>
      <c r="B28" s="393" t="s">
        <v>944</v>
      </c>
      <c r="C28" s="289">
        <v>15.302720865</v>
      </c>
      <c r="D28" s="289">
        <v>15.492012724</v>
      </c>
      <c r="E28" s="289">
        <v>14.829719266</v>
      </c>
      <c r="F28" s="289">
        <v>15.127987415</v>
      </c>
      <c r="G28" s="289">
        <v>15.260764574</v>
      </c>
      <c r="H28" s="289">
        <v>15.165953587000001</v>
      </c>
      <c r="I28" s="289">
        <v>15.154021526999999</v>
      </c>
      <c r="J28" s="289">
        <v>14.760077641000001</v>
      </c>
      <c r="K28" s="289">
        <v>15.621466825000001</v>
      </c>
      <c r="L28" s="289">
        <v>14.684071284</v>
      </c>
      <c r="M28" s="289">
        <v>15.462394242</v>
      </c>
      <c r="N28" s="289">
        <v>15.95424038</v>
      </c>
      <c r="O28" s="289">
        <v>15.635659455000001</v>
      </c>
      <c r="P28" s="289">
        <v>16.109900117999999</v>
      </c>
      <c r="Q28" s="289">
        <v>16.013076874999999</v>
      </c>
      <c r="R28" s="289">
        <v>16.347110477000001</v>
      </c>
      <c r="S28" s="289">
        <v>16.112441275999998</v>
      </c>
      <c r="T28" s="289">
        <v>15.931467948</v>
      </c>
      <c r="U28" s="289">
        <v>15.869482065</v>
      </c>
      <c r="V28" s="289">
        <v>15.383658114999999</v>
      </c>
      <c r="W28" s="289">
        <v>16.219844950999999</v>
      </c>
      <c r="X28" s="289">
        <v>15.270416314</v>
      </c>
      <c r="Y28" s="289">
        <v>16.230045240999999</v>
      </c>
      <c r="Z28" s="289">
        <v>16.684967132000001</v>
      </c>
      <c r="AA28" s="289">
        <v>16.016943026</v>
      </c>
      <c r="AB28" s="289">
        <v>16.502748291</v>
      </c>
      <c r="AC28" s="289">
        <v>16.403563963</v>
      </c>
      <c r="AD28" s="289">
        <v>16.745743144999999</v>
      </c>
      <c r="AE28" s="289">
        <v>16.505351416</v>
      </c>
      <c r="AF28" s="289">
        <v>16.31996496</v>
      </c>
      <c r="AG28" s="289">
        <v>16.256467520000001</v>
      </c>
      <c r="AH28" s="289">
        <v>15.758796503999999</v>
      </c>
      <c r="AI28" s="289">
        <v>16.615374184</v>
      </c>
      <c r="AJ28" s="289">
        <v>15.642793244</v>
      </c>
      <c r="AK28" s="289">
        <v>16.625823214</v>
      </c>
      <c r="AL28" s="289">
        <v>17.091838609</v>
      </c>
      <c r="AM28" s="895">
        <v>16.255184287999999</v>
      </c>
      <c r="AN28" s="289">
        <v>16.655399141</v>
      </c>
      <c r="AO28" s="289">
        <v>16.404392141999999</v>
      </c>
      <c r="AP28" s="289">
        <v>16.767741475000001</v>
      </c>
      <c r="AQ28" s="289">
        <v>16.646583279000001</v>
      </c>
      <c r="AR28" s="289">
        <v>16.666155313000001</v>
      </c>
      <c r="AS28" s="289">
        <v>16.426350869</v>
      </c>
      <c r="AT28" s="289">
        <v>15.944277263</v>
      </c>
      <c r="AU28" s="289">
        <v>17.009504758999999</v>
      </c>
      <c r="AV28" s="289">
        <v>15.871693349999999</v>
      </c>
      <c r="AW28" s="289">
        <v>17.024079402000002</v>
      </c>
      <c r="AX28" s="289">
        <v>17.56544272</v>
      </c>
      <c r="AY28" s="289">
        <v>16.681169101999998</v>
      </c>
      <c r="AZ28" s="895">
        <v>16.967782233000001</v>
      </c>
      <c r="BA28" s="895">
        <v>16.608760526000001</v>
      </c>
      <c r="BB28" s="355">
        <v>17.195713095999999</v>
      </c>
      <c r="BC28" s="355">
        <v>16.734253391999999</v>
      </c>
      <c r="BD28" s="355">
        <v>16.805413996999999</v>
      </c>
      <c r="BE28" s="355">
        <v>16.651166163999999</v>
      </c>
      <c r="BF28" s="355">
        <v>16.093646635999999</v>
      </c>
      <c r="BG28" s="355">
        <v>17.247635481</v>
      </c>
      <c r="BH28" s="355">
        <v>15.963149539</v>
      </c>
      <c r="BI28" s="355">
        <v>17.155145399999999</v>
      </c>
      <c r="BJ28" s="355">
        <v>17.797856434</v>
      </c>
      <c r="BK28" s="355">
        <v>16.802063135000001</v>
      </c>
      <c r="BL28" s="355">
        <v>17.094665668000001</v>
      </c>
      <c r="BM28" s="355">
        <v>16.728141424</v>
      </c>
      <c r="BN28" s="355">
        <v>17.441700125000001</v>
      </c>
      <c r="BO28" s="355">
        <v>16.970597218999998</v>
      </c>
      <c r="BP28" s="355">
        <v>17.04324488</v>
      </c>
      <c r="BQ28" s="355">
        <v>16.885773703000002</v>
      </c>
      <c r="BR28" s="355">
        <v>16.316603595</v>
      </c>
      <c r="BS28" s="355">
        <v>17.494707541</v>
      </c>
      <c r="BT28" s="355">
        <v>16.183379477999999</v>
      </c>
      <c r="BU28" s="355">
        <v>17.400284678999999</v>
      </c>
      <c r="BV28" s="355">
        <v>18.056426554000002</v>
      </c>
    </row>
    <row r="29" spans="1:74" ht="11.1" customHeight="1" x14ac:dyDescent="0.2">
      <c r="A29" s="323" t="s">
        <v>167</v>
      </c>
      <c r="B29" s="393" t="s">
        <v>945</v>
      </c>
      <c r="C29" s="289">
        <v>4.6294934751000003</v>
      </c>
      <c r="D29" s="289">
        <v>4.8720871672000001</v>
      </c>
      <c r="E29" s="289">
        <v>4.7601247992999998</v>
      </c>
      <c r="F29" s="289">
        <v>4.6847681787999997</v>
      </c>
      <c r="G29" s="289">
        <v>4.8256909567999999</v>
      </c>
      <c r="H29" s="289">
        <v>5.0313657193000001</v>
      </c>
      <c r="I29" s="289">
        <v>5.0974607170999997</v>
      </c>
      <c r="J29" s="289">
        <v>5.2203538343</v>
      </c>
      <c r="K29" s="289">
        <v>5.1246987342999999</v>
      </c>
      <c r="L29" s="289">
        <v>4.9428701678999998</v>
      </c>
      <c r="M29" s="289">
        <v>5.0119429690999997</v>
      </c>
      <c r="N29" s="289">
        <v>5.0579025421999999</v>
      </c>
      <c r="O29" s="289">
        <v>4.6713690243999997</v>
      </c>
      <c r="P29" s="289">
        <v>4.9136174262000001</v>
      </c>
      <c r="Q29" s="289">
        <v>4.8018201350999998</v>
      </c>
      <c r="R29" s="289">
        <v>4.7268675686000003</v>
      </c>
      <c r="S29" s="289">
        <v>4.8675893537999997</v>
      </c>
      <c r="T29" s="289">
        <v>5.0729725100999996</v>
      </c>
      <c r="U29" s="289">
        <v>5.1390572812000004</v>
      </c>
      <c r="V29" s="289">
        <v>5.2617776723</v>
      </c>
      <c r="W29" s="289">
        <v>5.1662610631000003</v>
      </c>
      <c r="X29" s="289">
        <v>4.9850542205000004</v>
      </c>
      <c r="Y29" s="289">
        <v>5.0540294464000004</v>
      </c>
      <c r="Z29" s="289">
        <v>5.0999224552999998</v>
      </c>
      <c r="AA29" s="289">
        <v>4.7565699812000002</v>
      </c>
      <c r="AB29" s="289">
        <v>5.0041976296000001</v>
      </c>
      <c r="AC29" s="289">
        <v>4.8899108351000002</v>
      </c>
      <c r="AD29" s="289">
        <v>4.8134975315000004</v>
      </c>
      <c r="AE29" s="289">
        <v>4.9573437414999999</v>
      </c>
      <c r="AF29" s="289">
        <v>5.1672859246999998</v>
      </c>
      <c r="AG29" s="289">
        <v>5.2349261630999999</v>
      </c>
      <c r="AH29" s="289">
        <v>5.3603687153999999</v>
      </c>
      <c r="AI29" s="289">
        <v>5.2627272343999998</v>
      </c>
      <c r="AJ29" s="289">
        <v>5.0776974942999997</v>
      </c>
      <c r="AK29" s="289">
        <v>5.1482026043999998</v>
      </c>
      <c r="AL29" s="289">
        <v>5.1951207312000003</v>
      </c>
      <c r="AM29" s="895">
        <v>4.7339455329</v>
      </c>
      <c r="AN29" s="289">
        <v>4.9998896811</v>
      </c>
      <c r="AO29" s="289">
        <v>4.8618295420999997</v>
      </c>
      <c r="AP29" s="289">
        <v>4.8342183029000001</v>
      </c>
      <c r="AQ29" s="289">
        <v>4.9995128233999999</v>
      </c>
      <c r="AR29" s="289">
        <v>5.2146788052000002</v>
      </c>
      <c r="AS29" s="289">
        <v>5.2946978859999998</v>
      </c>
      <c r="AT29" s="289">
        <v>5.4135571847000001</v>
      </c>
      <c r="AU29" s="289">
        <v>5.2989244797000001</v>
      </c>
      <c r="AV29" s="289">
        <v>5.1842219370000002</v>
      </c>
      <c r="AW29" s="289">
        <v>5.2278692743999997</v>
      </c>
      <c r="AX29" s="289">
        <v>5.2564145504999997</v>
      </c>
      <c r="AY29" s="289">
        <v>4.7343193501999998</v>
      </c>
      <c r="AZ29" s="895">
        <v>5.0030122023999999</v>
      </c>
      <c r="BA29" s="895">
        <v>4.8635586867000002</v>
      </c>
      <c r="BB29" s="355">
        <v>4.8357386996000002</v>
      </c>
      <c r="BC29" s="355">
        <v>5.0026775872</v>
      </c>
      <c r="BD29" s="355">
        <v>5.2200028153</v>
      </c>
      <c r="BE29" s="355">
        <v>5.3008436661999996</v>
      </c>
      <c r="BF29" s="355">
        <v>5.4208883745999996</v>
      </c>
      <c r="BG29" s="355">
        <v>5.3051219818000002</v>
      </c>
      <c r="BH29" s="355">
        <v>5.1894208913000002</v>
      </c>
      <c r="BI29" s="355">
        <v>5.2334667218000002</v>
      </c>
      <c r="BJ29" s="355">
        <v>5.2622250229</v>
      </c>
      <c r="BK29" s="355">
        <v>4.7379466034000002</v>
      </c>
      <c r="BL29" s="355">
        <v>5.0097785805999999</v>
      </c>
      <c r="BM29" s="355">
        <v>4.8686184377000004</v>
      </c>
      <c r="BN29" s="355">
        <v>4.8402967158000001</v>
      </c>
      <c r="BO29" s="355">
        <v>5.0093336618000004</v>
      </c>
      <c r="BP29" s="355">
        <v>5.2293469342999996</v>
      </c>
      <c r="BQ29" s="355">
        <v>5.3111444173000004</v>
      </c>
      <c r="BR29" s="355">
        <v>5.4326909404999997</v>
      </c>
      <c r="BS29" s="355">
        <v>5.3154541820999999</v>
      </c>
      <c r="BT29" s="355">
        <v>5.1979701881000002</v>
      </c>
      <c r="BU29" s="355">
        <v>5.2426519704999999</v>
      </c>
      <c r="BV29" s="355">
        <v>5.2719353679000003</v>
      </c>
    </row>
    <row r="30" spans="1:74" ht="11.1" customHeight="1" x14ac:dyDescent="0.2">
      <c r="A30" s="323" t="s">
        <v>168</v>
      </c>
      <c r="B30" s="393" t="s">
        <v>941</v>
      </c>
      <c r="C30" s="289">
        <v>0.72572913612000001</v>
      </c>
      <c r="D30" s="289">
        <v>0.74738000365000001</v>
      </c>
      <c r="E30" s="289">
        <v>0.75390521689000001</v>
      </c>
      <c r="F30" s="289">
        <v>0.76231382831000005</v>
      </c>
      <c r="G30" s="289">
        <v>0.78460917793999996</v>
      </c>
      <c r="H30" s="289">
        <v>0.78087950687999996</v>
      </c>
      <c r="I30" s="289">
        <v>0.79045208347999996</v>
      </c>
      <c r="J30" s="289">
        <v>0.79433555974000003</v>
      </c>
      <c r="K30" s="289">
        <v>0.79216755325999999</v>
      </c>
      <c r="L30" s="289">
        <v>0.81349656397000003</v>
      </c>
      <c r="M30" s="289">
        <v>0.80163890399000004</v>
      </c>
      <c r="N30" s="289">
        <v>0.76809697556000001</v>
      </c>
      <c r="O30" s="289">
        <v>0.74527875273999999</v>
      </c>
      <c r="P30" s="289">
        <v>0.76830330066999997</v>
      </c>
      <c r="Q30" s="289">
        <v>0.77512238102999997</v>
      </c>
      <c r="R30" s="289">
        <v>0.78503721134000004</v>
      </c>
      <c r="S30" s="289">
        <v>0.80860786283999997</v>
      </c>
      <c r="T30" s="289">
        <v>0.80480739789</v>
      </c>
      <c r="U30" s="289">
        <v>0.81622078572000001</v>
      </c>
      <c r="V30" s="289">
        <v>0.82042666925999996</v>
      </c>
      <c r="W30" s="289">
        <v>0.81790855787000005</v>
      </c>
      <c r="X30" s="289">
        <v>0.83934458679000001</v>
      </c>
      <c r="Y30" s="289">
        <v>0.82686278860999995</v>
      </c>
      <c r="Z30" s="289">
        <v>0.79130634582000003</v>
      </c>
      <c r="AA30" s="289">
        <v>0.74644199080999996</v>
      </c>
      <c r="AB30" s="289">
        <v>0.76931244006999999</v>
      </c>
      <c r="AC30" s="289">
        <v>0.77528581727000001</v>
      </c>
      <c r="AD30" s="289">
        <v>0.78389495346000004</v>
      </c>
      <c r="AE30" s="289">
        <v>0.80703429348</v>
      </c>
      <c r="AF30" s="289">
        <v>0.80430804996000005</v>
      </c>
      <c r="AG30" s="289">
        <v>0.81387702733</v>
      </c>
      <c r="AH30" s="289">
        <v>0.81817696492000003</v>
      </c>
      <c r="AI30" s="289">
        <v>0.81485982589999995</v>
      </c>
      <c r="AJ30" s="289">
        <v>0.83719029812000001</v>
      </c>
      <c r="AK30" s="289">
        <v>0.82517872300999995</v>
      </c>
      <c r="AL30" s="289">
        <v>0.79060667607000001</v>
      </c>
      <c r="AM30" s="895">
        <v>0.74581204011000002</v>
      </c>
      <c r="AN30" s="289">
        <v>0.76958460422999997</v>
      </c>
      <c r="AO30" s="289">
        <v>0.77859280677999998</v>
      </c>
      <c r="AP30" s="289">
        <v>0.78325139091999996</v>
      </c>
      <c r="AQ30" s="289">
        <v>0.80495294750000002</v>
      </c>
      <c r="AR30" s="289">
        <v>0.80522381577000002</v>
      </c>
      <c r="AS30" s="289">
        <v>0.81404782185000002</v>
      </c>
      <c r="AT30" s="289">
        <v>0.81342567377999997</v>
      </c>
      <c r="AU30" s="289">
        <v>0.81409706807000004</v>
      </c>
      <c r="AV30" s="289">
        <v>0.83312783178000005</v>
      </c>
      <c r="AW30" s="289">
        <v>0.82173843450999995</v>
      </c>
      <c r="AX30" s="289">
        <v>0.78993756468999998</v>
      </c>
      <c r="AY30" s="289">
        <v>0.74515392886999998</v>
      </c>
      <c r="AZ30" s="895">
        <v>0.76890551587</v>
      </c>
      <c r="BA30" s="895">
        <v>0.77790576950000001</v>
      </c>
      <c r="BB30" s="355">
        <v>0.78256024286000003</v>
      </c>
      <c r="BC30" s="355">
        <v>0.80424264980000004</v>
      </c>
      <c r="BD30" s="355">
        <v>0.80451327905000003</v>
      </c>
      <c r="BE30" s="355">
        <v>0.81332949874000005</v>
      </c>
      <c r="BF30" s="355">
        <v>0.81270789966000001</v>
      </c>
      <c r="BG30" s="355">
        <v>0.81337870151000002</v>
      </c>
      <c r="BH30" s="355">
        <v>0.83239267230000002</v>
      </c>
      <c r="BI30" s="355">
        <v>0.82101332514000003</v>
      </c>
      <c r="BJ30" s="355">
        <v>0.78924051669999995</v>
      </c>
      <c r="BK30" s="355">
        <v>0.74760688894000005</v>
      </c>
      <c r="BL30" s="355">
        <v>0.77143666340000006</v>
      </c>
      <c r="BM30" s="355">
        <v>0.78046654482</v>
      </c>
      <c r="BN30" s="355">
        <v>0.78513634017</v>
      </c>
      <c r="BO30" s="355">
        <v>0.80689012306999996</v>
      </c>
      <c r="BP30" s="355">
        <v>0.80716164319999995</v>
      </c>
      <c r="BQ30" s="355">
        <v>0.81600688485999995</v>
      </c>
      <c r="BR30" s="355">
        <v>0.81538323955000003</v>
      </c>
      <c r="BS30" s="355">
        <v>0.81605624960000001</v>
      </c>
      <c r="BT30" s="355">
        <v>0.83513281217000002</v>
      </c>
      <c r="BU30" s="355">
        <v>0.82371600553000002</v>
      </c>
      <c r="BV30" s="355">
        <v>0.79183860469</v>
      </c>
    </row>
    <row r="31" spans="1:74" ht="11.1" customHeight="1" x14ac:dyDescent="0.2">
      <c r="A31" s="323" t="s">
        <v>170</v>
      </c>
      <c r="B31" s="393" t="s">
        <v>946</v>
      </c>
      <c r="C31" s="289">
        <v>13.32295845</v>
      </c>
      <c r="D31" s="289">
        <v>13.713683806000001</v>
      </c>
      <c r="E31" s="289">
        <v>13.673298616</v>
      </c>
      <c r="F31" s="289">
        <v>13.621089360999999</v>
      </c>
      <c r="G31" s="289">
        <v>13.689102501000001</v>
      </c>
      <c r="H31" s="289">
        <v>13.608613013999999</v>
      </c>
      <c r="I31" s="289">
        <v>13.328833118</v>
      </c>
      <c r="J31" s="289">
        <v>13.215140311000001</v>
      </c>
      <c r="K31" s="289">
        <v>13.299847936000001</v>
      </c>
      <c r="L31" s="289">
        <v>13.455860682000001</v>
      </c>
      <c r="M31" s="289">
        <v>13.675386953</v>
      </c>
      <c r="N31" s="289">
        <v>13.731959078999999</v>
      </c>
      <c r="O31" s="289">
        <v>13.809296657000001</v>
      </c>
      <c r="P31" s="289">
        <v>14.219097129</v>
      </c>
      <c r="Q31" s="289">
        <v>14.176930587999999</v>
      </c>
      <c r="R31" s="289">
        <v>14.121327137</v>
      </c>
      <c r="S31" s="289">
        <v>14.192957399999999</v>
      </c>
      <c r="T31" s="289">
        <v>14.108204385000001</v>
      </c>
      <c r="U31" s="289">
        <v>13.815311789000001</v>
      </c>
      <c r="V31" s="289">
        <v>13.696135045</v>
      </c>
      <c r="W31" s="289">
        <v>13.784940923000001</v>
      </c>
      <c r="X31" s="289">
        <v>13.947109009</v>
      </c>
      <c r="Y31" s="289">
        <v>14.177294212</v>
      </c>
      <c r="Z31" s="289">
        <v>14.236639536</v>
      </c>
      <c r="AA31" s="289">
        <v>14.339913281999999</v>
      </c>
      <c r="AB31" s="289">
        <v>14.739721360000001</v>
      </c>
      <c r="AC31" s="289">
        <v>14.705998351</v>
      </c>
      <c r="AD31" s="289">
        <v>14.541504202</v>
      </c>
      <c r="AE31" s="289">
        <v>14.59554088</v>
      </c>
      <c r="AF31" s="289">
        <v>14.496950761000001</v>
      </c>
      <c r="AG31" s="289">
        <v>14.403752666999999</v>
      </c>
      <c r="AH31" s="289">
        <v>13.940600922</v>
      </c>
      <c r="AI31" s="289">
        <v>13.898930434</v>
      </c>
      <c r="AJ31" s="289">
        <v>14.427376433999999</v>
      </c>
      <c r="AK31" s="289">
        <v>14.71698544</v>
      </c>
      <c r="AL31" s="289">
        <v>14.580698695000001</v>
      </c>
      <c r="AM31" s="895">
        <v>14.982468996</v>
      </c>
      <c r="AN31" s="289">
        <v>14.98141867</v>
      </c>
      <c r="AO31" s="289">
        <v>15.044138046</v>
      </c>
      <c r="AP31" s="289">
        <v>14.978490754999999</v>
      </c>
      <c r="AQ31" s="289">
        <v>15.152703782</v>
      </c>
      <c r="AR31" s="289">
        <v>14.908547398</v>
      </c>
      <c r="AS31" s="289">
        <v>14.668548239</v>
      </c>
      <c r="AT31" s="289">
        <v>14.511004974</v>
      </c>
      <c r="AU31" s="289">
        <v>14.554272393</v>
      </c>
      <c r="AV31" s="289">
        <v>14.971077097</v>
      </c>
      <c r="AW31" s="289">
        <v>15.291706048</v>
      </c>
      <c r="AX31" s="289">
        <v>15.333243599999999</v>
      </c>
      <c r="AY31" s="289">
        <v>15.405278679</v>
      </c>
      <c r="AZ31" s="895">
        <v>15.500957969</v>
      </c>
      <c r="BA31" s="895">
        <v>15.291197548</v>
      </c>
      <c r="BB31" s="355">
        <v>15.324879814999999</v>
      </c>
      <c r="BC31" s="355">
        <v>15.580017317999999</v>
      </c>
      <c r="BD31" s="355">
        <v>15.433085792</v>
      </c>
      <c r="BE31" s="355">
        <v>15.224337612999999</v>
      </c>
      <c r="BF31" s="355">
        <v>15.128006450999999</v>
      </c>
      <c r="BG31" s="355">
        <v>15.116743994</v>
      </c>
      <c r="BH31" s="355">
        <v>15.382379894</v>
      </c>
      <c r="BI31" s="355">
        <v>15.716341946</v>
      </c>
      <c r="BJ31" s="355">
        <v>15.759320982</v>
      </c>
      <c r="BK31" s="355">
        <v>15.755033256000001</v>
      </c>
      <c r="BL31" s="355">
        <v>16.054639229999999</v>
      </c>
      <c r="BM31" s="355">
        <v>16.085754717</v>
      </c>
      <c r="BN31" s="355">
        <v>16.068569247999999</v>
      </c>
      <c r="BO31" s="355">
        <v>16.231687602000001</v>
      </c>
      <c r="BP31" s="355">
        <v>16.00528169</v>
      </c>
      <c r="BQ31" s="355">
        <v>15.734033522000001</v>
      </c>
      <c r="BR31" s="355">
        <v>15.613047892000001</v>
      </c>
      <c r="BS31" s="355">
        <v>15.601129737000001</v>
      </c>
      <c r="BT31" s="355">
        <v>15.858519355</v>
      </c>
      <c r="BU31" s="355">
        <v>16.206022546</v>
      </c>
      <c r="BV31" s="355">
        <v>16.230441205999998</v>
      </c>
    </row>
    <row r="32" spans="1:74" ht="11.1" customHeight="1" x14ac:dyDescent="0.2">
      <c r="A32" s="323" t="s">
        <v>171</v>
      </c>
      <c r="B32" s="393" t="s">
        <v>947</v>
      </c>
      <c r="C32" s="289">
        <v>18.782084097999999</v>
      </c>
      <c r="D32" s="289">
        <v>19.027162339</v>
      </c>
      <c r="E32" s="289">
        <v>19.064540544</v>
      </c>
      <c r="F32" s="289">
        <v>19.238495399000001</v>
      </c>
      <c r="G32" s="289">
        <v>19.695577939</v>
      </c>
      <c r="H32" s="289">
        <v>20.303243940000002</v>
      </c>
      <c r="I32" s="289">
        <v>20.147002963999999</v>
      </c>
      <c r="J32" s="289">
        <v>20.266716028000001</v>
      </c>
      <c r="K32" s="289">
        <v>20.096063345000001</v>
      </c>
      <c r="L32" s="289">
        <v>19.899642709999998</v>
      </c>
      <c r="M32" s="289">
        <v>19.412099694999998</v>
      </c>
      <c r="N32" s="289">
        <v>19.483690011</v>
      </c>
      <c r="O32" s="289">
        <v>19.080654410000001</v>
      </c>
      <c r="P32" s="289">
        <v>19.333989386999999</v>
      </c>
      <c r="Q32" s="289">
        <v>19.371210955999999</v>
      </c>
      <c r="R32" s="289">
        <v>19.544301833999999</v>
      </c>
      <c r="S32" s="289">
        <v>20.007649911000001</v>
      </c>
      <c r="T32" s="289">
        <v>20.627688034999998</v>
      </c>
      <c r="U32" s="289">
        <v>20.465388529999998</v>
      </c>
      <c r="V32" s="289">
        <v>20.587173335999999</v>
      </c>
      <c r="W32" s="289">
        <v>20.414747417000001</v>
      </c>
      <c r="X32" s="289">
        <v>20.215420173999998</v>
      </c>
      <c r="Y32" s="289">
        <v>19.723564285999998</v>
      </c>
      <c r="Z32" s="289">
        <v>19.796672038000001</v>
      </c>
      <c r="AA32" s="289">
        <v>19.322463097</v>
      </c>
      <c r="AB32" s="289">
        <v>19.579849067000001</v>
      </c>
      <c r="AC32" s="289">
        <v>19.621337832999998</v>
      </c>
      <c r="AD32" s="289">
        <v>19.793649812000002</v>
      </c>
      <c r="AE32" s="289">
        <v>20.262085472999999</v>
      </c>
      <c r="AF32" s="289">
        <v>20.887131139000001</v>
      </c>
      <c r="AG32" s="289">
        <v>20.722273703999999</v>
      </c>
      <c r="AH32" s="289">
        <v>20.849619031</v>
      </c>
      <c r="AI32" s="289">
        <v>20.676546567999999</v>
      </c>
      <c r="AJ32" s="289">
        <v>20.475686148000001</v>
      </c>
      <c r="AK32" s="289">
        <v>19.974404965000002</v>
      </c>
      <c r="AL32" s="289">
        <v>20.048446057</v>
      </c>
      <c r="AM32" s="895">
        <v>19.772780201</v>
      </c>
      <c r="AN32" s="289">
        <v>19.991600591000001</v>
      </c>
      <c r="AO32" s="289">
        <v>20.061011505</v>
      </c>
      <c r="AP32" s="289">
        <v>20.232537681</v>
      </c>
      <c r="AQ32" s="289">
        <v>20.675014553</v>
      </c>
      <c r="AR32" s="289">
        <v>21.350655647</v>
      </c>
      <c r="AS32" s="289">
        <v>21.206601785</v>
      </c>
      <c r="AT32" s="289">
        <v>21.346571961999999</v>
      </c>
      <c r="AU32" s="289">
        <v>21.136027697999999</v>
      </c>
      <c r="AV32" s="289">
        <v>20.819803885999999</v>
      </c>
      <c r="AW32" s="289">
        <v>20.369231710000001</v>
      </c>
      <c r="AX32" s="289">
        <v>20.42277078</v>
      </c>
      <c r="AY32" s="289">
        <v>20.037642903999998</v>
      </c>
      <c r="AZ32" s="895">
        <v>20.259109635000002</v>
      </c>
      <c r="BA32" s="895">
        <v>20.180321825</v>
      </c>
      <c r="BB32" s="355">
        <v>20.314264562000002</v>
      </c>
      <c r="BC32" s="355">
        <v>20.855165442000001</v>
      </c>
      <c r="BD32" s="355">
        <v>21.513391212999998</v>
      </c>
      <c r="BE32" s="355">
        <v>21.362947058</v>
      </c>
      <c r="BF32" s="355">
        <v>21.504397228999999</v>
      </c>
      <c r="BG32" s="355">
        <v>21.313867161000001</v>
      </c>
      <c r="BH32" s="355">
        <v>21.078919178</v>
      </c>
      <c r="BI32" s="355">
        <v>20.631327736999999</v>
      </c>
      <c r="BJ32" s="355">
        <v>20.726038056</v>
      </c>
      <c r="BK32" s="355">
        <v>20.582994338999999</v>
      </c>
      <c r="BL32" s="355">
        <v>20.808844870000001</v>
      </c>
      <c r="BM32" s="355">
        <v>20.879751091999999</v>
      </c>
      <c r="BN32" s="355">
        <v>21.056125683000001</v>
      </c>
      <c r="BO32" s="355">
        <v>21.521300815</v>
      </c>
      <c r="BP32" s="355">
        <v>22.166197350000001</v>
      </c>
      <c r="BQ32" s="355">
        <v>21.928722734000001</v>
      </c>
      <c r="BR32" s="355">
        <v>22.063819595999998</v>
      </c>
      <c r="BS32" s="355">
        <v>21.865171937</v>
      </c>
      <c r="BT32" s="355">
        <v>21.653782339999999</v>
      </c>
      <c r="BU32" s="355">
        <v>21.195699300000001</v>
      </c>
      <c r="BV32" s="355">
        <v>21.293829943999999</v>
      </c>
    </row>
    <row r="33" spans="1:74" ht="11.1"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895"/>
      <c r="AN33" s="289"/>
      <c r="AO33" s="289"/>
      <c r="AP33" s="289"/>
      <c r="AQ33" s="289"/>
      <c r="AR33" s="289"/>
      <c r="AS33" s="289"/>
      <c r="AT33" s="289"/>
      <c r="AU33" s="289"/>
      <c r="AV33" s="289"/>
      <c r="AW33" s="289"/>
      <c r="AX33" s="289"/>
      <c r="AY33" s="289"/>
      <c r="AZ33" s="895"/>
      <c r="BA33" s="895"/>
      <c r="BB33" s="355"/>
      <c r="BC33" s="355"/>
      <c r="BD33" s="355"/>
      <c r="BE33" s="355"/>
      <c r="BF33" s="355"/>
      <c r="BG33" s="355"/>
      <c r="BH33" s="355"/>
      <c r="BI33" s="355"/>
      <c r="BJ33" s="355"/>
      <c r="BK33" s="355"/>
      <c r="BL33" s="355"/>
      <c r="BM33" s="355"/>
      <c r="BN33" s="355"/>
      <c r="BO33" s="355"/>
      <c r="BP33" s="355"/>
      <c r="BQ33" s="355"/>
      <c r="BR33" s="355"/>
      <c r="BS33" s="355"/>
      <c r="BT33" s="355"/>
      <c r="BU33" s="355"/>
      <c r="BV33" s="355"/>
    </row>
    <row r="34" spans="1:74" ht="11.1" customHeight="1" x14ac:dyDescent="0.2">
      <c r="A34" s="323"/>
      <c r="B34" s="324" t="s">
        <v>815</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895"/>
      <c r="AN34" s="289"/>
      <c r="AO34" s="289"/>
      <c r="AP34" s="289"/>
      <c r="AQ34" s="289"/>
      <c r="AR34" s="289"/>
      <c r="AS34" s="289"/>
      <c r="AT34" s="289"/>
      <c r="AU34" s="289"/>
      <c r="AV34" s="289"/>
      <c r="AW34" s="289"/>
      <c r="AX34" s="289"/>
      <c r="AY34" s="289"/>
      <c r="AZ34" s="895"/>
      <c r="BA34" s="895"/>
      <c r="BB34" s="355"/>
      <c r="BC34" s="355"/>
      <c r="BD34" s="355"/>
      <c r="BE34" s="355"/>
      <c r="BF34" s="355"/>
      <c r="BG34" s="355"/>
      <c r="BH34" s="355"/>
      <c r="BI34" s="355"/>
      <c r="BJ34" s="355"/>
      <c r="BK34" s="355"/>
      <c r="BL34" s="355"/>
      <c r="BM34" s="355"/>
      <c r="BN34" s="355"/>
      <c r="BO34" s="355"/>
      <c r="BP34" s="355"/>
      <c r="BQ34" s="355"/>
      <c r="BR34" s="355"/>
      <c r="BS34" s="355"/>
      <c r="BT34" s="355"/>
      <c r="BU34" s="355"/>
      <c r="BV34" s="355"/>
    </row>
    <row r="35" spans="1:74" s="272" customFormat="1" ht="11.1" customHeight="1" x14ac:dyDescent="0.2">
      <c r="A35" s="395" t="s">
        <v>183</v>
      </c>
      <c r="B35" s="389" t="s">
        <v>810</v>
      </c>
      <c r="C35" s="105">
        <v>-1.1764457910999999</v>
      </c>
      <c r="D35" s="105">
        <v>0.91513547025999997</v>
      </c>
      <c r="E35" s="105">
        <v>-0.82748849086999998</v>
      </c>
      <c r="F35" s="105">
        <v>-1.5020139581</v>
      </c>
      <c r="G35" s="105">
        <v>-0.23169230064999999</v>
      </c>
      <c r="H35" s="105">
        <v>1.0618082423999999</v>
      </c>
      <c r="I35" s="105">
        <v>-0.83695886004999998</v>
      </c>
      <c r="J35" s="105">
        <v>-0.82235697545999997</v>
      </c>
      <c r="K35" s="105">
        <v>-1.0766194616</v>
      </c>
      <c r="L35" s="105">
        <v>-3.4758631788000001</v>
      </c>
      <c r="M35" s="105">
        <v>-2.1039025404</v>
      </c>
      <c r="N35" s="105">
        <v>0.10226139895</v>
      </c>
      <c r="O35" s="105">
        <v>-3.6637516206999998</v>
      </c>
      <c r="P35" s="105">
        <v>-0.63767295678000002</v>
      </c>
      <c r="Q35" s="105">
        <v>-1.5318413435</v>
      </c>
      <c r="R35" s="105">
        <v>-2.3019457014000002</v>
      </c>
      <c r="S35" s="105">
        <v>-0.37111632950000001</v>
      </c>
      <c r="T35" s="105">
        <v>0.41601852362000002</v>
      </c>
      <c r="U35" s="105">
        <v>-0.41893101907000002</v>
      </c>
      <c r="V35" s="105">
        <v>0.11406228929999999</v>
      </c>
      <c r="W35" s="105">
        <v>-1.0266874413</v>
      </c>
      <c r="X35" s="105">
        <v>-1.8325282808000001</v>
      </c>
      <c r="Y35" s="105">
        <v>-1.7152042103</v>
      </c>
      <c r="Z35" s="105">
        <v>-1.5238809957999999</v>
      </c>
      <c r="AA35" s="105">
        <v>-1.8981314916000001</v>
      </c>
      <c r="AB35" s="105">
        <v>-0.98639547461999999</v>
      </c>
      <c r="AC35" s="105">
        <v>-2.3944129643999998</v>
      </c>
      <c r="AD35" s="105">
        <v>-1.4458188547999999</v>
      </c>
      <c r="AE35" s="105">
        <v>-9.8940911857000005E-2</v>
      </c>
      <c r="AF35" s="105">
        <v>0.58166015110000002</v>
      </c>
      <c r="AG35" s="105">
        <v>0.65845573434000004</v>
      </c>
      <c r="AH35" s="105">
        <v>-0.19427121619000001</v>
      </c>
      <c r="AI35" s="105">
        <v>0.84236899515999997</v>
      </c>
      <c r="AJ35" s="105">
        <v>-0.18383152220999999</v>
      </c>
      <c r="AK35" s="105">
        <v>-0.65705704105999996</v>
      </c>
      <c r="AL35" s="105">
        <v>-0.32716623167999997</v>
      </c>
      <c r="AM35" s="907">
        <v>-1.0679923455</v>
      </c>
      <c r="AN35" s="105">
        <v>-9.9892642813000004E-2</v>
      </c>
      <c r="AO35" s="105">
        <v>-2.7612880049999999</v>
      </c>
      <c r="AP35" s="105">
        <v>-1.1882900730999999</v>
      </c>
      <c r="AQ35" s="105">
        <v>-1.746761521</v>
      </c>
      <c r="AR35" s="105">
        <v>-0.73480176935999997</v>
      </c>
      <c r="AS35" s="105">
        <v>-2.1257268208000002</v>
      </c>
      <c r="AT35" s="105">
        <v>-3.58054885</v>
      </c>
      <c r="AU35" s="105">
        <v>-3.3676751410999999</v>
      </c>
      <c r="AV35" s="105">
        <v>-4.3842430970999997</v>
      </c>
      <c r="AW35" s="105">
        <v>-4.5864260684999998</v>
      </c>
      <c r="AX35" s="105">
        <v>-2.1660242111999999</v>
      </c>
      <c r="AY35" s="105">
        <v>-3.0619607809999998</v>
      </c>
      <c r="AZ35" s="907">
        <v>-3.2126810164999999</v>
      </c>
      <c r="BA35" s="907">
        <v>4.7331892242000002</v>
      </c>
      <c r="BB35" s="388">
        <v>7.1524839478000004</v>
      </c>
      <c r="BC35" s="388">
        <v>4.6356355454999996</v>
      </c>
      <c r="BD35" s="388">
        <v>3.4974609387000002</v>
      </c>
      <c r="BE35" s="388">
        <v>1.2139030956000001</v>
      </c>
      <c r="BF35" s="388">
        <v>-0.27159169919999998</v>
      </c>
      <c r="BG35" s="388">
        <v>-1.8542902174</v>
      </c>
      <c r="BH35" s="388">
        <v>-3.5770730095999999</v>
      </c>
      <c r="BI35" s="388">
        <v>-3.6316715953999998</v>
      </c>
      <c r="BJ35" s="388">
        <v>-2.2720681575000001</v>
      </c>
      <c r="BK35" s="388">
        <v>-4.7776643824000002</v>
      </c>
      <c r="BL35" s="388">
        <v>-2.4678896028000001</v>
      </c>
      <c r="BM35" s="388">
        <v>-3.7723158530999998</v>
      </c>
      <c r="BN35" s="388">
        <v>-3.3676721724999998</v>
      </c>
      <c r="BO35" s="388">
        <v>-3.0047287881</v>
      </c>
      <c r="BP35" s="388">
        <v>-2.2202279752999998</v>
      </c>
      <c r="BQ35" s="388">
        <v>-2.7572584259999999</v>
      </c>
      <c r="BR35" s="388">
        <v>-3.0990574893999998</v>
      </c>
      <c r="BS35" s="388">
        <v>-2.802655246</v>
      </c>
      <c r="BT35" s="388">
        <v>-4.5818539332999997</v>
      </c>
      <c r="BU35" s="388">
        <v>-4.0985341128000004</v>
      </c>
      <c r="BV35" s="388">
        <v>-2.6703445823999998</v>
      </c>
    </row>
    <row r="36" spans="1:74" ht="11.1" customHeight="1" x14ac:dyDescent="0.2">
      <c r="A36" s="323" t="s">
        <v>180</v>
      </c>
      <c r="B36" s="391" t="s">
        <v>195</v>
      </c>
      <c r="C36" s="289">
        <v>0.44756709677000001</v>
      </c>
      <c r="D36" s="289">
        <v>1.2119150714</v>
      </c>
      <c r="E36" s="289">
        <v>0.78022996773999997</v>
      </c>
      <c r="F36" s="289">
        <v>0.62009700000000001</v>
      </c>
      <c r="G36" s="289">
        <v>0.20744461289999999</v>
      </c>
      <c r="H36" s="289">
        <v>0.71772676667000002</v>
      </c>
      <c r="I36" s="289">
        <v>-0.30937048386999999</v>
      </c>
      <c r="J36" s="289">
        <v>0.82566154839000006</v>
      </c>
      <c r="K36" s="289">
        <v>0.85921573333000001</v>
      </c>
      <c r="L36" s="289">
        <v>9.2560064516000004E-2</v>
      </c>
      <c r="M36" s="289">
        <v>0.46289229999999998</v>
      </c>
      <c r="N36" s="289">
        <v>0.66367464515999997</v>
      </c>
      <c r="O36" s="289">
        <v>-0.99196135484000003</v>
      </c>
      <c r="P36" s="289">
        <v>-0.46116160713999998</v>
      </c>
      <c r="Q36" s="289">
        <v>1.1979626774000001</v>
      </c>
      <c r="R36" s="289">
        <v>-0.27189793333000001</v>
      </c>
      <c r="S36" s="289">
        <v>-0.16464619354999999</v>
      </c>
      <c r="T36" s="289">
        <v>0.13917940000000001</v>
      </c>
      <c r="U36" s="289">
        <v>-0.23069148386999999</v>
      </c>
      <c r="V36" s="289">
        <v>0.27412083870999998</v>
      </c>
      <c r="W36" s="289">
        <v>-0.82709619999999995</v>
      </c>
      <c r="X36" s="289">
        <v>0.60624093548000002</v>
      </c>
      <c r="Y36" s="289">
        <v>-3.2937300000000003E-2</v>
      </c>
      <c r="Z36" s="289">
        <v>0.31589980644999999</v>
      </c>
      <c r="AA36" s="289">
        <v>0.51444277418999995</v>
      </c>
      <c r="AB36" s="289">
        <v>0.2370452069</v>
      </c>
      <c r="AC36" s="289">
        <v>-0.39262683870999998</v>
      </c>
      <c r="AD36" s="289">
        <v>-1.0217893667</v>
      </c>
      <c r="AE36" s="289">
        <v>-0.66181035483999995</v>
      </c>
      <c r="AF36" s="289">
        <v>-0.19307316666999999</v>
      </c>
      <c r="AG36" s="289">
        <v>-0.32514799999999999</v>
      </c>
      <c r="AH36" s="289">
        <v>0.20009067742</v>
      </c>
      <c r="AI36" s="289">
        <v>0.2001636</v>
      </c>
      <c r="AJ36" s="289">
        <v>0.45918406451999999</v>
      </c>
      <c r="AK36" s="289">
        <v>-8.6984900000000004E-2</v>
      </c>
      <c r="AL36" s="289">
        <v>0.28875683871000002</v>
      </c>
      <c r="AM36" s="895">
        <v>0.76942274194000004</v>
      </c>
      <c r="AN36" s="289">
        <v>0.32942839285999997</v>
      </c>
      <c r="AO36" s="289">
        <v>-0.15307729032</v>
      </c>
      <c r="AP36" s="289">
        <v>-0.43503946666999999</v>
      </c>
      <c r="AQ36" s="289">
        <v>-0.96627570967999998</v>
      </c>
      <c r="AR36" s="289">
        <v>-0.1068093</v>
      </c>
      <c r="AS36" s="289">
        <v>-0.65871251613000004</v>
      </c>
      <c r="AT36" s="289">
        <v>-0.72529109677000003</v>
      </c>
      <c r="AU36" s="289">
        <v>-0.22197729999999999</v>
      </c>
      <c r="AV36" s="289">
        <v>0.43305696774000002</v>
      </c>
      <c r="AW36" s="289">
        <v>-0.46096853332999999</v>
      </c>
      <c r="AX36" s="289">
        <v>-6.5710129032000006E-2</v>
      </c>
      <c r="AY36" s="289">
        <v>0.57829680645000003</v>
      </c>
      <c r="AZ36" s="895">
        <v>-0.16270148213999999</v>
      </c>
      <c r="BA36" s="895">
        <v>-0.45651366911000002</v>
      </c>
      <c r="BB36" s="355">
        <v>-0.13641625858</v>
      </c>
      <c r="BC36" s="355">
        <v>0.13700000000000001</v>
      </c>
      <c r="BD36" s="355">
        <v>0.77980000000000005</v>
      </c>
      <c r="BE36" s="355">
        <v>1.0514838710000001</v>
      </c>
      <c r="BF36" s="355">
        <v>1.3138709677</v>
      </c>
      <c r="BG36" s="355">
        <v>0.97116666666999996</v>
      </c>
      <c r="BH36" s="355">
        <v>9.3419354839000004E-2</v>
      </c>
      <c r="BI36" s="355">
        <v>-9.8533333333000003E-2</v>
      </c>
      <c r="BJ36" s="355">
        <v>0.41893548387000001</v>
      </c>
      <c r="BK36" s="355">
        <v>-0.62093548386999997</v>
      </c>
      <c r="BL36" s="355">
        <v>0.59710714286</v>
      </c>
      <c r="BM36" s="355">
        <v>-0.18893548387</v>
      </c>
      <c r="BN36" s="355">
        <v>-0.45350000000000001</v>
      </c>
      <c r="BO36" s="355">
        <v>-0.70693548387000005</v>
      </c>
      <c r="BP36" s="355">
        <v>-0.19176666667</v>
      </c>
      <c r="BQ36" s="355">
        <v>-0.89322580645000005</v>
      </c>
      <c r="BR36" s="355">
        <v>-0.61451612902999997</v>
      </c>
      <c r="BS36" s="355">
        <v>-0.58566666667</v>
      </c>
      <c r="BT36" s="355">
        <v>-0.42848387097000001</v>
      </c>
      <c r="BU36" s="355">
        <v>-0.64896666667000003</v>
      </c>
      <c r="BV36" s="355">
        <v>-0.16432258064999999</v>
      </c>
    </row>
    <row r="37" spans="1:74" ht="11.1" customHeight="1" x14ac:dyDescent="0.2">
      <c r="A37" s="323" t="s">
        <v>181</v>
      </c>
      <c r="B37" s="391" t="s">
        <v>937</v>
      </c>
      <c r="C37" s="289">
        <v>-0.41674193547999999</v>
      </c>
      <c r="D37" s="289">
        <v>0.12003571429</v>
      </c>
      <c r="E37" s="289">
        <v>9.5419354839000006E-2</v>
      </c>
      <c r="F37" s="289">
        <v>-1.7249666667000001</v>
      </c>
      <c r="G37" s="289">
        <v>0.20696774194000001</v>
      </c>
      <c r="H37" s="289">
        <v>0.67649999999999999</v>
      </c>
      <c r="I37" s="289">
        <v>-0.72029032258000003</v>
      </c>
      <c r="J37" s="289">
        <v>-0.219</v>
      </c>
      <c r="K37" s="289">
        <v>-0.70669999999999999</v>
      </c>
      <c r="L37" s="289">
        <v>-0.21451612903</v>
      </c>
      <c r="M37" s="289">
        <v>-0.86233333332999995</v>
      </c>
      <c r="N37" s="289">
        <v>0.26190322580999997</v>
      </c>
      <c r="O37" s="289">
        <v>-0.43593548386999997</v>
      </c>
      <c r="P37" s="289">
        <v>0.98485714286000003</v>
      </c>
      <c r="Q37" s="289">
        <v>0.48535483871000001</v>
      </c>
      <c r="R37" s="289">
        <v>-1.6009333333</v>
      </c>
      <c r="S37" s="289">
        <v>0.68158064516000005</v>
      </c>
      <c r="T37" s="289">
        <v>0.97389999999999999</v>
      </c>
      <c r="U37" s="289">
        <v>-0.66803225805999999</v>
      </c>
      <c r="V37" s="289">
        <v>-0.51819354838999998</v>
      </c>
      <c r="W37" s="289">
        <v>0.62709999999999999</v>
      </c>
      <c r="X37" s="289">
        <v>0.53451612903000001</v>
      </c>
      <c r="Y37" s="289">
        <v>0.23296666666999999</v>
      </c>
      <c r="Z37" s="289">
        <v>-0.11703225806000001</v>
      </c>
      <c r="AA37" s="289">
        <v>-0.54519354839</v>
      </c>
      <c r="AB37" s="289">
        <v>-0.39348275861999998</v>
      </c>
      <c r="AC37" s="289">
        <v>0.46993548387</v>
      </c>
      <c r="AD37" s="289">
        <v>-1.1699666666999999</v>
      </c>
      <c r="AE37" s="289">
        <v>-8.0645161290000007E-3</v>
      </c>
      <c r="AF37" s="289">
        <v>0.53610000000000002</v>
      </c>
      <c r="AG37" s="289">
        <v>0.48651612903000002</v>
      </c>
      <c r="AH37" s="289">
        <v>-0.64125806452</v>
      </c>
      <c r="AI37" s="289">
        <v>0.88723333332999998</v>
      </c>
      <c r="AJ37" s="289">
        <v>0.56074193547999995</v>
      </c>
      <c r="AK37" s="289">
        <v>0.2122</v>
      </c>
      <c r="AL37" s="289">
        <v>-9.4387096774000007E-2</v>
      </c>
      <c r="AM37" s="895">
        <v>-0.76958064516000002</v>
      </c>
      <c r="AN37" s="289">
        <v>0.25435714286</v>
      </c>
      <c r="AO37" s="289">
        <v>-0.28396774194000002</v>
      </c>
      <c r="AP37" s="289">
        <v>0.16336666666999999</v>
      </c>
      <c r="AQ37" s="289">
        <v>-0.63554838709999995</v>
      </c>
      <c r="AR37" s="289">
        <v>0.52026666666999999</v>
      </c>
      <c r="AS37" s="289">
        <v>-0.38496774194</v>
      </c>
      <c r="AT37" s="289">
        <v>-0.75516129032000001</v>
      </c>
      <c r="AU37" s="289">
        <v>1.3333333334999999E-4</v>
      </c>
      <c r="AV37" s="289">
        <v>0.76593548386999999</v>
      </c>
      <c r="AW37" s="289">
        <v>2.2133333333000001E-2</v>
      </c>
      <c r="AX37" s="289">
        <v>3.1387096773999999E-2</v>
      </c>
      <c r="AY37" s="289">
        <v>-0.76921308668999999</v>
      </c>
      <c r="AZ37" s="895">
        <v>-0.57378194493000001</v>
      </c>
      <c r="BA37" s="895">
        <v>1.8834253288</v>
      </c>
      <c r="BB37" s="355">
        <v>2.4922435736000002</v>
      </c>
      <c r="BC37" s="355">
        <v>1.6401791629</v>
      </c>
      <c r="BD37" s="355">
        <v>1.1331701971999999</v>
      </c>
      <c r="BE37" s="355">
        <v>0.37113561617000002</v>
      </c>
      <c r="BF37" s="355">
        <v>-0.15397708625000001</v>
      </c>
      <c r="BG37" s="355">
        <v>-0.50542130112000005</v>
      </c>
      <c r="BH37" s="355">
        <v>-0.77935360979000001</v>
      </c>
      <c r="BI37" s="355">
        <v>-0.71551332882999996</v>
      </c>
      <c r="BJ37" s="355">
        <v>-0.47245394819999997</v>
      </c>
      <c r="BK37" s="355">
        <v>-0.90385290865000001</v>
      </c>
      <c r="BL37" s="355">
        <v>-0.56534613839000003</v>
      </c>
      <c r="BM37" s="355">
        <v>-0.73935602488999996</v>
      </c>
      <c r="BN37" s="355">
        <v>-0.51536429869</v>
      </c>
      <c r="BO37" s="355">
        <v>-0.34028209715000002</v>
      </c>
      <c r="BP37" s="355">
        <v>-0.25494995597999998</v>
      </c>
      <c r="BQ37" s="355">
        <v>-0.22731163837000001</v>
      </c>
      <c r="BR37" s="355">
        <v>-0.41421618089000001</v>
      </c>
      <c r="BS37" s="355">
        <v>-0.31600746763999998</v>
      </c>
      <c r="BT37" s="355">
        <v>-0.90745763583000005</v>
      </c>
      <c r="BU37" s="355">
        <v>-0.67681611527999996</v>
      </c>
      <c r="BV37" s="355">
        <v>-0.40852741055000003</v>
      </c>
    </row>
    <row r="38" spans="1:74" ht="11.1" customHeight="1" x14ac:dyDescent="0.2">
      <c r="A38" s="323" t="s">
        <v>182</v>
      </c>
      <c r="B38" s="391" t="s">
        <v>938</v>
      </c>
      <c r="C38" s="289">
        <v>-1.2072709524</v>
      </c>
      <c r="D38" s="289">
        <v>-0.41681531546</v>
      </c>
      <c r="E38" s="289">
        <v>-1.7031378134999999</v>
      </c>
      <c r="F38" s="289">
        <v>-0.39714429142000002</v>
      </c>
      <c r="G38" s="289">
        <v>-0.64610465548999996</v>
      </c>
      <c r="H38" s="289">
        <v>-0.33241852429000002</v>
      </c>
      <c r="I38" s="289">
        <v>0.19270194639999999</v>
      </c>
      <c r="J38" s="289">
        <v>-1.4290185238999999</v>
      </c>
      <c r="K38" s="289">
        <v>-1.2291351949</v>
      </c>
      <c r="L38" s="289">
        <v>-3.3539071143000001</v>
      </c>
      <c r="M38" s="289">
        <v>-1.7044615071</v>
      </c>
      <c r="N38" s="289">
        <v>-0.82331647202000002</v>
      </c>
      <c r="O38" s="289">
        <v>-2.2358547820000001</v>
      </c>
      <c r="P38" s="289">
        <v>-1.1613684925000001</v>
      </c>
      <c r="Q38" s="289">
        <v>-3.2151588595999998</v>
      </c>
      <c r="R38" s="289">
        <v>-0.42911443478</v>
      </c>
      <c r="S38" s="289">
        <v>-0.88805078111000002</v>
      </c>
      <c r="T38" s="289">
        <v>-0.69706087638000003</v>
      </c>
      <c r="U38" s="289">
        <v>0.47979272287000002</v>
      </c>
      <c r="V38" s="289">
        <v>0.35813499897000001</v>
      </c>
      <c r="W38" s="289">
        <v>-0.82669124126000004</v>
      </c>
      <c r="X38" s="289">
        <v>-2.9732853452999999</v>
      </c>
      <c r="Y38" s="289">
        <v>-1.9152335769</v>
      </c>
      <c r="Z38" s="289">
        <v>-1.7227485441999999</v>
      </c>
      <c r="AA38" s="289">
        <v>-1.8673807173999999</v>
      </c>
      <c r="AB38" s="289">
        <v>-0.82995792290000003</v>
      </c>
      <c r="AC38" s="289">
        <v>-2.4717216095999999</v>
      </c>
      <c r="AD38" s="289">
        <v>0.74593717854999997</v>
      </c>
      <c r="AE38" s="289">
        <v>0.57093395911</v>
      </c>
      <c r="AF38" s="289">
        <v>0.23863331775999999</v>
      </c>
      <c r="AG38" s="289">
        <v>0.49708760531000001</v>
      </c>
      <c r="AH38" s="289">
        <v>0.24689617090999999</v>
      </c>
      <c r="AI38" s="289">
        <v>-0.24502793816999999</v>
      </c>
      <c r="AJ38" s="289">
        <v>-1.2037575222000001</v>
      </c>
      <c r="AK38" s="289">
        <v>-0.78227214105999998</v>
      </c>
      <c r="AL38" s="289">
        <v>-0.52153597362000004</v>
      </c>
      <c r="AM38" s="895">
        <v>-1.0678344422999999</v>
      </c>
      <c r="AN38" s="289">
        <v>-0.68367817853000001</v>
      </c>
      <c r="AO38" s="289">
        <v>-2.3242429727</v>
      </c>
      <c r="AP38" s="289">
        <v>-0.91661727311999996</v>
      </c>
      <c r="AQ38" s="289">
        <v>-0.14493742419</v>
      </c>
      <c r="AR38" s="289">
        <v>-1.1482591360000001</v>
      </c>
      <c r="AS38" s="289">
        <v>-1.0820465628</v>
      </c>
      <c r="AT38" s="289">
        <v>-2.1000964628999998</v>
      </c>
      <c r="AU38" s="289">
        <v>-3.1458311745</v>
      </c>
      <c r="AV38" s="289">
        <v>-5.5832355487000003</v>
      </c>
      <c r="AW38" s="289">
        <v>-4.1475908685</v>
      </c>
      <c r="AX38" s="289">
        <v>-2.1317011789000002</v>
      </c>
      <c r="AY38" s="289">
        <v>-2.8710445008000001</v>
      </c>
      <c r="AZ38" s="895">
        <v>-2.4761975893999999</v>
      </c>
      <c r="BA38" s="895">
        <v>3.3062775645000002</v>
      </c>
      <c r="BB38" s="355">
        <v>4.7966566328000004</v>
      </c>
      <c r="BC38" s="355">
        <v>2.8584563826</v>
      </c>
      <c r="BD38" s="355">
        <v>1.5844907415</v>
      </c>
      <c r="BE38" s="355">
        <v>-0.20871639155999999</v>
      </c>
      <c r="BF38" s="355">
        <v>-1.4314855807</v>
      </c>
      <c r="BG38" s="355">
        <v>-2.3200355829000001</v>
      </c>
      <c r="BH38" s="355">
        <v>-2.8911387547</v>
      </c>
      <c r="BI38" s="355">
        <v>-2.8176249332999999</v>
      </c>
      <c r="BJ38" s="355">
        <v>-2.2185496932</v>
      </c>
      <c r="BK38" s="355">
        <v>-3.2528759899000002</v>
      </c>
      <c r="BL38" s="355">
        <v>-2.4996506072</v>
      </c>
      <c r="BM38" s="355">
        <v>-2.8440243444000002</v>
      </c>
      <c r="BN38" s="355">
        <v>-2.3988078738</v>
      </c>
      <c r="BO38" s="355">
        <v>-1.9575112071</v>
      </c>
      <c r="BP38" s="355">
        <v>-1.7735113525999999</v>
      </c>
      <c r="BQ38" s="355">
        <v>-1.6367209812000001</v>
      </c>
      <c r="BR38" s="355">
        <v>-2.0703251794000002</v>
      </c>
      <c r="BS38" s="355">
        <v>-1.9009811116999999</v>
      </c>
      <c r="BT38" s="355">
        <v>-3.2459124264999999</v>
      </c>
      <c r="BU38" s="355">
        <v>-2.7727513307999998</v>
      </c>
      <c r="BV38" s="355">
        <v>-2.0974945911999998</v>
      </c>
    </row>
    <row r="39" spans="1:74" ht="11.1"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895"/>
      <c r="AN39" s="289"/>
      <c r="AO39" s="289"/>
      <c r="AP39" s="289"/>
      <c r="AQ39" s="289"/>
      <c r="AR39" s="289"/>
      <c r="AS39" s="289"/>
      <c r="AT39" s="289"/>
      <c r="AU39" s="289"/>
      <c r="AV39" s="289"/>
      <c r="AW39" s="289"/>
      <c r="AX39" s="289"/>
      <c r="AY39" s="289"/>
      <c r="AZ39" s="895"/>
      <c r="BA39" s="895"/>
      <c r="BB39" s="355"/>
      <c r="BC39" s="355"/>
      <c r="BD39" s="355"/>
      <c r="BE39" s="355"/>
      <c r="BF39" s="355"/>
      <c r="BG39" s="355"/>
      <c r="BH39" s="355"/>
      <c r="BI39" s="355"/>
      <c r="BJ39" s="355"/>
      <c r="BK39" s="355"/>
      <c r="BL39" s="355"/>
      <c r="BM39" s="355"/>
      <c r="BN39" s="355"/>
      <c r="BO39" s="355"/>
      <c r="BP39" s="355"/>
      <c r="BQ39" s="355"/>
      <c r="BR39" s="355"/>
      <c r="BS39" s="355"/>
      <c r="BT39" s="355"/>
      <c r="BU39" s="355"/>
      <c r="BV39" s="355"/>
    </row>
    <row r="40" spans="1:74" ht="11.1" customHeight="1" x14ac:dyDescent="0.2">
      <c r="A40" s="323"/>
      <c r="B40" s="31" t="s">
        <v>816</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895"/>
      <c r="AN40" s="289"/>
      <c r="AO40" s="289"/>
      <c r="AP40" s="289"/>
      <c r="AQ40" s="289"/>
      <c r="AR40" s="289"/>
      <c r="AS40" s="289"/>
      <c r="AT40" s="289"/>
      <c r="AU40" s="289"/>
      <c r="AV40" s="289"/>
      <c r="AW40" s="289"/>
      <c r="AX40" s="289"/>
      <c r="AY40" s="289"/>
      <c r="AZ40" s="895"/>
      <c r="BA40" s="895"/>
      <c r="BB40" s="355"/>
      <c r="BC40" s="355"/>
      <c r="BD40" s="355"/>
      <c r="BE40" s="355"/>
      <c r="BF40" s="355"/>
      <c r="BG40" s="355"/>
      <c r="BH40" s="355"/>
      <c r="BI40" s="355"/>
      <c r="BJ40" s="355"/>
      <c r="BK40" s="355"/>
      <c r="BL40" s="355"/>
      <c r="BM40" s="355"/>
      <c r="BN40" s="355"/>
      <c r="BO40" s="355"/>
      <c r="BP40" s="355"/>
      <c r="BQ40" s="355"/>
      <c r="BR40" s="355"/>
      <c r="BS40" s="355"/>
      <c r="BT40" s="355"/>
      <c r="BU40" s="355"/>
      <c r="BV40" s="355"/>
    </row>
    <row r="41" spans="1:74" s="272" customFormat="1" ht="11.1" customHeight="1" x14ac:dyDescent="0.2">
      <c r="A41" s="395" t="s">
        <v>179</v>
      </c>
      <c r="B41" s="389" t="s">
        <v>817</v>
      </c>
      <c r="C41" s="107">
        <v>2647.60185</v>
      </c>
      <c r="D41" s="107">
        <v>2619.7522279999998</v>
      </c>
      <c r="E41" s="107">
        <v>2605.418099</v>
      </c>
      <c r="F41" s="107">
        <v>2656.7591889999999</v>
      </c>
      <c r="G41" s="107">
        <v>2668.669406</v>
      </c>
      <c r="H41" s="107">
        <v>2656.6276029999999</v>
      </c>
      <c r="I41" s="107">
        <v>2713.865088</v>
      </c>
      <c r="J41" s="107">
        <v>2718.00758</v>
      </c>
      <c r="K41" s="107">
        <v>2742.0961080000002</v>
      </c>
      <c r="L41" s="107">
        <v>2763.700746</v>
      </c>
      <c r="M41" s="107">
        <v>2785.8339769999998</v>
      </c>
      <c r="N41" s="107">
        <v>2773.5300630000002</v>
      </c>
      <c r="O41" s="107">
        <v>2818.2458649999999</v>
      </c>
      <c r="P41" s="107">
        <v>2803.58239</v>
      </c>
      <c r="Q41" s="107">
        <v>2751.803547</v>
      </c>
      <c r="R41" s="107">
        <v>2815.4404850000001</v>
      </c>
      <c r="S41" s="107">
        <v>2808.7725169999999</v>
      </c>
      <c r="T41" s="107">
        <v>2782.588135</v>
      </c>
      <c r="U41" s="107">
        <v>2810.1525710000001</v>
      </c>
      <c r="V41" s="107">
        <v>2814.8428250000002</v>
      </c>
      <c r="W41" s="107">
        <v>2819.8987109999998</v>
      </c>
      <c r="X41" s="107">
        <v>2784.5352419999999</v>
      </c>
      <c r="Y41" s="107">
        <v>2777.8973609999998</v>
      </c>
      <c r="Z41" s="107">
        <v>2768.9594670000001</v>
      </c>
      <c r="AA41" s="107">
        <v>2766.5837409999999</v>
      </c>
      <c r="AB41" s="107">
        <v>2768.1754299999998</v>
      </c>
      <c r="AC41" s="107">
        <v>2762.802862</v>
      </c>
      <c r="AD41" s="107">
        <v>2825.5725430000002</v>
      </c>
      <c r="AE41" s="107">
        <v>2843.0886639999999</v>
      </c>
      <c r="AF41" s="107">
        <v>2829.892859</v>
      </c>
      <c r="AG41" s="107">
        <v>2822.5294469999999</v>
      </c>
      <c r="AH41" s="107">
        <v>2831.9826360000002</v>
      </c>
      <c r="AI41" s="107">
        <v>2796.0867280000002</v>
      </c>
      <c r="AJ41" s="107">
        <v>2760.1810220000002</v>
      </c>
      <c r="AK41" s="107">
        <v>2751.8425689999999</v>
      </c>
      <c r="AL41" s="107">
        <v>2744.0491069999998</v>
      </c>
      <c r="AM41" s="635">
        <v>2742.5580020000002</v>
      </c>
      <c r="AN41" s="107">
        <v>2725.9630069999998</v>
      </c>
      <c r="AO41" s="107">
        <v>2738.114403</v>
      </c>
      <c r="AP41" s="107">
        <v>2743.8535870000001</v>
      </c>
      <c r="AQ41" s="107">
        <v>2790.572134</v>
      </c>
      <c r="AR41" s="107">
        <v>2777.2244129999999</v>
      </c>
      <c r="AS41" s="107">
        <v>2809.605501</v>
      </c>
      <c r="AT41" s="107">
        <v>2853.534525</v>
      </c>
      <c r="AU41" s="107">
        <v>2858.1478440000001</v>
      </c>
      <c r="AV41" s="107">
        <v>2818.368078</v>
      </c>
      <c r="AW41" s="107">
        <v>2829.2051339999998</v>
      </c>
      <c r="AX41" s="107">
        <v>2828.7271479999999</v>
      </c>
      <c r="AY41" s="107">
        <v>2832.8975526999998</v>
      </c>
      <c r="AZ41" s="635">
        <v>2853.2898028999998</v>
      </c>
      <c r="BA41" s="635">
        <v>2809.4328343000002</v>
      </c>
      <c r="BB41" s="396">
        <v>2762.7580076999998</v>
      </c>
      <c r="BC41" s="396">
        <v>2738.6654536999999</v>
      </c>
      <c r="BD41" s="396">
        <v>2711.2763478000002</v>
      </c>
      <c r="BE41" s="396">
        <v>2698.1751436999998</v>
      </c>
      <c r="BF41" s="396">
        <v>2693.2184333999999</v>
      </c>
      <c r="BG41" s="396">
        <v>2704.2460723999998</v>
      </c>
      <c r="BH41" s="396">
        <v>2725.5100342999999</v>
      </c>
      <c r="BI41" s="396">
        <v>2749.9314341999998</v>
      </c>
      <c r="BJ41" s="396">
        <v>2751.5905065000002</v>
      </c>
      <c r="BK41" s="396">
        <v>2798.8589467000002</v>
      </c>
      <c r="BL41" s="396">
        <v>2797.9696386000001</v>
      </c>
      <c r="BM41" s="396">
        <v>2826.7466754000002</v>
      </c>
      <c r="BN41" s="396">
        <v>2855.8126043000002</v>
      </c>
      <c r="BO41" s="396">
        <v>2888.2763493000002</v>
      </c>
      <c r="BP41" s="396">
        <v>2901.6778479999998</v>
      </c>
      <c r="BQ41" s="396">
        <v>2919.2145088000002</v>
      </c>
      <c r="BR41" s="396">
        <v>2933.9052104000002</v>
      </c>
      <c r="BS41" s="396">
        <v>2943.7554344</v>
      </c>
      <c r="BT41" s="396">
        <v>2967.9696211999999</v>
      </c>
      <c r="BU41" s="396">
        <v>2990.5431045999999</v>
      </c>
      <c r="BV41" s="396">
        <v>2991.1014543000001</v>
      </c>
    </row>
    <row r="42" spans="1:74" ht="11.1" customHeight="1" x14ac:dyDescent="0.2">
      <c r="A42" s="323" t="s">
        <v>285</v>
      </c>
      <c r="B42" s="391" t="s">
        <v>195</v>
      </c>
      <c r="C42" s="386">
        <v>1190.10285</v>
      </c>
      <c r="D42" s="386">
        <v>1165.6142279999999</v>
      </c>
      <c r="E42" s="386">
        <v>1154.2380989999999</v>
      </c>
      <c r="F42" s="386">
        <v>1153.830189</v>
      </c>
      <c r="G42" s="386">
        <v>1172.1564060000001</v>
      </c>
      <c r="H42" s="386">
        <v>1180.4096030000001</v>
      </c>
      <c r="I42" s="386">
        <v>1215.318088</v>
      </c>
      <c r="J42" s="386">
        <v>1212.6715799999999</v>
      </c>
      <c r="K42" s="386">
        <v>1215.5591079999999</v>
      </c>
      <c r="L42" s="386">
        <v>1230.5137460000001</v>
      </c>
      <c r="M42" s="386">
        <v>1226.776977</v>
      </c>
      <c r="N42" s="386">
        <v>1222.5920630000001</v>
      </c>
      <c r="O42" s="386">
        <v>1253.7938650000001</v>
      </c>
      <c r="P42" s="386">
        <v>1266.7063900000001</v>
      </c>
      <c r="Q42" s="386">
        <v>1229.9735470000001</v>
      </c>
      <c r="R42" s="386">
        <v>1245.5824849999999</v>
      </c>
      <c r="S42" s="386">
        <v>1260.0435170000001</v>
      </c>
      <c r="T42" s="386">
        <v>1263.076135</v>
      </c>
      <c r="U42" s="386">
        <v>1269.9315710000001</v>
      </c>
      <c r="V42" s="386">
        <v>1258.5578250000001</v>
      </c>
      <c r="W42" s="386">
        <v>1282.4267110000001</v>
      </c>
      <c r="X42" s="386">
        <v>1263.6332420000001</v>
      </c>
      <c r="Y42" s="386">
        <v>1263.984361</v>
      </c>
      <c r="Z42" s="386">
        <v>1251.418467</v>
      </c>
      <c r="AA42" s="386">
        <v>1232.1417409999999</v>
      </c>
      <c r="AB42" s="386">
        <v>1222.3224299999999</v>
      </c>
      <c r="AC42" s="386">
        <v>1231.5178619999999</v>
      </c>
      <c r="AD42" s="386">
        <v>1259.188543</v>
      </c>
      <c r="AE42" s="386">
        <v>1276.4546640000001</v>
      </c>
      <c r="AF42" s="386">
        <v>1279.3418590000001</v>
      </c>
      <c r="AG42" s="386">
        <v>1287.0604470000001</v>
      </c>
      <c r="AH42" s="386">
        <v>1276.634636</v>
      </c>
      <c r="AI42" s="386">
        <v>1267.355728</v>
      </c>
      <c r="AJ42" s="386">
        <v>1248.833022</v>
      </c>
      <c r="AK42" s="386">
        <v>1246.8605689999999</v>
      </c>
      <c r="AL42" s="386">
        <v>1236.1411069999999</v>
      </c>
      <c r="AM42" s="898">
        <v>1210.7930019999999</v>
      </c>
      <c r="AN42" s="386">
        <v>1201.320007</v>
      </c>
      <c r="AO42" s="386">
        <v>1204.6684029999999</v>
      </c>
      <c r="AP42" s="386">
        <v>1215.308587</v>
      </c>
      <c r="AQ42" s="386">
        <v>1242.3251339999999</v>
      </c>
      <c r="AR42" s="386">
        <v>1244.585413</v>
      </c>
      <c r="AS42" s="386">
        <v>1265.0325009999999</v>
      </c>
      <c r="AT42" s="386">
        <v>1285.5515250000001</v>
      </c>
      <c r="AU42" s="386">
        <v>1290.168844</v>
      </c>
      <c r="AV42" s="386">
        <v>1274.1330780000001</v>
      </c>
      <c r="AW42" s="386">
        <v>1285.6341339999999</v>
      </c>
      <c r="AX42" s="386">
        <v>1286.129148</v>
      </c>
      <c r="AY42" s="386">
        <v>1266.453947</v>
      </c>
      <c r="AZ42" s="898">
        <v>1270.7803028000001</v>
      </c>
      <c r="BA42" s="898">
        <v>1285.3095192999999</v>
      </c>
      <c r="BB42" s="358">
        <v>1313.402</v>
      </c>
      <c r="BC42" s="358">
        <v>1340.155</v>
      </c>
      <c r="BD42" s="358">
        <v>1346.761</v>
      </c>
      <c r="BE42" s="358">
        <v>1345.165</v>
      </c>
      <c r="BF42" s="358">
        <v>1335.4349999999999</v>
      </c>
      <c r="BG42" s="358">
        <v>1331.3</v>
      </c>
      <c r="BH42" s="358">
        <v>1328.404</v>
      </c>
      <c r="BI42" s="358">
        <v>1331.36</v>
      </c>
      <c r="BJ42" s="358">
        <v>1318.373</v>
      </c>
      <c r="BK42" s="358">
        <v>1337.6220000000001</v>
      </c>
      <c r="BL42" s="358">
        <v>1320.903</v>
      </c>
      <c r="BM42" s="358">
        <v>1326.76</v>
      </c>
      <c r="BN42" s="358">
        <v>1340.365</v>
      </c>
      <c r="BO42" s="358">
        <v>1362.28</v>
      </c>
      <c r="BP42" s="358">
        <v>1368.0329999999999</v>
      </c>
      <c r="BQ42" s="358">
        <v>1378.5229999999999</v>
      </c>
      <c r="BR42" s="358">
        <v>1380.373</v>
      </c>
      <c r="BS42" s="358">
        <v>1380.7429999999999</v>
      </c>
      <c r="BT42" s="358">
        <v>1376.826</v>
      </c>
      <c r="BU42" s="358">
        <v>1379.095</v>
      </c>
      <c r="BV42" s="358">
        <v>1366.989</v>
      </c>
    </row>
    <row r="43" spans="1:74" ht="11.1" customHeight="1" x14ac:dyDescent="0.2">
      <c r="A43" s="323" t="s">
        <v>818</v>
      </c>
      <c r="B43" s="394" t="s">
        <v>937</v>
      </c>
      <c r="C43" s="387">
        <v>1457.499</v>
      </c>
      <c r="D43" s="387">
        <v>1454.1379999999999</v>
      </c>
      <c r="E43" s="387">
        <v>1451.18</v>
      </c>
      <c r="F43" s="387">
        <v>1502.9290000000001</v>
      </c>
      <c r="G43" s="387">
        <v>1496.5129999999999</v>
      </c>
      <c r="H43" s="387">
        <v>1476.2180000000001</v>
      </c>
      <c r="I43" s="387">
        <v>1498.547</v>
      </c>
      <c r="J43" s="387">
        <v>1505.336</v>
      </c>
      <c r="K43" s="387">
        <v>1526.537</v>
      </c>
      <c r="L43" s="387">
        <v>1533.1869999999999</v>
      </c>
      <c r="M43" s="387">
        <v>1559.057</v>
      </c>
      <c r="N43" s="387">
        <v>1550.9380000000001</v>
      </c>
      <c r="O43" s="387">
        <v>1564.452</v>
      </c>
      <c r="P43" s="387">
        <v>1536.876</v>
      </c>
      <c r="Q43" s="387">
        <v>1521.83</v>
      </c>
      <c r="R43" s="387">
        <v>1569.8579999999999</v>
      </c>
      <c r="S43" s="387">
        <v>1548.729</v>
      </c>
      <c r="T43" s="387">
        <v>1519.5119999999999</v>
      </c>
      <c r="U43" s="387">
        <v>1540.221</v>
      </c>
      <c r="V43" s="387">
        <v>1556.2850000000001</v>
      </c>
      <c r="W43" s="387">
        <v>1537.472</v>
      </c>
      <c r="X43" s="387">
        <v>1520.902</v>
      </c>
      <c r="Y43" s="387">
        <v>1513.913</v>
      </c>
      <c r="Z43" s="387">
        <v>1517.5409999999999</v>
      </c>
      <c r="AA43" s="387">
        <v>1534.442</v>
      </c>
      <c r="AB43" s="387">
        <v>1545.8530000000001</v>
      </c>
      <c r="AC43" s="387">
        <v>1531.2850000000001</v>
      </c>
      <c r="AD43" s="387">
        <v>1566.384</v>
      </c>
      <c r="AE43" s="387">
        <v>1566.634</v>
      </c>
      <c r="AF43" s="387">
        <v>1550.5509999999999</v>
      </c>
      <c r="AG43" s="387">
        <v>1535.4690000000001</v>
      </c>
      <c r="AH43" s="387">
        <v>1555.348</v>
      </c>
      <c r="AI43" s="387">
        <v>1528.731</v>
      </c>
      <c r="AJ43" s="387">
        <v>1511.348</v>
      </c>
      <c r="AK43" s="387">
        <v>1504.982</v>
      </c>
      <c r="AL43" s="387">
        <v>1507.9079999999999</v>
      </c>
      <c r="AM43" s="900">
        <v>1531.7650000000001</v>
      </c>
      <c r="AN43" s="387">
        <v>1524.643</v>
      </c>
      <c r="AO43" s="387">
        <v>1533.4459999999999</v>
      </c>
      <c r="AP43" s="387">
        <v>1528.5450000000001</v>
      </c>
      <c r="AQ43" s="387">
        <v>1548.2470000000001</v>
      </c>
      <c r="AR43" s="387">
        <v>1532.6389999999999</v>
      </c>
      <c r="AS43" s="387">
        <v>1544.5730000000001</v>
      </c>
      <c r="AT43" s="387">
        <v>1567.9829999999999</v>
      </c>
      <c r="AU43" s="387">
        <v>1567.979</v>
      </c>
      <c r="AV43" s="387">
        <v>1544.2349999999999</v>
      </c>
      <c r="AW43" s="387">
        <v>1543.5709999999999</v>
      </c>
      <c r="AX43" s="387">
        <v>1542.598</v>
      </c>
      <c r="AY43" s="387">
        <v>1566.4436057</v>
      </c>
      <c r="AZ43" s="900">
        <v>1582.5095001</v>
      </c>
      <c r="BA43" s="900">
        <v>1524.123315</v>
      </c>
      <c r="BB43" s="360">
        <v>1449.3560077</v>
      </c>
      <c r="BC43" s="360">
        <v>1398.5104537</v>
      </c>
      <c r="BD43" s="360">
        <v>1364.5153478</v>
      </c>
      <c r="BE43" s="360">
        <v>1353.0101437000001</v>
      </c>
      <c r="BF43" s="360">
        <v>1357.7834333999999</v>
      </c>
      <c r="BG43" s="360">
        <v>1372.9460724</v>
      </c>
      <c r="BH43" s="360">
        <v>1397.1060342999999</v>
      </c>
      <c r="BI43" s="360">
        <v>1418.5714342000001</v>
      </c>
      <c r="BJ43" s="360">
        <v>1433.2175064999999</v>
      </c>
      <c r="BK43" s="360">
        <v>1461.2369467000001</v>
      </c>
      <c r="BL43" s="360">
        <v>1477.0666386</v>
      </c>
      <c r="BM43" s="360">
        <v>1499.9866754</v>
      </c>
      <c r="BN43" s="360">
        <v>1515.4476043</v>
      </c>
      <c r="BO43" s="360">
        <v>1525.9963493</v>
      </c>
      <c r="BP43" s="360">
        <v>1533.6448479999999</v>
      </c>
      <c r="BQ43" s="360">
        <v>1540.6915088000001</v>
      </c>
      <c r="BR43" s="360">
        <v>1553.5322103999999</v>
      </c>
      <c r="BS43" s="360">
        <v>1563.0124344000001</v>
      </c>
      <c r="BT43" s="360">
        <v>1591.1436212000001</v>
      </c>
      <c r="BU43" s="360">
        <v>1611.4481046000001</v>
      </c>
      <c r="BV43" s="360">
        <v>1624.1124543000001</v>
      </c>
    </row>
    <row r="44" spans="1:74" s="160" customFormat="1" ht="25.5" customHeight="1" x14ac:dyDescent="0.2">
      <c r="A44" s="159"/>
      <c r="B44" s="1026" t="s">
        <v>819</v>
      </c>
      <c r="C44" s="1015"/>
      <c r="D44" s="1015"/>
      <c r="E44" s="1015"/>
      <c r="F44" s="1015"/>
      <c r="G44" s="1015"/>
      <c r="H44" s="1015"/>
      <c r="I44" s="1015"/>
      <c r="J44" s="1015"/>
      <c r="K44" s="1015"/>
      <c r="L44" s="1015"/>
      <c r="M44" s="1015"/>
      <c r="N44" s="1015"/>
      <c r="O44" s="1015"/>
      <c r="P44" s="1015"/>
      <c r="Q44" s="1015"/>
      <c r="R44" s="781"/>
      <c r="AM44" s="764"/>
      <c r="AY44" s="823"/>
      <c r="AZ44" s="823"/>
      <c r="BA44" s="823"/>
      <c r="BB44" s="823"/>
      <c r="BC44" s="823"/>
      <c r="BD44" s="632"/>
      <c r="BE44" s="632"/>
      <c r="BF44" s="632"/>
      <c r="BG44" s="823"/>
      <c r="BH44" s="823"/>
      <c r="BI44" s="823"/>
      <c r="BJ44" s="221"/>
    </row>
    <row r="45" spans="1:74" s="160" customFormat="1" ht="12" customHeight="1" x14ac:dyDescent="0.2">
      <c r="A45" s="159"/>
      <c r="B45" s="1013" t="s">
        <v>820</v>
      </c>
      <c r="C45" s="1013"/>
      <c r="D45" s="1013"/>
      <c r="E45" s="1013"/>
      <c r="F45" s="1013"/>
      <c r="G45" s="1013"/>
      <c r="H45" s="1013"/>
      <c r="I45" s="1013"/>
      <c r="J45" s="1013"/>
      <c r="K45" s="1013"/>
      <c r="L45" s="1013"/>
      <c r="M45" s="1013"/>
      <c r="N45" s="1013"/>
      <c r="O45" s="1013"/>
      <c r="P45" s="1013"/>
      <c r="Q45" s="1013"/>
      <c r="R45" s="781"/>
      <c r="AM45" s="764"/>
      <c r="AY45" s="823"/>
      <c r="AZ45" s="823"/>
      <c r="BA45" s="823"/>
      <c r="BB45" s="823"/>
      <c r="BC45" s="823"/>
      <c r="BD45" s="632"/>
      <c r="BE45" s="632"/>
      <c r="BF45" s="632"/>
      <c r="BG45" s="823"/>
      <c r="BH45" s="823"/>
      <c r="BI45" s="823"/>
      <c r="BJ45" s="221"/>
    </row>
    <row r="46" spans="1:74" s="160" customFormat="1" ht="22.7" customHeight="1" x14ac:dyDescent="0.2">
      <c r="A46" s="159"/>
      <c r="B46" s="1013" t="s">
        <v>821</v>
      </c>
      <c r="C46" s="1013"/>
      <c r="D46" s="1013"/>
      <c r="E46" s="1013"/>
      <c r="F46" s="1013"/>
      <c r="G46" s="1013"/>
      <c r="H46" s="1013"/>
      <c r="I46" s="1013"/>
      <c r="J46" s="1013"/>
      <c r="K46" s="1013"/>
      <c r="L46" s="1013"/>
      <c r="M46" s="1013"/>
      <c r="N46" s="1013"/>
      <c r="O46" s="1013"/>
      <c r="P46" s="1013"/>
      <c r="Q46" s="1013"/>
      <c r="R46" s="781"/>
      <c r="AM46" s="764"/>
      <c r="AY46" s="823"/>
      <c r="AZ46" s="823"/>
      <c r="BA46" s="823"/>
      <c r="BB46" s="823"/>
      <c r="BC46" s="823"/>
      <c r="BD46" s="632"/>
      <c r="BE46" s="632"/>
      <c r="BF46" s="632"/>
      <c r="BG46" s="823"/>
      <c r="BH46" s="823"/>
      <c r="BI46" s="823"/>
      <c r="BJ46" s="221"/>
    </row>
    <row r="47" spans="1:74" s="160" customFormat="1" ht="36" customHeight="1" x14ac:dyDescent="0.2">
      <c r="A47" s="159"/>
      <c r="B47" s="1013" t="s">
        <v>822</v>
      </c>
      <c r="C47" s="1013"/>
      <c r="D47" s="1013"/>
      <c r="E47" s="1013"/>
      <c r="F47" s="1013"/>
      <c r="G47" s="1013"/>
      <c r="H47" s="1013"/>
      <c r="I47" s="1013"/>
      <c r="J47" s="1013"/>
      <c r="K47" s="1013"/>
      <c r="L47" s="1013"/>
      <c r="M47" s="1013"/>
      <c r="N47" s="1013"/>
      <c r="O47" s="1013"/>
      <c r="P47" s="1013"/>
      <c r="Q47" s="1013"/>
      <c r="R47" s="781"/>
      <c r="AM47" s="764"/>
      <c r="AY47" s="823"/>
      <c r="AZ47" s="823"/>
      <c r="BA47" s="823"/>
      <c r="BB47" s="823"/>
      <c r="BC47" s="823"/>
      <c r="BD47" s="632"/>
      <c r="BE47" s="632"/>
      <c r="BF47" s="632"/>
      <c r="BG47" s="823"/>
      <c r="BH47" s="823"/>
      <c r="BI47" s="823"/>
      <c r="BJ47" s="221"/>
    </row>
    <row r="48" spans="1:74" s="160" customFormat="1" ht="12" customHeight="1" x14ac:dyDescent="0.2">
      <c r="A48" s="159"/>
      <c r="B48" s="773" t="s">
        <v>809</v>
      </c>
      <c r="C48" s="788"/>
      <c r="D48" s="788"/>
      <c r="E48" s="788"/>
      <c r="F48" s="788"/>
      <c r="G48" s="788"/>
      <c r="H48" s="788"/>
      <c r="I48" s="788"/>
      <c r="J48" s="788"/>
      <c r="K48" s="788"/>
      <c r="L48" s="788"/>
      <c r="M48" s="788"/>
      <c r="N48" s="788"/>
      <c r="O48" s="788"/>
      <c r="P48" s="788"/>
      <c r="Q48" s="788"/>
      <c r="R48" s="781"/>
      <c r="AM48" s="764"/>
      <c r="AY48" s="823"/>
      <c r="AZ48" s="823"/>
      <c r="BA48" s="823"/>
      <c r="BB48" s="823"/>
      <c r="BC48" s="823"/>
      <c r="BD48" s="632"/>
      <c r="BE48" s="632"/>
      <c r="BF48" s="632"/>
      <c r="BG48" s="823"/>
      <c r="BH48" s="823"/>
      <c r="BI48" s="823"/>
      <c r="BJ48" s="221"/>
    </row>
    <row r="49" spans="1:74" s="160" customFormat="1" ht="12" customHeight="1" x14ac:dyDescent="0.2">
      <c r="A49" s="159"/>
      <c r="B49" s="990" t="str">
        <f>Dates!$G$2</f>
        <v>EIA completed modeling and analysis for this report on Monday, April 6, 2026.</v>
      </c>
      <c r="C49" s="977"/>
      <c r="D49" s="977"/>
      <c r="E49" s="977"/>
      <c r="F49" s="977"/>
      <c r="G49" s="977"/>
      <c r="H49" s="977"/>
      <c r="I49" s="977"/>
      <c r="J49" s="977"/>
      <c r="K49" s="977"/>
      <c r="L49" s="977"/>
      <c r="M49" s="977"/>
      <c r="N49" s="977"/>
      <c r="O49" s="977"/>
      <c r="P49" s="977"/>
      <c r="Q49" s="977"/>
      <c r="R49" s="83"/>
      <c r="AM49" s="764"/>
      <c r="AY49" s="823"/>
      <c r="AZ49" s="823"/>
      <c r="BA49" s="823"/>
      <c r="BB49" s="823"/>
      <c r="BC49" s="823"/>
      <c r="BD49" s="632"/>
      <c r="BE49" s="632"/>
      <c r="BF49" s="632"/>
      <c r="BG49" s="823"/>
      <c r="BH49" s="823"/>
      <c r="BI49" s="823"/>
      <c r="BJ49" s="221"/>
    </row>
    <row r="50" spans="1:74" s="160" customFormat="1" ht="12" customHeight="1" x14ac:dyDescent="0.2">
      <c r="A50" s="159"/>
      <c r="B50" s="1023" t="s">
        <v>482</v>
      </c>
      <c r="C50" s="1024"/>
      <c r="D50" s="1024"/>
      <c r="E50" s="1024"/>
      <c r="F50" s="1024"/>
      <c r="G50" s="1024"/>
      <c r="H50" s="1024"/>
      <c r="I50" s="1024"/>
      <c r="J50" s="1024"/>
      <c r="K50" s="1024"/>
      <c r="L50" s="1024"/>
      <c r="M50" s="1024"/>
      <c r="N50" s="1024"/>
      <c r="O50" s="1024"/>
      <c r="P50" s="1024"/>
      <c r="Q50" s="1024"/>
      <c r="R50" s="83"/>
      <c r="AM50" s="764"/>
      <c r="AY50" s="823"/>
      <c r="AZ50" s="823"/>
      <c r="BA50" s="823"/>
      <c r="BB50" s="823"/>
      <c r="BC50" s="823"/>
      <c r="BD50" s="632"/>
      <c r="BE50" s="632"/>
      <c r="BF50" s="632"/>
      <c r="BG50" s="823"/>
      <c r="BH50" s="823"/>
      <c r="BI50" s="823"/>
      <c r="BJ50" s="221"/>
    </row>
    <row r="51" spans="1:74" s="160" customFormat="1" ht="12" customHeight="1" x14ac:dyDescent="0.2">
      <c r="A51" s="159"/>
      <c r="B51" s="994" t="s">
        <v>197</v>
      </c>
      <c r="C51" s="1025"/>
      <c r="D51" s="1025"/>
      <c r="E51" s="1025"/>
      <c r="F51" s="1025"/>
      <c r="G51" s="1025"/>
      <c r="H51" s="1025"/>
      <c r="I51" s="1025"/>
      <c r="J51" s="1025"/>
      <c r="K51" s="1025"/>
      <c r="L51" s="1025"/>
      <c r="M51" s="1025"/>
      <c r="N51" s="1025"/>
      <c r="O51" s="1025"/>
      <c r="P51" s="1025"/>
      <c r="Q51" s="1015"/>
      <c r="R51" s="83"/>
      <c r="AM51" s="764"/>
      <c r="AY51" s="823"/>
      <c r="AZ51" s="823"/>
      <c r="BA51" s="823"/>
      <c r="BB51" s="823"/>
      <c r="BC51" s="823"/>
      <c r="BD51" s="632"/>
      <c r="BE51" s="632"/>
      <c r="BF51" s="632"/>
      <c r="BG51" s="823"/>
      <c r="BH51" s="823"/>
      <c r="BI51" s="823"/>
      <c r="BJ51" s="221"/>
    </row>
    <row r="52" spans="1:74" s="160" customFormat="1" ht="12" customHeight="1" x14ac:dyDescent="0.2">
      <c r="A52" s="159"/>
      <c r="B52" s="994" t="s">
        <v>490</v>
      </c>
      <c r="C52" s="1015"/>
      <c r="D52" s="1015"/>
      <c r="E52" s="1015"/>
      <c r="F52" s="1015"/>
      <c r="G52" s="1015"/>
      <c r="H52" s="1015"/>
      <c r="I52" s="1015"/>
      <c r="J52" s="1015"/>
      <c r="K52" s="1015"/>
      <c r="L52" s="1015"/>
      <c r="M52" s="1015"/>
      <c r="N52" s="1015"/>
      <c r="O52" s="1015"/>
      <c r="P52" s="1015"/>
      <c r="Q52" s="1015"/>
      <c r="R52" s="83"/>
      <c r="AM52" s="764"/>
      <c r="AY52" s="823"/>
      <c r="AZ52" s="823"/>
      <c r="BA52" s="823"/>
      <c r="BB52" s="823"/>
      <c r="BC52" s="823"/>
      <c r="BD52" s="632"/>
      <c r="BE52" s="632"/>
      <c r="BF52" s="632"/>
      <c r="BG52" s="823"/>
      <c r="BH52" s="823"/>
      <c r="BI52" s="823"/>
      <c r="BJ52" s="221"/>
    </row>
    <row r="53" spans="1:74" s="160" customFormat="1" ht="12" customHeight="1" x14ac:dyDescent="0.2">
      <c r="A53" s="159"/>
      <c r="B53" s="991" t="s">
        <v>823</v>
      </c>
      <c r="C53" s="991"/>
      <c r="D53" s="991"/>
      <c r="E53" s="991"/>
      <c r="F53" s="991"/>
      <c r="G53" s="991"/>
      <c r="H53" s="991"/>
      <c r="I53" s="991"/>
      <c r="J53" s="991"/>
      <c r="K53" s="991"/>
      <c r="L53" s="991"/>
      <c r="M53" s="991"/>
      <c r="N53" s="991"/>
      <c r="O53" s="991"/>
      <c r="P53" s="991"/>
      <c r="Q53" s="991"/>
      <c r="R53" s="991"/>
      <c r="AM53" s="764"/>
      <c r="AY53" s="823"/>
      <c r="AZ53" s="823"/>
      <c r="BA53" s="823"/>
      <c r="BB53" s="823"/>
      <c r="BC53" s="823"/>
      <c r="BD53" s="632"/>
      <c r="BE53" s="632"/>
      <c r="BF53" s="632"/>
      <c r="BG53" s="823"/>
      <c r="BH53" s="823"/>
      <c r="BI53" s="823"/>
      <c r="BJ53" s="221"/>
    </row>
    <row r="54" spans="1:74" s="160" customFormat="1" ht="12" customHeight="1" x14ac:dyDescent="0.2">
      <c r="A54" s="159"/>
      <c r="B54" s="1016" t="s">
        <v>824</v>
      </c>
      <c r="C54" s="1015"/>
      <c r="D54" s="1015"/>
      <c r="E54" s="1015"/>
      <c r="F54" s="1015"/>
      <c r="G54" s="1015"/>
      <c r="H54" s="1015"/>
      <c r="I54" s="1015"/>
      <c r="J54" s="1015"/>
      <c r="K54" s="1015"/>
      <c r="L54" s="1015"/>
      <c r="M54" s="1015"/>
      <c r="N54" s="1015"/>
      <c r="O54" s="1015"/>
      <c r="P54" s="1015"/>
      <c r="Q54" s="1015"/>
      <c r="R54" s="802"/>
      <c r="AM54" s="764"/>
      <c r="AY54" s="823"/>
      <c r="AZ54" s="823"/>
      <c r="BA54" s="823"/>
      <c r="BB54" s="823"/>
      <c r="BC54" s="823"/>
      <c r="BD54" s="632"/>
      <c r="BE54" s="632"/>
      <c r="BF54" s="632"/>
      <c r="BG54" s="823"/>
      <c r="BH54" s="823"/>
      <c r="BI54" s="823"/>
      <c r="BJ54" s="221"/>
    </row>
    <row r="55" spans="1:74" s="160" customFormat="1" ht="12" customHeight="1" x14ac:dyDescent="0.2">
      <c r="A55" s="159"/>
      <c r="B55" s="1001" t="s">
        <v>825</v>
      </c>
      <c r="C55" s="1015"/>
      <c r="D55" s="1015"/>
      <c r="E55" s="1015"/>
      <c r="F55" s="1015"/>
      <c r="G55" s="1015"/>
      <c r="H55" s="1015"/>
      <c r="I55" s="1015"/>
      <c r="J55" s="1015"/>
      <c r="K55" s="1015"/>
      <c r="L55" s="1015"/>
      <c r="M55" s="1015"/>
      <c r="N55" s="1015"/>
      <c r="O55" s="1015"/>
      <c r="P55" s="1015"/>
      <c r="Q55" s="1015"/>
      <c r="R55" s="781"/>
      <c r="AM55" s="764"/>
      <c r="AY55" s="823"/>
      <c r="AZ55" s="823"/>
      <c r="BA55" s="823"/>
      <c r="BB55" s="823"/>
      <c r="BC55" s="823"/>
      <c r="BD55" s="632"/>
      <c r="BE55" s="632"/>
      <c r="BF55" s="632"/>
      <c r="BG55" s="823"/>
      <c r="BH55" s="823"/>
      <c r="BI55" s="823"/>
      <c r="BJ55" s="221"/>
    </row>
    <row r="56" spans="1:74" s="160" customFormat="1" ht="12" customHeight="1" x14ac:dyDescent="0.2">
      <c r="A56" s="159"/>
      <c r="B56" s="1011"/>
      <c r="C56" s="1014"/>
      <c r="D56" s="1014"/>
      <c r="E56" s="1014"/>
      <c r="F56" s="1014"/>
      <c r="G56" s="1014"/>
      <c r="H56" s="1014"/>
      <c r="I56" s="1014"/>
      <c r="J56" s="1014"/>
      <c r="K56" s="1014"/>
      <c r="L56" s="1014"/>
      <c r="M56" s="1014"/>
      <c r="N56" s="1014"/>
      <c r="O56" s="1014"/>
      <c r="P56" s="1014"/>
      <c r="Q56" s="993"/>
      <c r="AM56" s="764"/>
      <c r="AY56" s="823"/>
      <c r="AZ56" s="823"/>
      <c r="BA56" s="823"/>
      <c r="BB56" s="823"/>
      <c r="BC56" s="823"/>
      <c r="BD56" s="632"/>
      <c r="BE56" s="632"/>
      <c r="BF56" s="632"/>
      <c r="BG56" s="823"/>
      <c r="BH56" s="823"/>
      <c r="BI56" s="823"/>
      <c r="BJ56" s="221"/>
    </row>
    <row r="57" spans="1:74" s="160" customFormat="1" ht="12" customHeight="1" x14ac:dyDescent="0.2">
      <c r="A57" s="159"/>
      <c r="B57" s="1010"/>
      <c r="C57" s="993"/>
      <c r="D57" s="993"/>
      <c r="E57" s="993"/>
      <c r="F57" s="993"/>
      <c r="G57" s="993"/>
      <c r="H57" s="993"/>
      <c r="I57" s="993"/>
      <c r="J57" s="993"/>
      <c r="K57" s="993"/>
      <c r="L57" s="993"/>
      <c r="M57" s="993"/>
      <c r="N57" s="993"/>
      <c r="O57" s="993"/>
      <c r="P57" s="993"/>
      <c r="Q57" s="993"/>
      <c r="AM57" s="764"/>
      <c r="AY57" s="823"/>
      <c r="AZ57" s="823"/>
      <c r="BA57" s="823"/>
      <c r="BB57" s="823"/>
      <c r="BC57" s="823"/>
      <c r="BD57" s="632"/>
      <c r="BE57" s="632"/>
      <c r="BF57" s="632"/>
      <c r="BG57" s="823"/>
      <c r="BH57" s="823"/>
      <c r="BI57" s="823"/>
      <c r="BJ57" s="221"/>
    </row>
    <row r="58" spans="1:74" s="161" customFormat="1" ht="12" customHeight="1" x14ac:dyDescent="0.2">
      <c r="A58" s="158"/>
      <c r="B58" s="1011"/>
      <c r="C58" s="1012"/>
      <c r="D58" s="1012"/>
      <c r="E58" s="1012"/>
      <c r="F58" s="1012"/>
      <c r="G58" s="1012"/>
      <c r="H58" s="1012"/>
      <c r="I58" s="1012"/>
      <c r="J58" s="1012"/>
      <c r="K58" s="1012"/>
      <c r="L58" s="1012"/>
      <c r="M58" s="1012"/>
      <c r="N58" s="1012"/>
      <c r="O58" s="1012"/>
      <c r="P58" s="1012"/>
      <c r="Q58" s="993"/>
      <c r="R58" s="160"/>
      <c r="AM58" s="763"/>
      <c r="AY58" s="638"/>
      <c r="AZ58" s="638"/>
      <c r="BA58" s="638"/>
      <c r="BB58" s="638"/>
      <c r="BC58" s="638"/>
      <c r="BD58" s="636"/>
      <c r="BE58" s="636"/>
      <c r="BF58" s="636"/>
      <c r="BG58" s="638"/>
      <c r="BH58" s="638"/>
      <c r="BI58" s="638"/>
      <c r="BJ58" s="220"/>
    </row>
    <row r="59" spans="1:74" ht="12" customHeight="1" x14ac:dyDescent="0.2">
      <c r="B59" s="1009"/>
      <c r="C59" s="993"/>
      <c r="D59" s="993"/>
      <c r="E59" s="993"/>
      <c r="F59" s="993"/>
      <c r="G59" s="993"/>
      <c r="H59" s="993"/>
      <c r="I59" s="993"/>
      <c r="J59" s="993"/>
      <c r="K59" s="993"/>
      <c r="L59" s="993"/>
      <c r="M59" s="993"/>
      <c r="N59" s="993"/>
      <c r="O59" s="993"/>
      <c r="P59" s="993"/>
      <c r="Q59" s="993"/>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1.5703125" style="89" customWidth="1"/>
    <col min="2" max="2" width="42.5703125" style="83" customWidth="1"/>
    <col min="3"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4" ht="13.35" customHeight="1" x14ac:dyDescent="0.2">
      <c r="A1" s="974" t="s">
        <v>478</v>
      </c>
      <c r="B1" s="1017" t="s">
        <v>890</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4" ht="12.75" x14ac:dyDescent="0.2">
      <c r="A2" s="975"/>
      <c r="B2" s="222" t="str">
        <f>"U.S. Energy Information Administration  |  Short-Term Energy Outlook  - "&amp;Dates!D1</f>
        <v>U.S. Energy Information Administration  |  Short-Term Energy Outlook  - April 2026</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2.75" x14ac:dyDescent="0.2">
      <c r="A3" s="316" t="s">
        <v>760</v>
      </c>
      <c r="B3" s="308"/>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s="7" customFormat="1" x14ac:dyDescent="0.2">
      <c r="A4" s="322" t="str">
        <f>TEXT(Dates!$D$2,"dddd, mmmm d, yyyy")</f>
        <v>Monday, April 6, 2026</v>
      </c>
      <c r="B4" s="1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323"/>
      <c r="B5" s="327" t="s">
        <v>892</v>
      </c>
      <c r="AY5" s="83"/>
      <c r="BB5" s="858"/>
      <c r="BC5" s="858"/>
      <c r="BD5" s="859"/>
      <c r="BE5" s="859"/>
      <c r="BF5" s="859"/>
      <c r="BG5" s="859"/>
      <c r="BH5" s="399"/>
      <c r="BI5" s="399"/>
      <c r="BJ5" s="399"/>
      <c r="BK5" s="399"/>
      <c r="BL5" s="399"/>
      <c r="BM5" s="399"/>
      <c r="BN5" s="399"/>
      <c r="BO5" s="399"/>
      <c r="BP5" s="399"/>
      <c r="BQ5" s="399"/>
      <c r="BR5" s="399"/>
      <c r="BS5" s="399"/>
      <c r="BT5" s="399"/>
      <c r="BU5" s="399"/>
      <c r="BV5" s="399"/>
    </row>
    <row r="6" spans="1:74" s="272" customFormat="1" ht="11.1" customHeight="1" x14ac:dyDescent="0.2">
      <c r="A6" s="395" t="s">
        <v>211</v>
      </c>
      <c r="B6" s="389" t="s">
        <v>831</v>
      </c>
      <c r="C6" s="105">
        <v>66.033153214999999</v>
      </c>
      <c r="D6" s="105">
        <v>66.365319041000006</v>
      </c>
      <c r="E6" s="105">
        <v>67.255992562000003</v>
      </c>
      <c r="F6" s="105">
        <v>66.208855127999996</v>
      </c>
      <c r="G6" s="105">
        <v>66.631169610000001</v>
      </c>
      <c r="H6" s="105">
        <v>66.937742795999995</v>
      </c>
      <c r="I6" s="105">
        <v>67.916689164000005</v>
      </c>
      <c r="J6" s="105">
        <v>67.501682630999994</v>
      </c>
      <c r="K6" s="105">
        <v>67.850123702000005</v>
      </c>
      <c r="L6" s="105">
        <v>68.352274351999995</v>
      </c>
      <c r="M6" s="105">
        <v>68.899137426999999</v>
      </c>
      <c r="N6" s="105">
        <v>67.328025182000005</v>
      </c>
      <c r="O6" s="105">
        <v>68.606457759999998</v>
      </c>
      <c r="P6" s="105">
        <v>68.899726745999999</v>
      </c>
      <c r="Q6" s="105">
        <v>68.984245325000003</v>
      </c>
      <c r="R6" s="105">
        <v>68.804004814999999</v>
      </c>
      <c r="S6" s="105">
        <v>68.853386831999998</v>
      </c>
      <c r="T6" s="105">
        <v>69.605418909999997</v>
      </c>
      <c r="U6" s="105">
        <v>69.941371430000004</v>
      </c>
      <c r="V6" s="105">
        <v>69.925825087000007</v>
      </c>
      <c r="W6" s="105">
        <v>70.348025763999999</v>
      </c>
      <c r="X6" s="105">
        <v>70.633616204999996</v>
      </c>
      <c r="Y6" s="105">
        <v>71.317000875999994</v>
      </c>
      <c r="Z6" s="105">
        <v>71.323795068999999</v>
      </c>
      <c r="AA6" s="105">
        <v>69.040950656000007</v>
      </c>
      <c r="AB6" s="105">
        <v>69.997499593000001</v>
      </c>
      <c r="AC6" s="105">
        <v>70.525098447000005</v>
      </c>
      <c r="AD6" s="105">
        <v>70.459073215000004</v>
      </c>
      <c r="AE6" s="105">
        <v>70.205219133</v>
      </c>
      <c r="AF6" s="105">
        <v>70.603625390999994</v>
      </c>
      <c r="AG6" s="105">
        <v>70.281179309999999</v>
      </c>
      <c r="AH6" s="105">
        <v>70.734500996999998</v>
      </c>
      <c r="AI6" s="105">
        <v>70.191705654000003</v>
      </c>
      <c r="AJ6" s="105">
        <v>71.02039499</v>
      </c>
      <c r="AK6" s="105">
        <v>71.104687154000004</v>
      </c>
      <c r="AL6" s="105">
        <v>70.913602969999999</v>
      </c>
      <c r="AM6" s="105">
        <v>69.992173570999995</v>
      </c>
      <c r="AN6" s="105">
        <v>70.399901786000001</v>
      </c>
      <c r="AO6" s="105">
        <v>71.611027386999993</v>
      </c>
      <c r="AP6" s="105">
        <v>71.459744466999993</v>
      </c>
      <c r="AQ6" s="105">
        <v>71.468963645000002</v>
      </c>
      <c r="AR6" s="105">
        <v>72.249415366999997</v>
      </c>
      <c r="AS6" s="105">
        <v>73.531337355000005</v>
      </c>
      <c r="AT6" s="105">
        <v>74.044929096999994</v>
      </c>
      <c r="AU6" s="105">
        <v>73.937339600000001</v>
      </c>
      <c r="AV6" s="105">
        <v>73.845539935000005</v>
      </c>
      <c r="AW6" s="105">
        <v>74.025074500000002</v>
      </c>
      <c r="AX6" s="105">
        <v>73.401157808999997</v>
      </c>
      <c r="AY6" s="105">
        <v>71.488918830000003</v>
      </c>
      <c r="AZ6" s="907">
        <v>72.663629819999997</v>
      </c>
      <c r="BA6" s="907">
        <v>71.506002555999999</v>
      </c>
      <c r="BB6" s="388">
        <v>71.641535289000004</v>
      </c>
      <c r="BC6" s="388">
        <v>72.079193289000003</v>
      </c>
      <c r="BD6" s="388">
        <v>72.766767543</v>
      </c>
      <c r="BE6" s="388">
        <v>73.228951155999994</v>
      </c>
      <c r="BF6" s="388">
        <v>73.530010290999996</v>
      </c>
      <c r="BG6" s="388">
        <v>73.637755493</v>
      </c>
      <c r="BH6" s="388">
        <v>73.932070847000006</v>
      </c>
      <c r="BI6" s="388">
        <v>74.304118455999998</v>
      </c>
      <c r="BJ6" s="388">
        <v>73.996453832</v>
      </c>
      <c r="BK6" s="388">
        <v>73.721682497000003</v>
      </c>
      <c r="BL6" s="388">
        <v>73.927317024000004</v>
      </c>
      <c r="BM6" s="388">
        <v>73.994893859000001</v>
      </c>
      <c r="BN6" s="388">
        <v>74.322085087999994</v>
      </c>
      <c r="BO6" s="388">
        <v>74.214169286000001</v>
      </c>
      <c r="BP6" s="388">
        <v>74.838711845999995</v>
      </c>
      <c r="BQ6" s="388">
        <v>75.012823061000006</v>
      </c>
      <c r="BR6" s="388">
        <v>75.215557329000006</v>
      </c>
      <c r="BS6" s="388">
        <v>75.168400988000002</v>
      </c>
      <c r="BT6" s="388">
        <v>75.715061344999995</v>
      </c>
      <c r="BU6" s="388">
        <v>76.054422262000003</v>
      </c>
      <c r="BV6" s="388">
        <v>75.732431011000003</v>
      </c>
    </row>
    <row r="7" spans="1:74" s="272" customFormat="1" ht="11.1"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907"/>
      <c r="BA7" s="907"/>
      <c r="BB7" s="388"/>
      <c r="BC7" s="388"/>
      <c r="BD7" s="388"/>
      <c r="BE7" s="388"/>
      <c r="BF7" s="388"/>
      <c r="BG7" s="388"/>
      <c r="BH7" s="388"/>
      <c r="BI7" s="388"/>
      <c r="BJ7" s="388"/>
      <c r="BK7" s="388"/>
      <c r="BL7" s="388"/>
      <c r="BM7" s="388"/>
      <c r="BN7" s="388"/>
      <c r="BO7" s="388"/>
      <c r="BP7" s="388"/>
      <c r="BQ7" s="388"/>
      <c r="BR7" s="388"/>
      <c r="BS7" s="388"/>
      <c r="BT7" s="388"/>
      <c r="BU7" s="388"/>
      <c r="BV7" s="388"/>
    </row>
    <row r="8" spans="1:74" s="272" customFormat="1" ht="11.1" customHeight="1" x14ac:dyDescent="0.2">
      <c r="A8" s="395" t="s">
        <v>201</v>
      </c>
      <c r="B8" s="392" t="s">
        <v>959</v>
      </c>
      <c r="C8" s="105">
        <v>26.892263516</v>
      </c>
      <c r="D8" s="105">
        <v>27.032151536000001</v>
      </c>
      <c r="E8" s="105">
        <v>28.045362709999999</v>
      </c>
      <c r="F8" s="105">
        <v>27.800670767</v>
      </c>
      <c r="G8" s="105">
        <v>27.678723935000001</v>
      </c>
      <c r="H8" s="105">
        <v>28.0956145</v>
      </c>
      <c r="I8" s="105">
        <v>28.537407161000001</v>
      </c>
      <c r="J8" s="105">
        <v>28.402285128999999</v>
      </c>
      <c r="K8" s="105">
        <v>28.737932767</v>
      </c>
      <c r="L8" s="105">
        <v>28.922230290000002</v>
      </c>
      <c r="M8" s="105">
        <v>29.185346533000001</v>
      </c>
      <c r="N8" s="105">
        <v>28.018063354999999</v>
      </c>
      <c r="O8" s="105">
        <v>29.016137742000002</v>
      </c>
      <c r="P8" s="105">
        <v>28.975749357000002</v>
      </c>
      <c r="Q8" s="105">
        <v>29.544687289999999</v>
      </c>
      <c r="R8" s="105">
        <v>29.2651346</v>
      </c>
      <c r="S8" s="105">
        <v>28.928403805999999</v>
      </c>
      <c r="T8" s="105">
        <v>29.457569433</v>
      </c>
      <c r="U8" s="105">
        <v>29.936872580999999</v>
      </c>
      <c r="V8" s="105">
        <v>30.188197097</v>
      </c>
      <c r="W8" s="105">
        <v>30.379169999999998</v>
      </c>
      <c r="X8" s="105">
        <v>30.520832226</v>
      </c>
      <c r="Y8" s="105">
        <v>31.019732767000001</v>
      </c>
      <c r="Z8" s="105">
        <v>31.023522805999999</v>
      </c>
      <c r="AA8" s="105">
        <v>28.981778677000001</v>
      </c>
      <c r="AB8" s="105">
        <v>30.296922552000002</v>
      </c>
      <c r="AC8" s="105">
        <v>30.747377322999998</v>
      </c>
      <c r="AD8" s="105">
        <v>30.860583266999999</v>
      </c>
      <c r="AE8" s="105">
        <v>30.527724418999998</v>
      </c>
      <c r="AF8" s="105">
        <v>30.854169200000001</v>
      </c>
      <c r="AG8" s="105">
        <v>30.797302354999999</v>
      </c>
      <c r="AH8" s="105">
        <v>31.300580484000001</v>
      </c>
      <c r="AI8" s="105">
        <v>30.7550691</v>
      </c>
      <c r="AJ8" s="105">
        <v>31.721849452000001</v>
      </c>
      <c r="AK8" s="105">
        <v>31.732800000000001</v>
      </c>
      <c r="AL8" s="105">
        <v>31.622228387</v>
      </c>
      <c r="AM8" s="105">
        <v>30.562416290000002</v>
      </c>
      <c r="AN8" s="105">
        <v>30.628101785999998</v>
      </c>
      <c r="AO8" s="105">
        <v>31.458227387000001</v>
      </c>
      <c r="AP8" s="105">
        <v>31.270644467</v>
      </c>
      <c r="AQ8" s="105">
        <v>31.045563645000001</v>
      </c>
      <c r="AR8" s="105">
        <v>31.624115367000002</v>
      </c>
      <c r="AS8" s="105">
        <v>32.204837355000002</v>
      </c>
      <c r="AT8" s="105">
        <v>32.385029097</v>
      </c>
      <c r="AU8" s="105">
        <v>32.477439599999997</v>
      </c>
      <c r="AV8" s="105">
        <v>32.305339934999999</v>
      </c>
      <c r="AW8" s="105">
        <v>32.698574499999999</v>
      </c>
      <c r="AX8" s="105">
        <v>32.394423682999999</v>
      </c>
      <c r="AY8" s="105">
        <v>31.321345826000002</v>
      </c>
      <c r="AZ8" s="907">
        <v>31.607125657000001</v>
      </c>
      <c r="BA8" s="907">
        <v>31.952389763999999</v>
      </c>
      <c r="BB8" s="388">
        <v>31.946132215999999</v>
      </c>
      <c r="BC8" s="388">
        <v>31.812643804</v>
      </c>
      <c r="BD8" s="388">
        <v>31.967935711999999</v>
      </c>
      <c r="BE8" s="388">
        <v>32.131185086999999</v>
      </c>
      <c r="BF8" s="388">
        <v>32.213837351999999</v>
      </c>
      <c r="BG8" s="388">
        <v>31.947673645999998</v>
      </c>
      <c r="BH8" s="388">
        <v>32.254162266999998</v>
      </c>
      <c r="BI8" s="388">
        <v>32.637342566000001</v>
      </c>
      <c r="BJ8" s="388">
        <v>32.626894718999999</v>
      </c>
      <c r="BK8" s="388">
        <v>32.543730674000003</v>
      </c>
      <c r="BL8" s="388">
        <v>32.424246052999997</v>
      </c>
      <c r="BM8" s="388">
        <v>32.818721414000002</v>
      </c>
      <c r="BN8" s="388">
        <v>32.789913396999999</v>
      </c>
      <c r="BO8" s="388">
        <v>32.746376658000003</v>
      </c>
      <c r="BP8" s="388">
        <v>32.883043573999998</v>
      </c>
      <c r="BQ8" s="388">
        <v>33.067517799000001</v>
      </c>
      <c r="BR8" s="388">
        <v>33.190418329000003</v>
      </c>
      <c r="BS8" s="388">
        <v>32.953365286</v>
      </c>
      <c r="BT8" s="388">
        <v>33.191089124000001</v>
      </c>
      <c r="BU8" s="388">
        <v>33.507613208000002</v>
      </c>
      <c r="BV8" s="388">
        <v>33.425933995999998</v>
      </c>
    </row>
    <row r="9" spans="1:74" ht="11.1" customHeight="1" x14ac:dyDescent="0.2">
      <c r="A9" s="323" t="s">
        <v>144</v>
      </c>
      <c r="B9" s="393" t="s">
        <v>940</v>
      </c>
      <c r="C9" s="289">
        <v>5.4865000000000004</v>
      </c>
      <c r="D9" s="289">
        <v>5.7271000000000001</v>
      </c>
      <c r="E9" s="289">
        <v>5.758</v>
      </c>
      <c r="F9" s="289">
        <v>5.6017999999999999</v>
      </c>
      <c r="G9" s="289">
        <v>5.4097</v>
      </c>
      <c r="H9" s="289">
        <v>5.5342000000000002</v>
      </c>
      <c r="I9" s="289">
        <v>5.7666000000000004</v>
      </c>
      <c r="J9" s="289">
        <v>5.7511000000000001</v>
      </c>
      <c r="K9" s="289">
        <v>5.6860999999999997</v>
      </c>
      <c r="L9" s="289">
        <v>5.8230000000000004</v>
      </c>
      <c r="M9" s="289">
        <v>5.984</v>
      </c>
      <c r="N9" s="289">
        <v>5.7957000000000001</v>
      </c>
      <c r="O9" s="289">
        <v>5.7329999999999997</v>
      </c>
      <c r="P9" s="289">
        <v>5.7371999999999996</v>
      </c>
      <c r="Q9" s="289">
        <v>5.8343999999999996</v>
      </c>
      <c r="R9" s="289">
        <v>5.4714</v>
      </c>
      <c r="S9" s="289">
        <v>5.1592000000000002</v>
      </c>
      <c r="T9" s="289">
        <v>5.4960000000000004</v>
      </c>
      <c r="U9" s="289">
        <v>5.8421000000000003</v>
      </c>
      <c r="V9" s="289">
        <v>5.8487</v>
      </c>
      <c r="W9" s="289">
        <v>5.6632999999999996</v>
      </c>
      <c r="X9" s="289">
        <v>5.8407</v>
      </c>
      <c r="Y9" s="289">
        <v>6.1935000000000002</v>
      </c>
      <c r="Z9" s="289">
        <v>6.2831000000000001</v>
      </c>
      <c r="AA9" s="289">
        <v>5.7983000000000002</v>
      </c>
      <c r="AB9" s="289">
        <v>6.0076000000000001</v>
      </c>
      <c r="AC9" s="289">
        <v>6.0475000000000003</v>
      </c>
      <c r="AD9" s="289">
        <v>5.9612999999999996</v>
      </c>
      <c r="AE9" s="289">
        <v>5.6256000000000004</v>
      </c>
      <c r="AF9" s="289">
        <v>5.8776000000000002</v>
      </c>
      <c r="AG9" s="289">
        <v>5.9695</v>
      </c>
      <c r="AH9" s="289">
        <v>6.0742000000000003</v>
      </c>
      <c r="AI9" s="289">
        <v>5.7210000000000001</v>
      </c>
      <c r="AJ9" s="289">
        <v>6.2081</v>
      </c>
      <c r="AK9" s="289">
        <v>6.2766999999999999</v>
      </c>
      <c r="AL9" s="289">
        <v>6.3887999999999998</v>
      </c>
      <c r="AM9" s="289">
        <v>6.3410000000000002</v>
      </c>
      <c r="AN9" s="289">
        <v>6.0865</v>
      </c>
      <c r="AO9" s="289">
        <v>6.3887</v>
      </c>
      <c r="AP9" s="289">
        <v>6.1673</v>
      </c>
      <c r="AQ9" s="289">
        <v>5.6702000000000004</v>
      </c>
      <c r="AR9" s="289">
        <v>6.0552000000000001</v>
      </c>
      <c r="AS9" s="289">
        <v>6.4275000000000002</v>
      </c>
      <c r="AT9" s="289">
        <v>6.3841000000000001</v>
      </c>
      <c r="AU9" s="289">
        <v>6.3045999999999998</v>
      </c>
      <c r="AV9" s="289">
        <v>6.2946999999999997</v>
      </c>
      <c r="AW9" s="289">
        <v>6.6276999999999999</v>
      </c>
      <c r="AX9" s="289">
        <v>6.5971472036999996</v>
      </c>
      <c r="AY9" s="289">
        <v>6.4654285934000004</v>
      </c>
      <c r="AZ9" s="895">
        <v>6.4896411122000002</v>
      </c>
      <c r="BA9" s="895">
        <v>6.4480413393999996</v>
      </c>
      <c r="BB9" s="355">
        <v>6.2054705245999999</v>
      </c>
      <c r="BC9" s="355">
        <v>6.0557025377000002</v>
      </c>
      <c r="BD9" s="355">
        <v>6.1453792442999999</v>
      </c>
      <c r="BE9" s="355">
        <v>6.3688182932000004</v>
      </c>
      <c r="BF9" s="355">
        <v>6.3721875984</v>
      </c>
      <c r="BG9" s="355">
        <v>6.2461216330999996</v>
      </c>
      <c r="BH9" s="355">
        <v>6.3969003140999998</v>
      </c>
      <c r="BI9" s="355">
        <v>6.5528340903000002</v>
      </c>
      <c r="BJ9" s="355">
        <v>6.6083711950000001</v>
      </c>
      <c r="BK9" s="355">
        <v>6.5392403369999998</v>
      </c>
      <c r="BL9" s="355">
        <v>6.5713327614999999</v>
      </c>
      <c r="BM9" s="355">
        <v>6.5486772161999998</v>
      </c>
      <c r="BN9" s="355">
        <v>6.3213962503000003</v>
      </c>
      <c r="BO9" s="355">
        <v>6.1818824914999997</v>
      </c>
      <c r="BP9" s="355">
        <v>6.2788359902000002</v>
      </c>
      <c r="BQ9" s="355">
        <v>6.5075381195000004</v>
      </c>
      <c r="BR9" s="355">
        <v>6.5149985565000001</v>
      </c>
      <c r="BS9" s="355">
        <v>6.3921770476999997</v>
      </c>
      <c r="BT9" s="355">
        <v>6.5055941297000004</v>
      </c>
      <c r="BU9" s="355">
        <v>6.6403706286000004</v>
      </c>
      <c r="BV9" s="355">
        <v>6.6840859020999996</v>
      </c>
    </row>
    <row r="10" spans="1:74" ht="11.1" customHeight="1" x14ac:dyDescent="0.2">
      <c r="A10" s="323" t="s">
        <v>145</v>
      </c>
      <c r="B10" s="393" t="s">
        <v>194</v>
      </c>
      <c r="C10" s="289">
        <v>2.0274999999999999</v>
      </c>
      <c r="D10" s="289">
        <v>2.0091000000000001</v>
      </c>
      <c r="E10" s="289">
        <v>2.0308999999999999</v>
      </c>
      <c r="F10" s="289">
        <v>2.0184000000000002</v>
      </c>
      <c r="G10" s="289">
        <v>2.0335000000000001</v>
      </c>
      <c r="H10" s="289">
        <v>2.0419</v>
      </c>
      <c r="I10" s="289">
        <v>2.0211999999999999</v>
      </c>
      <c r="J10" s="289">
        <v>2.0348999999999999</v>
      </c>
      <c r="K10" s="289">
        <v>2.0384000000000002</v>
      </c>
      <c r="L10" s="289">
        <v>2.0327999999999999</v>
      </c>
      <c r="M10" s="289">
        <v>2.0383</v>
      </c>
      <c r="N10" s="289">
        <v>2.0301</v>
      </c>
      <c r="O10" s="289">
        <v>2.1225000000000001</v>
      </c>
      <c r="P10" s="289">
        <v>2.1120999999999999</v>
      </c>
      <c r="Q10" s="289">
        <v>2.1221000000000001</v>
      </c>
      <c r="R10" s="289">
        <v>2.1604999999999999</v>
      </c>
      <c r="S10" s="289">
        <v>2.1640000000000001</v>
      </c>
      <c r="T10" s="289">
        <v>2.1480000000000001</v>
      </c>
      <c r="U10" s="289">
        <v>2.0912000000000002</v>
      </c>
      <c r="V10" s="289">
        <v>2.1089000000000002</v>
      </c>
      <c r="W10" s="289">
        <v>2.1214</v>
      </c>
      <c r="X10" s="289">
        <v>2.0975999999999999</v>
      </c>
      <c r="Y10" s="289">
        <v>2.0977000000000001</v>
      </c>
      <c r="Z10" s="289">
        <v>2.0855999999999999</v>
      </c>
      <c r="AA10" s="289">
        <v>2.0543999999999998</v>
      </c>
      <c r="AB10" s="289">
        <v>2.0463</v>
      </c>
      <c r="AC10" s="289">
        <v>2.0415999999999999</v>
      </c>
      <c r="AD10" s="289">
        <v>2.0036999999999998</v>
      </c>
      <c r="AE10" s="289">
        <v>1.9936</v>
      </c>
      <c r="AF10" s="289">
        <v>2.0125000000000002</v>
      </c>
      <c r="AG10" s="289">
        <v>2.0392000000000001</v>
      </c>
      <c r="AH10" s="289">
        <v>2.0375000000000001</v>
      </c>
      <c r="AI10" s="289">
        <v>2.0428000000000002</v>
      </c>
      <c r="AJ10" s="289">
        <v>1.9982</v>
      </c>
      <c r="AK10" s="289">
        <v>1.9576</v>
      </c>
      <c r="AL10" s="289">
        <v>1.8989</v>
      </c>
      <c r="AM10" s="289">
        <v>1.8745000000000001</v>
      </c>
      <c r="AN10" s="289">
        <v>1.8758999999999999</v>
      </c>
      <c r="AO10" s="289">
        <v>1.8496999999999999</v>
      </c>
      <c r="AP10" s="289">
        <v>1.8585</v>
      </c>
      <c r="AQ10" s="289">
        <v>1.85</v>
      </c>
      <c r="AR10" s="289">
        <v>1.8568</v>
      </c>
      <c r="AS10" s="289">
        <v>1.8871</v>
      </c>
      <c r="AT10" s="289">
        <v>1.8839999999999999</v>
      </c>
      <c r="AU10" s="289">
        <v>1.8774</v>
      </c>
      <c r="AV10" s="289">
        <v>1.8641000000000001</v>
      </c>
      <c r="AW10" s="289">
        <v>1.8621000000000001</v>
      </c>
      <c r="AX10" s="289">
        <v>1.8905619634999999</v>
      </c>
      <c r="AY10" s="289">
        <v>1.8890584262000001</v>
      </c>
      <c r="AZ10" s="895">
        <v>1.855922597</v>
      </c>
      <c r="BA10" s="895">
        <v>1.8499478431</v>
      </c>
      <c r="BB10" s="355">
        <v>1.8320745909</v>
      </c>
      <c r="BC10" s="355">
        <v>1.8239120660000001</v>
      </c>
      <c r="BD10" s="355">
        <v>1.8178223672</v>
      </c>
      <c r="BE10" s="355">
        <v>1.8062555935</v>
      </c>
      <c r="BF10" s="355">
        <v>1.8045428533000001</v>
      </c>
      <c r="BG10" s="355">
        <v>1.8000793129999999</v>
      </c>
      <c r="BH10" s="355">
        <v>1.7852582525</v>
      </c>
      <c r="BI10" s="355">
        <v>1.7718471761000001</v>
      </c>
      <c r="BJ10" s="355">
        <v>1.7703042237</v>
      </c>
      <c r="BK10" s="355">
        <v>1.7784864369</v>
      </c>
      <c r="BL10" s="355">
        <v>1.7802019916</v>
      </c>
      <c r="BM10" s="355">
        <v>1.7762689974999999</v>
      </c>
      <c r="BN10" s="355">
        <v>1.7601690469</v>
      </c>
      <c r="BO10" s="355">
        <v>1.7535277666</v>
      </c>
      <c r="BP10" s="355">
        <v>1.7488186832999999</v>
      </c>
      <c r="BQ10" s="355">
        <v>1.7384825793000001</v>
      </c>
      <c r="BR10" s="355">
        <v>1.7379166726999999</v>
      </c>
      <c r="BS10" s="355">
        <v>1.7345040381000001</v>
      </c>
      <c r="BT10" s="355">
        <v>1.7206362938999999</v>
      </c>
      <c r="BU10" s="355">
        <v>1.7081063795</v>
      </c>
      <c r="BV10" s="355">
        <v>1.7073610937000001</v>
      </c>
    </row>
    <row r="11" spans="1:74" ht="11.1" customHeight="1" x14ac:dyDescent="0.2">
      <c r="A11" s="323" t="s">
        <v>146</v>
      </c>
      <c r="B11" s="393" t="s">
        <v>195</v>
      </c>
      <c r="C11" s="289">
        <v>19.378263516000001</v>
      </c>
      <c r="D11" s="289">
        <v>19.295951536</v>
      </c>
      <c r="E11" s="289">
        <v>20.256462710000001</v>
      </c>
      <c r="F11" s="289">
        <v>20.180470766999999</v>
      </c>
      <c r="G11" s="289">
        <v>20.235523935</v>
      </c>
      <c r="H11" s="289">
        <v>20.5195145</v>
      </c>
      <c r="I11" s="289">
        <v>20.749607161</v>
      </c>
      <c r="J11" s="289">
        <v>20.616285129000001</v>
      </c>
      <c r="K11" s="289">
        <v>21.013432767000001</v>
      </c>
      <c r="L11" s="289">
        <v>21.06643029</v>
      </c>
      <c r="M11" s="289">
        <v>21.163046532999999</v>
      </c>
      <c r="N11" s="289">
        <v>20.192263355000001</v>
      </c>
      <c r="O11" s="289">
        <v>21.160637741999999</v>
      </c>
      <c r="P11" s="289">
        <v>21.126449356999998</v>
      </c>
      <c r="Q11" s="289">
        <v>21.58818729</v>
      </c>
      <c r="R11" s="289">
        <v>21.633234600000002</v>
      </c>
      <c r="S11" s="289">
        <v>21.605203805999999</v>
      </c>
      <c r="T11" s="289">
        <v>21.813569433000001</v>
      </c>
      <c r="U11" s="289">
        <v>22.003572581</v>
      </c>
      <c r="V11" s="289">
        <v>22.230597097</v>
      </c>
      <c r="W11" s="289">
        <v>22.594470000000001</v>
      </c>
      <c r="X11" s="289">
        <v>22.582532226000001</v>
      </c>
      <c r="Y11" s="289">
        <v>22.728532767000001</v>
      </c>
      <c r="Z11" s="289">
        <v>22.654822805999999</v>
      </c>
      <c r="AA11" s="289">
        <v>21.129078676999999</v>
      </c>
      <c r="AB11" s="289">
        <v>22.243022551999999</v>
      </c>
      <c r="AC11" s="289">
        <v>22.658277323</v>
      </c>
      <c r="AD11" s="289">
        <v>22.895583266999999</v>
      </c>
      <c r="AE11" s="289">
        <v>22.908524418999999</v>
      </c>
      <c r="AF11" s="289">
        <v>22.964069200000001</v>
      </c>
      <c r="AG11" s="289">
        <v>22.788602354999998</v>
      </c>
      <c r="AH11" s="289">
        <v>23.188880483999998</v>
      </c>
      <c r="AI11" s="289">
        <v>22.9912691</v>
      </c>
      <c r="AJ11" s="289">
        <v>23.515549451999998</v>
      </c>
      <c r="AK11" s="289">
        <v>23.4985</v>
      </c>
      <c r="AL11" s="289">
        <v>23.334528386999999</v>
      </c>
      <c r="AM11" s="289">
        <v>22.346916289999999</v>
      </c>
      <c r="AN11" s="289">
        <v>22.665701786</v>
      </c>
      <c r="AO11" s="289">
        <v>23.219827386999999</v>
      </c>
      <c r="AP11" s="289">
        <v>23.244844467</v>
      </c>
      <c r="AQ11" s="289">
        <v>23.525363644999999</v>
      </c>
      <c r="AR11" s="289">
        <v>23.712115366999999</v>
      </c>
      <c r="AS11" s="289">
        <v>23.890237355</v>
      </c>
      <c r="AT11" s="289">
        <v>24.116929097</v>
      </c>
      <c r="AU11" s="289">
        <v>24.295439600000002</v>
      </c>
      <c r="AV11" s="289">
        <v>24.146539935</v>
      </c>
      <c r="AW11" s="289">
        <v>24.208774500000001</v>
      </c>
      <c r="AX11" s="289">
        <v>23.906714516000001</v>
      </c>
      <c r="AY11" s="289">
        <v>22.966858806000001</v>
      </c>
      <c r="AZ11" s="895">
        <v>23.261561948000001</v>
      </c>
      <c r="BA11" s="895">
        <v>23.654400582000001</v>
      </c>
      <c r="BB11" s="355">
        <v>23.908587099999998</v>
      </c>
      <c r="BC11" s="355">
        <v>23.9330292</v>
      </c>
      <c r="BD11" s="355">
        <v>24.0047341</v>
      </c>
      <c r="BE11" s="355">
        <v>23.956111199999999</v>
      </c>
      <c r="BF11" s="355">
        <v>24.037106900000001</v>
      </c>
      <c r="BG11" s="355">
        <v>23.901472699999999</v>
      </c>
      <c r="BH11" s="355">
        <v>24.0720037</v>
      </c>
      <c r="BI11" s="355">
        <v>24.312661299999998</v>
      </c>
      <c r="BJ11" s="355">
        <v>24.248219299999999</v>
      </c>
      <c r="BK11" s="355">
        <v>24.226003899999998</v>
      </c>
      <c r="BL11" s="355">
        <v>24.072711300000002</v>
      </c>
      <c r="BM11" s="355">
        <v>24.493775200000002</v>
      </c>
      <c r="BN11" s="355">
        <v>24.708348099999998</v>
      </c>
      <c r="BO11" s="355">
        <v>24.810966400000002</v>
      </c>
      <c r="BP11" s="355">
        <v>24.855388900000001</v>
      </c>
      <c r="BQ11" s="355">
        <v>24.821497099999998</v>
      </c>
      <c r="BR11" s="355">
        <v>24.937503100000001</v>
      </c>
      <c r="BS11" s="355">
        <v>24.826684199999999</v>
      </c>
      <c r="BT11" s="355">
        <v>24.964858700000001</v>
      </c>
      <c r="BU11" s="355">
        <v>25.159136199999999</v>
      </c>
      <c r="BV11" s="355">
        <v>25.034486999999999</v>
      </c>
    </row>
    <row r="12" spans="1:74" ht="11.1"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895"/>
      <c r="BA12" s="895"/>
      <c r="BB12" s="355"/>
      <c r="BC12" s="355"/>
      <c r="BD12" s="355"/>
      <c r="BE12" s="355"/>
      <c r="BF12" s="355"/>
      <c r="BG12" s="355"/>
      <c r="BH12" s="355"/>
      <c r="BI12" s="355"/>
      <c r="BJ12" s="355"/>
      <c r="BK12" s="355"/>
      <c r="BL12" s="355"/>
      <c r="BM12" s="355"/>
      <c r="BN12" s="355"/>
      <c r="BO12" s="355"/>
      <c r="BP12" s="355"/>
      <c r="BQ12" s="355"/>
      <c r="BR12" s="355"/>
      <c r="BS12" s="355"/>
      <c r="BT12" s="355"/>
      <c r="BU12" s="355"/>
      <c r="BV12" s="355"/>
    </row>
    <row r="13" spans="1:74" s="272" customFormat="1" ht="11.1" customHeight="1" x14ac:dyDescent="0.2">
      <c r="A13" s="395" t="s">
        <v>200</v>
      </c>
      <c r="B13" s="392" t="s">
        <v>960</v>
      </c>
      <c r="C13" s="105">
        <v>5.8477896989999998</v>
      </c>
      <c r="D13" s="105">
        <v>5.8079675056999998</v>
      </c>
      <c r="E13" s="105">
        <v>5.8338298526000001</v>
      </c>
      <c r="F13" s="105">
        <v>6.2611843616999998</v>
      </c>
      <c r="G13" s="105">
        <v>6.6183456745000004</v>
      </c>
      <c r="H13" s="105">
        <v>6.5970282963000004</v>
      </c>
      <c r="I13" s="105">
        <v>6.9467820029</v>
      </c>
      <c r="J13" s="105">
        <v>7.0016975022999999</v>
      </c>
      <c r="K13" s="105">
        <v>7.006290935</v>
      </c>
      <c r="L13" s="105">
        <v>6.9882440618999997</v>
      </c>
      <c r="M13" s="105">
        <v>6.6945908940000001</v>
      </c>
      <c r="N13" s="105">
        <v>6.3668618271000001</v>
      </c>
      <c r="O13" s="105">
        <v>6.4607200184</v>
      </c>
      <c r="P13" s="105">
        <v>6.3931773888999999</v>
      </c>
      <c r="Q13" s="105">
        <v>6.3173580351999998</v>
      </c>
      <c r="R13" s="105">
        <v>6.6269702147</v>
      </c>
      <c r="S13" s="105">
        <v>7.1175830252000001</v>
      </c>
      <c r="T13" s="105">
        <v>7.2960494770000004</v>
      </c>
      <c r="U13" s="105">
        <v>7.5843988494000003</v>
      </c>
      <c r="V13" s="105">
        <v>7.5277279899999998</v>
      </c>
      <c r="W13" s="105">
        <v>7.7060557640000003</v>
      </c>
      <c r="X13" s="105">
        <v>7.4484839789999997</v>
      </c>
      <c r="Y13" s="105">
        <v>7.4825681096999999</v>
      </c>
      <c r="Z13" s="105">
        <v>7.2784722627000003</v>
      </c>
      <c r="AA13" s="105">
        <v>7.0794719787</v>
      </c>
      <c r="AB13" s="105">
        <v>6.9816770417000003</v>
      </c>
      <c r="AC13" s="105">
        <v>6.9735211248000004</v>
      </c>
      <c r="AD13" s="105">
        <v>7.1033899483000003</v>
      </c>
      <c r="AE13" s="105">
        <v>7.6322947132000003</v>
      </c>
      <c r="AF13" s="105">
        <v>7.7611561910000004</v>
      </c>
      <c r="AG13" s="105">
        <v>7.4396769555000004</v>
      </c>
      <c r="AH13" s="105">
        <v>7.8067205129000001</v>
      </c>
      <c r="AI13" s="105">
        <v>7.9764365537000002</v>
      </c>
      <c r="AJ13" s="105">
        <v>7.5663455387000003</v>
      </c>
      <c r="AK13" s="105">
        <v>7.3301871542999999</v>
      </c>
      <c r="AL13" s="105">
        <v>7.0803745826000002</v>
      </c>
      <c r="AM13" s="105">
        <v>7.0561572809999999</v>
      </c>
      <c r="AN13" s="105">
        <v>7.11</v>
      </c>
      <c r="AO13" s="105">
        <v>7.2596999999999996</v>
      </c>
      <c r="AP13" s="105">
        <v>7.4311999999999996</v>
      </c>
      <c r="AQ13" s="105">
        <v>7.7695999999999996</v>
      </c>
      <c r="AR13" s="105">
        <v>7.9260999999999999</v>
      </c>
      <c r="AS13" s="105">
        <v>8.1661000000000001</v>
      </c>
      <c r="AT13" s="105">
        <v>8.68</v>
      </c>
      <c r="AU13" s="105">
        <v>8.6852</v>
      </c>
      <c r="AV13" s="105">
        <v>8.6280000000000001</v>
      </c>
      <c r="AW13" s="105">
        <v>8.1547999999999998</v>
      </c>
      <c r="AX13" s="105">
        <v>8.1858016658999997</v>
      </c>
      <c r="AY13" s="105">
        <v>8.0027046591000008</v>
      </c>
      <c r="AZ13" s="907">
        <v>8.1933640098999998</v>
      </c>
      <c r="BA13" s="907">
        <v>8.0202835461999999</v>
      </c>
      <c r="BB13" s="388">
        <v>8.3419843401999998</v>
      </c>
      <c r="BC13" s="388">
        <v>8.6199852864000004</v>
      </c>
      <c r="BD13" s="388">
        <v>8.8487748653999994</v>
      </c>
      <c r="BE13" s="388">
        <v>8.9329438934999992</v>
      </c>
      <c r="BF13" s="388">
        <v>8.9341828971999995</v>
      </c>
      <c r="BG13" s="388">
        <v>9.0187764050000006</v>
      </c>
      <c r="BH13" s="388">
        <v>8.7409190615999997</v>
      </c>
      <c r="BI13" s="388">
        <v>8.6555185663999996</v>
      </c>
      <c r="BJ13" s="388">
        <v>8.3840106560999992</v>
      </c>
      <c r="BK13" s="388">
        <v>8.2362872974000005</v>
      </c>
      <c r="BL13" s="388">
        <v>8.5084676855999994</v>
      </c>
      <c r="BM13" s="388">
        <v>8.2835393437999993</v>
      </c>
      <c r="BN13" s="388">
        <v>8.6423491797000001</v>
      </c>
      <c r="BO13" s="388">
        <v>8.8931025601999991</v>
      </c>
      <c r="BP13" s="388">
        <v>9.1147319189000005</v>
      </c>
      <c r="BQ13" s="388">
        <v>9.1815625391999998</v>
      </c>
      <c r="BR13" s="388">
        <v>9.3677603945999994</v>
      </c>
      <c r="BS13" s="388">
        <v>9.5604135967000001</v>
      </c>
      <c r="BT13" s="388">
        <v>9.3019604402000002</v>
      </c>
      <c r="BU13" s="388">
        <v>9.2151994015999996</v>
      </c>
      <c r="BV13" s="388">
        <v>8.9259487522000001</v>
      </c>
    </row>
    <row r="14" spans="1:74" ht="11.1" customHeight="1" x14ac:dyDescent="0.2">
      <c r="A14" s="323" t="s">
        <v>147</v>
      </c>
      <c r="B14" s="393" t="s">
        <v>948</v>
      </c>
      <c r="C14" s="289">
        <v>0.76549999999999996</v>
      </c>
      <c r="D14" s="289">
        <v>0.76780000000000004</v>
      </c>
      <c r="E14" s="289">
        <v>0.76160000000000005</v>
      </c>
      <c r="F14" s="289">
        <v>0.77669999999999995</v>
      </c>
      <c r="G14" s="289">
        <v>0.77890000000000004</v>
      </c>
      <c r="H14" s="289">
        <v>0.78879999999999995</v>
      </c>
      <c r="I14" s="289">
        <v>0.77829999999999999</v>
      </c>
      <c r="J14" s="289">
        <v>0.78249999999999997</v>
      </c>
      <c r="K14" s="289">
        <v>0.79510000000000003</v>
      </c>
      <c r="L14" s="289">
        <v>0.8296</v>
      </c>
      <c r="M14" s="289">
        <v>0.81759999999999999</v>
      </c>
      <c r="N14" s="289">
        <v>0.80030000000000001</v>
      </c>
      <c r="O14" s="289">
        <v>0.79610000000000003</v>
      </c>
      <c r="P14" s="289">
        <v>0.8034</v>
      </c>
      <c r="Q14" s="289">
        <v>0.81659999999999999</v>
      </c>
      <c r="R14" s="289">
        <v>0.81469999999999998</v>
      </c>
      <c r="S14" s="289">
        <v>0.8105</v>
      </c>
      <c r="T14" s="289">
        <v>0.80059999999999998</v>
      </c>
      <c r="U14" s="289">
        <v>0.80730000000000002</v>
      </c>
      <c r="V14" s="289">
        <v>0.81399999999999995</v>
      </c>
      <c r="W14" s="289">
        <v>0.82830000000000004</v>
      </c>
      <c r="X14" s="289">
        <v>0.8367</v>
      </c>
      <c r="Y14" s="289">
        <v>0.84470000000000001</v>
      </c>
      <c r="Z14" s="289">
        <v>0.85240000000000005</v>
      </c>
      <c r="AA14" s="289">
        <v>0.85409999999999997</v>
      </c>
      <c r="AB14" s="289">
        <v>0.84760000000000002</v>
      </c>
      <c r="AC14" s="289">
        <v>0.8629</v>
      </c>
      <c r="AD14" s="289">
        <v>0.87109999999999999</v>
      </c>
      <c r="AE14" s="289">
        <v>0.87539999999999996</v>
      </c>
      <c r="AF14" s="289">
        <v>0.86339999999999995</v>
      </c>
      <c r="AG14" s="289">
        <v>0.88529999999999998</v>
      </c>
      <c r="AH14" s="289">
        <v>0.90890000000000004</v>
      </c>
      <c r="AI14" s="289">
        <v>0.92369999999999997</v>
      </c>
      <c r="AJ14" s="289">
        <v>0.92479999999999996</v>
      </c>
      <c r="AK14" s="289">
        <v>0.93669999999999998</v>
      </c>
      <c r="AL14" s="289">
        <v>0.94450000000000001</v>
      </c>
      <c r="AM14" s="289">
        <v>0.93030000000000002</v>
      </c>
      <c r="AN14" s="289">
        <v>0.92959999999999998</v>
      </c>
      <c r="AO14" s="289">
        <v>0.93079999999999996</v>
      </c>
      <c r="AP14" s="289">
        <v>0.92320000000000002</v>
      </c>
      <c r="AQ14" s="289">
        <v>0.93279999999999996</v>
      </c>
      <c r="AR14" s="289">
        <v>0.97260000000000002</v>
      </c>
      <c r="AS14" s="289">
        <v>1.0052000000000001</v>
      </c>
      <c r="AT14" s="289">
        <v>1.0165999999999999</v>
      </c>
      <c r="AU14" s="289">
        <v>1.0310999999999999</v>
      </c>
      <c r="AV14" s="289">
        <v>1.0407999999999999</v>
      </c>
      <c r="AW14" s="289">
        <v>1.0366</v>
      </c>
      <c r="AX14" s="289">
        <v>1.0462747786</v>
      </c>
      <c r="AY14" s="289">
        <v>1.0524367713</v>
      </c>
      <c r="AZ14" s="895">
        <v>1.1021659895</v>
      </c>
      <c r="BA14" s="895">
        <v>1.0359133518999999</v>
      </c>
      <c r="BB14" s="355">
        <v>1.0611093402</v>
      </c>
      <c r="BC14" s="355">
        <v>1.0464302958</v>
      </c>
      <c r="BD14" s="355">
        <v>1.0723000217000001</v>
      </c>
      <c r="BE14" s="355">
        <v>1.0599642488000001</v>
      </c>
      <c r="BF14" s="355">
        <v>1.0730541870000001</v>
      </c>
      <c r="BG14" s="355">
        <v>1.1021867651999999</v>
      </c>
      <c r="BH14" s="355">
        <v>1.0862752419999999</v>
      </c>
      <c r="BI14" s="355">
        <v>1.1136758167</v>
      </c>
      <c r="BJ14" s="355">
        <v>1.0956643224</v>
      </c>
      <c r="BK14" s="355">
        <v>1.0825486874000001</v>
      </c>
      <c r="BL14" s="355">
        <v>1.1620393912</v>
      </c>
      <c r="BM14" s="355">
        <v>1.0900939807000001</v>
      </c>
      <c r="BN14" s="355">
        <v>1.1171223373000001</v>
      </c>
      <c r="BO14" s="355">
        <v>1.1006228972000001</v>
      </c>
      <c r="BP14" s="355">
        <v>1.1282749462999999</v>
      </c>
      <c r="BQ14" s="355">
        <v>1.1141135081</v>
      </c>
      <c r="BR14" s="355">
        <v>1.1271989</v>
      </c>
      <c r="BS14" s="355">
        <v>1.1581320023999999</v>
      </c>
      <c r="BT14" s="355">
        <v>1.1404223187</v>
      </c>
      <c r="BU14" s="355">
        <v>1.1696306982</v>
      </c>
      <c r="BV14" s="355">
        <v>1.1498251223</v>
      </c>
    </row>
    <row r="15" spans="1:74" ht="11.1" customHeight="1" x14ac:dyDescent="0.2">
      <c r="A15" s="323" t="s">
        <v>148</v>
      </c>
      <c r="B15" s="393" t="s">
        <v>949</v>
      </c>
      <c r="C15" s="289">
        <v>3.3849999999999998</v>
      </c>
      <c r="D15" s="289">
        <v>3.2703000000000002</v>
      </c>
      <c r="E15" s="289">
        <v>3.3371</v>
      </c>
      <c r="F15" s="289">
        <v>3.5779999999999998</v>
      </c>
      <c r="G15" s="289">
        <v>3.9003000000000001</v>
      </c>
      <c r="H15" s="289">
        <v>3.9163000000000001</v>
      </c>
      <c r="I15" s="289">
        <v>4.2020999999999997</v>
      </c>
      <c r="J15" s="289">
        <v>4.2493999999999996</v>
      </c>
      <c r="K15" s="289">
        <v>4.2271999999999998</v>
      </c>
      <c r="L15" s="289">
        <v>4.1871999999999998</v>
      </c>
      <c r="M15" s="289">
        <v>3.8824000000000001</v>
      </c>
      <c r="N15" s="289">
        <v>3.5451000000000001</v>
      </c>
      <c r="O15" s="289">
        <v>3.6368999999999998</v>
      </c>
      <c r="P15" s="289">
        <v>3.6274999999999999</v>
      </c>
      <c r="Q15" s="289">
        <v>3.5310999999999999</v>
      </c>
      <c r="R15" s="289">
        <v>3.8087</v>
      </c>
      <c r="S15" s="289">
        <v>4.3273999999999999</v>
      </c>
      <c r="T15" s="289">
        <v>4.4768999999999997</v>
      </c>
      <c r="U15" s="289">
        <v>4.7885</v>
      </c>
      <c r="V15" s="289">
        <v>4.7343000000000002</v>
      </c>
      <c r="W15" s="289">
        <v>4.9284999999999997</v>
      </c>
      <c r="X15" s="289">
        <v>4.6077000000000004</v>
      </c>
      <c r="Y15" s="289">
        <v>4.6356000000000002</v>
      </c>
      <c r="Z15" s="289">
        <v>4.2359999999999998</v>
      </c>
      <c r="AA15" s="289">
        <v>3.9581</v>
      </c>
      <c r="AB15" s="289">
        <v>3.8885999999999998</v>
      </c>
      <c r="AC15" s="289">
        <v>3.8391999999999999</v>
      </c>
      <c r="AD15" s="289">
        <v>3.9969000000000001</v>
      </c>
      <c r="AE15" s="289">
        <v>4.4619</v>
      </c>
      <c r="AF15" s="289">
        <v>4.7003000000000004</v>
      </c>
      <c r="AG15" s="289">
        <v>4.5191999999999997</v>
      </c>
      <c r="AH15" s="289">
        <v>4.6614000000000004</v>
      </c>
      <c r="AI15" s="289">
        <v>4.8254999999999999</v>
      </c>
      <c r="AJ15" s="289">
        <v>4.391</v>
      </c>
      <c r="AK15" s="289">
        <v>4.1555999999999997</v>
      </c>
      <c r="AL15" s="289">
        <v>3.9180999999999999</v>
      </c>
      <c r="AM15" s="289">
        <v>3.9020999999999999</v>
      </c>
      <c r="AN15" s="289">
        <v>3.9674</v>
      </c>
      <c r="AO15" s="289">
        <v>4.1086</v>
      </c>
      <c r="AP15" s="289">
        <v>4.3394000000000004</v>
      </c>
      <c r="AQ15" s="289">
        <v>4.6063000000000001</v>
      </c>
      <c r="AR15" s="289">
        <v>4.7481</v>
      </c>
      <c r="AS15" s="289">
        <v>5.2624000000000004</v>
      </c>
      <c r="AT15" s="289">
        <v>5.1946000000000003</v>
      </c>
      <c r="AU15" s="289">
        <v>5.1867999999999999</v>
      </c>
      <c r="AV15" s="289">
        <v>5.1337000000000002</v>
      </c>
      <c r="AW15" s="289">
        <v>4.6661999999999999</v>
      </c>
      <c r="AX15" s="289">
        <v>4.6865574716999996</v>
      </c>
      <c r="AY15" s="289">
        <v>4.5095359684999998</v>
      </c>
      <c r="AZ15" s="895">
        <v>4.6860763647999999</v>
      </c>
      <c r="BA15" s="895">
        <v>4.554567209</v>
      </c>
      <c r="BB15" s="355">
        <v>4.8816198460000004</v>
      </c>
      <c r="BC15" s="355">
        <v>5.1534657028000002</v>
      </c>
      <c r="BD15" s="355">
        <v>5.3463221635</v>
      </c>
      <c r="BE15" s="355">
        <v>5.4400574898</v>
      </c>
      <c r="BF15" s="355">
        <v>5.4643657549000002</v>
      </c>
      <c r="BG15" s="355">
        <v>5.5233980137999996</v>
      </c>
      <c r="BH15" s="355">
        <v>5.2389505227999997</v>
      </c>
      <c r="BI15" s="355">
        <v>5.1178406395999998</v>
      </c>
      <c r="BJ15" s="355">
        <v>4.8129355343000002</v>
      </c>
      <c r="BK15" s="355">
        <v>4.6619581264000001</v>
      </c>
      <c r="BL15" s="355">
        <v>4.8582070051999997</v>
      </c>
      <c r="BM15" s="355">
        <v>4.7076825564</v>
      </c>
      <c r="BN15" s="355">
        <v>5.0425609075000004</v>
      </c>
      <c r="BO15" s="355">
        <v>5.3063795560999996</v>
      </c>
      <c r="BP15" s="355">
        <v>5.5053936617000003</v>
      </c>
      <c r="BQ15" s="355">
        <v>5.5901230513</v>
      </c>
      <c r="BR15" s="355">
        <v>5.6139071008999997</v>
      </c>
      <c r="BS15" s="355">
        <v>5.6791808209000001</v>
      </c>
      <c r="BT15" s="355">
        <v>5.3891382448999998</v>
      </c>
      <c r="BU15" s="355">
        <v>5.2751673140999999</v>
      </c>
      <c r="BV15" s="355">
        <v>5.0041319961999999</v>
      </c>
    </row>
    <row r="16" spans="1:74" ht="11.1" customHeight="1" x14ac:dyDescent="0.2">
      <c r="A16" s="323" t="s">
        <v>149</v>
      </c>
      <c r="B16" s="393" t="s">
        <v>950</v>
      </c>
      <c r="C16" s="289">
        <v>0.77180000000000004</v>
      </c>
      <c r="D16" s="289">
        <v>0.77100000000000002</v>
      </c>
      <c r="E16" s="289">
        <v>0.78280000000000005</v>
      </c>
      <c r="F16" s="289">
        <v>0.78269999999999995</v>
      </c>
      <c r="G16" s="289">
        <v>0.77759999999999996</v>
      </c>
      <c r="H16" s="289">
        <v>0.78390000000000004</v>
      </c>
      <c r="I16" s="289">
        <v>0.77890000000000004</v>
      </c>
      <c r="J16" s="289">
        <v>0.7802</v>
      </c>
      <c r="K16" s="289">
        <v>0.7843</v>
      </c>
      <c r="L16" s="289">
        <v>0.78769999999999996</v>
      </c>
      <c r="M16" s="289">
        <v>0.80189999999999995</v>
      </c>
      <c r="N16" s="289">
        <v>0.81530000000000002</v>
      </c>
      <c r="O16" s="289">
        <v>0.80459999999999998</v>
      </c>
      <c r="P16" s="289">
        <v>0.79079999999999995</v>
      </c>
      <c r="Q16" s="289">
        <v>0.80249999999999999</v>
      </c>
      <c r="R16" s="289">
        <v>0.81359999999999999</v>
      </c>
      <c r="S16" s="289">
        <v>0.80530000000000002</v>
      </c>
      <c r="T16" s="289">
        <v>0.8085</v>
      </c>
      <c r="U16" s="289">
        <v>0.81320000000000003</v>
      </c>
      <c r="V16" s="289">
        <v>0.81310000000000004</v>
      </c>
      <c r="W16" s="289">
        <v>0.80200000000000005</v>
      </c>
      <c r="X16" s="289">
        <v>0.81379999999999997</v>
      </c>
      <c r="Y16" s="289">
        <v>0.80900000000000005</v>
      </c>
      <c r="Z16" s="289">
        <v>0.81769999999999998</v>
      </c>
      <c r="AA16" s="289">
        <v>0.80830000000000002</v>
      </c>
      <c r="AB16" s="289">
        <v>0.79520000000000002</v>
      </c>
      <c r="AC16" s="289">
        <v>0.8105</v>
      </c>
      <c r="AD16" s="289">
        <v>0.82079999999999997</v>
      </c>
      <c r="AE16" s="289">
        <v>0.81859999999999999</v>
      </c>
      <c r="AF16" s="289">
        <v>0.81230000000000002</v>
      </c>
      <c r="AG16" s="289">
        <v>0.81169999999999998</v>
      </c>
      <c r="AH16" s="289">
        <v>0.80469999999999997</v>
      </c>
      <c r="AI16" s="289">
        <v>0.78139999999999998</v>
      </c>
      <c r="AJ16" s="289">
        <v>0.7954</v>
      </c>
      <c r="AK16" s="289">
        <v>0.79</v>
      </c>
      <c r="AL16" s="289">
        <v>0.7863</v>
      </c>
      <c r="AM16" s="289">
        <v>0.8</v>
      </c>
      <c r="AN16" s="289">
        <v>0.78590000000000004</v>
      </c>
      <c r="AO16" s="289">
        <v>0.77810000000000001</v>
      </c>
      <c r="AP16" s="289">
        <v>0.74450000000000005</v>
      </c>
      <c r="AQ16" s="289">
        <v>0.78010000000000002</v>
      </c>
      <c r="AR16" s="289">
        <v>0.77470000000000006</v>
      </c>
      <c r="AS16" s="289">
        <v>0.77669999999999995</v>
      </c>
      <c r="AT16" s="289">
        <v>0.78049999999999997</v>
      </c>
      <c r="AU16" s="289">
        <v>0.78200000000000003</v>
      </c>
      <c r="AV16" s="289">
        <v>0.76659999999999995</v>
      </c>
      <c r="AW16" s="289">
        <v>0.77500000000000002</v>
      </c>
      <c r="AX16" s="289">
        <v>0.77773611298000001</v>
      </c>
      <c r="AY16" s="289">
        <v>0.77087812231999997</v>
      </c>
      <c r="AZ16" s="895">
        <v>0.76717233513000005</v>
      </c>
      <c r="BA16" s="895">
        <v>0.76512831264000003</v>
      </c>
      <c r="BB16" s="355">
        <v>0.76566684115000005</v>
      </c>
      <c r="BC16" s="355">
        <v>0.76495784682000001</v>
      </c>
      <c r="BD16" s="355">
        <v>0.76165844694999996</v>
      </c>
      <c r="BE16" s="355">
        <v>0.75952928929999997</v>
      </c>
      <c r="BF16" s="355">
        <v>0.76025406755000002</v>
      </c>
      <c r="BG16" s="355">
        <v>0.75960485034000003</v>
      </c>
      <c r="BH16" s="355">
        <v>0.75631500078000002</v>
      </c>
      <c r="BI16" s="355">
        <v>0.75439473900999998</v>
      </c>
      <c r="BJ16" s="355">
        <v>0.75461698666999999</v>
      </c>
      <c r="BK16" s="355">
        <v>0.77471219318999995</v>
      </c>
      <c r="BL16" s="355">
        <v>0.77105613978999998</v>
      </c>
      <c r="BM16" s="355">
        <v>0.76906541689999997</v>
      </c>
      <c r="BN16" s="355">
        <v>0.76962425849000005</v>
      </c>
      <c r="BO16" s="355">
        <v>0.76890215912000004</v>
      </c>
      <c r="BP16" s="355">
        <v>0.76559294306000003</v>
      </c>
      <c r="BQ16" s="355">
        <v>0.76344750782000004</v>
      </c>
      <c r="BR16" s="355">
        <v>0.764169549</v>
      </c>
      <c r="BS16" s="355">
        <v>0.76352147342999999</v>
      </c>
      <c r="BT16" s="355">
        <v>0.76023190530999996</v>
      </c>
      <c r="BU16" s="355">
        <v>0.75831716832999996</v>
      </c>
      <c r="BV16" s="355">
        <v>0.75854215311999995</v>
      </c>
    </row>
    <row r="17" spans="1:74" ht="11.1" customHeight="1" x14ac:dyDescent="0.2">
      <c r="A17" s="323" t="s">
        <v>762</v>
      </c>
      <c r="B17" s="402" t="s">
        <v>951</v>
      </c>
      <c r="C17" s="289">
        <v>0.1021</v>
      </c>
      <c r="D17" s="289">
        <v>0.1477</v>
      </c>
      <c r="E17" s="289">
        <v>0.108</v>
      </c>
      <c r="F17" s="289">
        <v>0.26629999999999998</v>
      </c>
      <c r="G17" s="289">
        <v>0.3044</v>
      </c>
      <c r="H17" s="289">
        <v>0.33310000000000001</v>
      </c>
      <c r="I17" s="289">
        <v>0.36499999999999999</v>
      </c>
      <c r="J17" s="289">
        <v>0.36630000000000001</v>
      </c>
      <c r="K17" s="289">
        <v>0.37940000000000002</v>
      </c>
      <c r="L17" s="289">
        <v>0.35310000000000002</v>
      </c>
      <c r="M17" s="289">
        <v>0.37009999999999998</v>
      </c>
      <c r="N17" s="289">
        <v>0.37159999999999999</v>
      </c>
      <c r="O17" s="289">
        <v>0.39129999999999998</v>
      </c>
      <c r="P17" s="289">
        <v>0.39129999999999998</v>
      </c>
      <c r="Q17" s="289">
        <v>0.37309999999999999</v>
      </c>
      <c r="R17" s="289">
        <v>0.3836</v>
      </c>
      <c r="S17" s="289">
        <v>0.36249999999999999</v>
      </c>
      <c r="T17" s="289">
        <v>0.39510000000000001</v>
      </c>
      <c r="U17" s="289">
        <v>0.38690000000000002</v>
      </c>
      <c r="V17" s="289">
        <v>0.36499999999999999</v>
      </c>
      <c r="W17" s="289">
        <v>0.33</v>
      </c>
      <c r="X17" s="289">
        <v>0.38</v>
      </c>
      <c r="Y17" s="289">
        <v>0.38</v>
      </c>
      <c r="Z17" s="289">
        <v>0.55500000000000005</v>
      </c>
      <c r="AA17" s="289">
        <v>0.63</v>
      </c>
      <c r="AB17" s="289">
        <v>0.63</v>
      </c>
      <c r="AC17" s="289">
        <v>0.64500000000000002</v>
      </c>
      <c r="AD17" s="289">
        <v>0.6</v>
      </c>
      <c r="AE17" s="289">
        <v>0.66</v>
      </c>
      <c r="AF17" s="289">
        <v>0.61</v>
      </c>
      <c r="AG17" s="289">
        <v>0.43</v>
      </c>
      <c r="AH17" s="289">
        <v>0.63</v>
      </c>
      <c r="AI17" s="289">
        <v>0.65</v>
      </c>
      <c r="AJ17" s="289">
        <v>0.66</v>
      </c>
      <c r="AK17" s="289">
        <v>0.64</v>
      </c>
      <c r="AL17" s="289">
        <v>0.625</v>
      </c>
      <c r="AM17" s="289">
        <v>0.625</v>
      </c>
      <c r="AN17" s="289">
        <v>0.625</v>
      </c>
      <c r="AO17" s="289">
        <v>0.65</v>
      </c>
      <c r="AP17" s="289">
        <v>0.63</v>
      </c>
      <c r="AQ17" s="289">
        <v>0.66500000000000004</v>
      </c>
      <c r="AR17" s="289">
        <v>0.64500000000000002</v>
      </c>
      <c r="AS17" s="289">
        <v>0.64490000000000003</v>
      </c>
      <c r="AT17" s="289">
        <v>0.89490000000000003</v>
      </c>
      <c r="AU17" s="289">
        <v>0.89490000000000003</v>
      </c>
      <c r="AV17" s="289">
        <v>0.89490000000000003</v>
      </c>
      <c r="AW17" s="289">
        <v>0.89490000000000003</v>
      </c>
      <c r="AX17" s="289">
        <v>0.89496050000000005</v>
      </c>
      <c r="AY17" s="289">
        <v>0.89496050000000005</v>
      </c>
      <c r="AZ17" s="895">
        <v>0.86286561984999999</v>
      </c>
      <c r="BA17" s="895">
        <v>0.89077670773999995</v>
      </c>
      <c r="BB17" s="355">
        <v>0.86271910069000002</v>
      </c>
      <c r="BC17" s="355">
        <v>0.87977044844999996</v>
      </c>
      <c r="BD17" s="355">
        <v>0.89603085291999995</v>
      </c>
      <c r="BE17" s="355">
        <v>0.90251535611</v>
      </c>
      <c r="BF17" s="355">
        <v>0.86670000000000003</v>
      </c>
      <c r="BG17" s="355">
        <v>0.86670000000000003</v>
      </c>
      <c r="BH17" s="355">
        <v>0.89</v>
      </c>
      <c r="BI17" s="355">
        <v>0.9</v>
      </c>
      <c r="BJ17" s="355">
        <v>0.95</v>
      </c>
      <c r="BK17" s="355">
        <v>0.95</v>
      </c>
      <c r="BL17" s="355">
        <v>0.95</v>
      </c>
      <c r="BM17" s="355">
        <v>0.95</v>
      </c>
      <c r="BN17" s="355">
        <v>0.95</v>
      </c>
      <c r="BO17" s="355">
        <v>0.95</v>
      </c>
      <c r="BP17" s="355">
        <v>0.95</v>
      </c>
      <c r="BQ17" s="355">
        <v>0.95</v>
      </c>
      <c r="BR17" s="355">
        <v>1.1000000000000001</v>
      </c>
      <c r="BS17" s="355">
        <v>1.2</v>
      </c>
      <c r="BT17" s="355">
        <v>1.25</v>
      </c>
      <c r="BU17" s="355">
        <v>1.25</v>
      </c>
      <c r="BV17" s="355">
        <v>1.25</v>
      </c>
    </row>
    <row r="18" spans="1:74" ht="11.1"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895"/>
      <c r="BA18" s="895"/>
      <c r="BB18" s="355"/>
      <c r="BC18" s="355"/>
      <c r="BD18" s="355"/>
      <c r="BE18" s="355"/>
      <c r="BF18" s="355"/>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196</v>
      </c>
      <c r="B19" s="401" t="s">
        <v>961</v>
      </c>
      <c r="C19" s="105">
        <v>4.0445000000000002</v>
      </c>
      <c r="D19" s="105">
        <v>4.1075999999999997</v>
      </c>
      <c r="E19" s="105">
        <v>4.0103999999999997</v>
      </c>
      <c r="F19" s="105">
        <v>3.9379</v>
      </c>
      <c r="G19" s="105">
        <v>3.8325999999999998</v>
      </c>
      <c r="H19" s="105">
        <v>3.5186999999999999</v>
      </c>
      <c r="I19" s="105">
        <v>3.9207999999999998</v>
      </c>
      <c r="J19" s="105">
        <v>3.8302</v>
      </c>
      <c r="K19" s="105">
        <v>3.6808999999999998</v>
      </c>
      <c r="L19" s="105">
        <v>3.9037000000000002</v>
      </c>
      <c r="M19" s="105">
        <v>3.9908000000000001</v>
      </c>
      <c r="N19" s="105">
        <v>3.9458000000000002</v>
      </c>
      <c r="O19" s="105">
        <v>3.9218000000000002</v>
      </c>
      <c r="P19" s="105">
        <v>4.0879000000000003</v>
      </c>
      <c r="Q19" s="105">
        <v>4.0884</v>
      </c>
      <c r="R19" s="105">
        <v>3.9836999999999998</v>
      </c>
      <c r="S19" s="105">
        <v>3.9445999999999999</v>
      </c>
      <c r="T19" s="105">
        <v>3.9489000000000001</v>
      </c>
      <c r="U19" s="105">
        <v>3.9571999999999998</v>
      </c>
      <c r="V19" s="105">
        <v>3.8595000000000002</v>
      </c>
      <c r="W19" s="105">
        <v>3.7155999999999998</v>
      </c>
      <c r="X19" s="105">
        <v>3.8769999999999998</v>
      </c>
      <c r="Y19" s="105">
        <v>3.9803000000000002</v>
      </c>
      <c r="Z19" s="105">
        <v>4.0377000000000001</v>
      </c>
      <c r="AA19" s="105">
        <v>3.9622999999999999</v>
      </c>
      <c r="AB19" s="105">
        <v>3.8727999999999998</v>
      </c>
      <c r="AC19" s="105">
        <v>4.0065999999999997</v>
      </c>
      <c r="AD19" s="105">
        <v>3.9883000000000002</v>
      </c>
      <c r="AE19" s="105">
        <v>3.8494000000000002</v>
      </c>
      <c r="AF19" s="105">
        <v>3.7551999999999999</v>
      </c>
      <c r="AG19" s="105">
        <v>3.9123000000000001</v>
      </c>
      <c r="AH19" s="105">
        <v>3.6795</v>
      </c>
      <c r="AI19" s="105">
        <v>3.5659999999999998</v>
      </c>
      <c r="AJ19" s="105">
        <v>3.8742000000000001</v>
      </c>
      <c r="AK19" s="105">
        <v>3.8378999999999999</v>
      </c>
      <c r="AL19" s="105">
        <v>4.0048000000000004</v>
      </c>
      <c r="AM19" s="105">
        <v>3.9821</v>
      </c>
      <c r="AN19" s="105">
        <v>3.9327999999999999</v>
      </c>
      <c r="AO19" s="105">
        <v>3.944</v>
      </c>
      <c r="AP19" s="105">
        <v>4.0122999999999998</v>
      </c>
      <c r="AQ19" s="105">
        <v>3.9371999999999998</v>
      </c>
      <c r="AR19" s="105">
        <v>3.7469999999999999</v>
      </c>
      <c r="AS19" s="105">
        <v>4.1679000000000004</v>
      </c>
      <c r="AT19" s="105">
        <v>4.0000999999999998</v>
      </c>
      <c r="AU19" s="105">
        <v>3.8601999999999999</v>
      </c>
      <c r="AV19" s="105">
        <v>3.9719000000000002</v>
      </c>
      <c r="AW19" s="105">
        <v>4.0216000000000003</v>
      </c>
      <c r="AX19" s="105">
        <v>4.1137822322000002</v>
      </c>
      <c r="AY19" s="105">
        <v>4.0378583752999999</v>
      </c>
      <c r="AZ19" s="907">
        <v>4.0382231285000003</v>
      </c>
      <c r="BA19" s="907">
        <v>3.9754480903</v>
      </c>
      <c r="BB19" s="388">
        <v>3.9594730450000002</v>
      </c>
      <c r="BC19" s="388">
        <v>3.9297975489999999</v>
      </c>
      <c r="BD19" s="388">
        <v>3.9009608183000002</v>
      </c>
      <c r="BE19" s="388">
        <v>3.8971101910999999</v>
      </c>
      <c r="BF19" s="388">
        <v>3.8232924736</v>
      </c>
      <c r="BG19" s="388">
        <v>3.7798408909000001</v>
      </c>
      <c r="BH19" s="388">
        <v>3.9054964901</v>
      </c>
      <c r="BI19" s="388">
        <v>3.9033701907</v>
      </c>
      <c r="BJ19" s="388">
        <v>3.9128394519</v>
      </c>
      <c r="BK19" s="388">
        <v>3.8906449498</v>
      </c>
      <c r="BL19" s="388">
        <v>3.8678776173</v>
      </c>
      <c r="BM19" s="388">
        <v>3.8357165543999998</v>
      </c>
      <c r="BN19" s="388">
        <v>3.8118817567000001</v>
      </c>
      <c r="BO19" s="388">
        <v>3.6967445232</v>
      </c>
      <c r="BP19" s="388">
        <v>3.7024201477999998</v>
      </c>
      <c r="BQ19" s="388">
        <v>3.7631567244999999</v>
      </c>
      <c r="BR19" s="388">
        <v>3.7247229225999998</v>
      </c>
      <c r="BS19" s="388">
        <v>3.5240786606999999</v>
      </c>
      <c r="BT19" s="388">
        <v>3.9472885109</v>
      </c>
      <c r="BU19" s="388">
        <v>3.9838954258000001</v>
      </c>
      <c r="BV19" s="388">
        <v>4.0376087434999999</v>
      </c>
    </row>
    <row r="20" spans="1:74" ht="11.1" customHeight="1" x14ac:dyDescent="0.2">
      <c r="A20" s="323" t="s">
        <v>150</v>
      </c>
      <c r="B20" s="402" t="s">
        <v>952</v>
      </c>
      <c r="C20" s="289">
        <v>1.9732000000000001</v>
      </c>
      <c r="D20" s="289">
        <v>2.0043000000000002</v>
      </c>
      <c r="E20" s="289">
        <v>1.9539</v>
      </c>
      <c r="F20" s="289">
        <v>1.8678999999999999</v>
      </c>
      <c r="G20" s="289">
        <v>1.8223</v>
      </c>
      <c r="H20" s="289">
        <v>1.5466</v>
      </c>
      <c r="I20" s="289">
        <v>1.8792</v>
      </c>
      <c r="J20" s="289">
        <v>2.0154000000000001</v>
      </c>
      <c r="K20" s="289">
        <v>1.8432999999999999</v>
      </c>
      <c r="L20" s="289">
        <v>1.9804999999999999</v>
      </c>
      <c r="M20" s="289">
        <v>1.9836</v>
      </c>
      <c r="N20" s="289">
        <v>2.0068999999999999</v>
      </c>
      <c r="O20" s="289">
        <v>2.0021</v>
      </c>
      <c r="P20" s="289">
        <v>2.0102000000000002</v>
      </c>
      <c r="Q20" s="289">
        <v>2.0676999999999999</v>
      </c>
      <c r="R20" s="289">
        <v>2.0560999999999998</v>
      </c>
      <c r="S20" s="289">
        <v>2.0116999999999998</v>
      </c>
      <c r="T20" s="289">
        <v>2.0232999999999999</v>
      </c>
      <c r="U20" s="289">
        <v>2.0659999999999998</v>
      </c>
      <c r="V20" s="289">
        <v>2.0204</v>
      </c>
      <c r="W20" s="289">
        <v>1.8604000000000001</v>
      </c>
      <c r="X20" s="289">
        <v>1.9923999999999999</v>
      </c>
      <c r="Y20" s="289">
        <v>2.0510999999999999</v>
      </c>
      <c r="Z20" s="289">
        <v>2.1278000000000001</v>
      </c>
      <c r="AA20" s="289">
        <v>2.0798000000000001</v>
      </c>
      <c r="AB20" s="289">
        <v>2.0087999999999999</v>
      </c>
      <c r="AC20" s="289">
        <v>2.0981000000000001</v>
      </c>
      <c r="AD20" s="289">
        <v>2.0973000000000002</v>
      </c>
      <c r="AE20" s="289">
        <v>1.9598</v>
      </c>
      <c r="AF20" s="289">
        <v>1.9762999999999999</v>
      </c>
      <c r="AG20" s="289">
        <v>2.0889000000000002</v>
      </c>
      <c r="AH20" s="289">
        <v>2.0059</v>
      </c>
      <c r="AI20" s="289">
        <v>1.7408999999999999</v>
      </c>
      <c r="AJ20" s="289">
        <v>2.0064000000000002</v>
      </c>
      <c r="AK20" s="289">
        <v>1.9776</v>
      </c>
      <c r="AL20" s="289">
        <v>2.0323000000000002</v>
      </c>
      <c r="AM20" s="289">
        <v>1.9842</v>
      </c>
      <c r="AN20" s="289">
        <v>1.9362999999999999</v>
      </c>
      <c r="AO20" s="289">
        <v>1.9811000000000001</v>
      </c>
      <c r="AP20" s="289">
        <v>2.0347</v>
      </c>
      <c r="AQ20" s="289">
        <v>1.9742999999999999</v>
      </c>
      <c r="AR20" s="289">
        <v>1.8667</v>
      </c>
      <c r="AS20" s="289">
        <v>2.1791999999999998</v>
      </c>
      <c r="AT20" s="289">
        <v>2.1661999999999999</v>
      </c>
      <c r="AU20" s="289">
        <v>2.0815000000000001</v>
      </c>
      <c r="AV20" s="289">
        <v>2.1074000000000002</v>
      </c>
      <c r="AW20" s="289">
        <v>2.0941999999999998</v>
      </c>
      <c r="AX20" s="289">
        <v>2.1976697946999999</v>
      </c>
      <c r="AY20" s="289">
        <v>2.2038882585000001</v>
      </c>
      <c r="AZ20" s="895">
        <v>2.1812793055999999</v>
      </c>
      <c r="BA20" s="895">
        <v>2.1207219867</v>
      </c>
      <c r="BB20" s="355">
        <v>2.1260942056999999</v>
      </c>
      <c r="BC20" s="355">
        <v>2.0922835197</v>
      </c>
      <c r="BD20" s="355">
        <v>2.0812773591</v>
      </c>
      <c r="BE20" s="355">
        <v>2.1235738090999998</v>
      </c>
      <c r="BF20" s="355">
        <v>2.0990744701000001</v>
      </c>
      <c r="BG20" s="355">
        <v>1.9651013431</v>
      </c>
      <c r="BH20" s="355">
        <v>2.0711501492000002</v>
      </c>
      <c r="BI20" s="355">
        <v>2.0648710236999999</v>
      </c>
      <c r="BJ20" s="355">
        <v>2.0710189345000001</v>
      </c>
      <c r="BK20" s="355">
        <v>2.0611411301000002</v>
      </c>
      <c r="BL20" s="355">
        <v>2.0409392747999999</v>
      </c>
      <c r="BM20" s="355">
        <v>2.0288868236000002</v>
      </c>
      <c r="BN20" s="355">
        <v>2.0107564066000001</v>
      </c>
      <c r="BO20" s="355">
        <v>1.9128928456000001</v>
      </c>
      <c r="BP20" s="355">
        <v>1.9142968899999999</v>
      </c>
      <c r="BQ20" s="355">
        <v>2.0235744035000001</v>
      </c>
      <c r="BR20" s="355">
        <v>2.0215999856</v>
      </c>
      <c r="BS20" s="355">
        <v>1.7222495139</v>
      </c>
      <c r="BT20" s="355">
        <v>2.1277623445999998</v>
      </c>
      <c r="BU20" s="355">
        <v>2.1610283066</v>
      </c>
      <c r="BV20" s="355">
        <v>2.2123404812</v>
      </c>
    </row>
    <row r="21" spans="1:74" ht="11.1" customHeight="1" x14ac:dyDescent="0.2">
      <c r="A21" s="323" t="s">
        <v>554</v>
      </c>
      <c r="B21" s="402" t="s">
        <v>953</v>
      </c>
      <c r="C21" s="289">
        <v>0.97450000000000003</v>
      </c>
      <c r="D21" s="289">
        <v>0.98829999999999996</v>
      </c>
      <c r="E21" s="289">
        <v>0.94679999999999997</v>
      </c>
      <c r="F21" s="289">
        <v>0.94920000000000004</v>
      </c>
      <c r="G21" s="289">
        <v>0.90439999999999998</v>
      </c>
      <c r="H21" s="289">
        <v>0.85519999999999996</v>
      </c>
      <c r="I21" s="289">
        <v>0.93879999999999997</v>
      </c>
      <c r="J21" s="289">
        <v>0.71679999999999999</v>
      </c>
      <c r="K21" s="289">
        <v>0.74399999999999999</v>
      </c>
      <c r="L21" s="289">
        <v>0.84140000000000004</v>
      </c>
      <c r="M21" s="289">
        <v>0.90659999999999996</v>
      </c>
      <c r="N21" s="289">
        <v>0.83620000000000005</v>
      </c>
      <c r="O21" s="289">
        <v>0.79730000000000001</v>
      </c>
      <c r="P21" s="289">
        <v>0.9466</v>
      </c>
      <c r="Q21" s="289">
        <v>0.88490000000000002</v>
      </c>
      <c r="R21" s="289">
        <v>0.80579999999999996</v>
      </c>
      <c r="S21" s="289">
        <v>0.82720000000000005</v>
      </c>
      <c r="T21" s="289">
        <v>0.77110000000000001</v>
      </c>
      <c r="U21" s="289">
        <v>0.7923</v>
      </c>
      <c r="V21" s="289">
        <v>0.70079999999999998</v>
      </c>
      <c r="W21" s="289">
        <v>0.71850000000000003</v>
      </c>
      <c r="X21" s="289">
        <v>0.77339999999999998</v>
      </c>
      <c r="Y21" s="289">
        <v>0.79569999999999996</v>
      </c>
      <c r="Z21" s="289">
        <v>0.78680000000000005</v>
      </c>
      <c r="AA21" s="289">
        <v>0.77080000000000004</v>
      </c>
      <c r="AB21" s="289">
        <v>0.74639999999999995</v>
      </c>
      <c r="AC21" s="289">
        <v>0.80269999999999997</v>
      </c>
      <c r="AD21" s="289">
        <v>0.78239999999999998</v>
      </c>
      <c r="AE21" s="289">
        <v>0.78029999999999999</v>
      </c>
      <c r="AF21" s="289">
        <v>0.65200000000000002</v>
      </c>
      <c r="AG21" s="289">
        <v>0.74660000000000004</v>
      </c>
      <c r="AH21" s="289">
        <v>0.5827</v>
      </c>
      <c r="AI21" s="289">
        <v>0.70040000000000002</v>
      </c>
      <c r="AJ21" s="289">
        <v>0.74629999999999996</v>
      </c>
      <c r="AK21" s="289">
        <v>0.73880000000000001</v>
      </c>
      <c r="AL21" s="289">
        <v>0.81089999999999995</v>
      </c>
      <c r="AM21" s="289">
        <v>0.83609999999999995</v>
      </c>
      <c r="AN21" s="289">
        <v>0.82709999999999995</v>
      </c>
      <c r="AO21" s="289">
        <v>0.79900000000000004</v>
      </c>
      <c r="AP21" s="289">
        <v>0.81789999999999996</v>
      </c>
      <c r="AQ21" s="289">
        <v>0.79039999999999999</v>
      </c>
      <c r="AR21" s="289">
        <v>0.70820000000000005</v>
      </c>
      <c r="AS21" s="289">
        <v>0.82809999999999995</v>
      </c>
      <c r="AT21" s="289">
        <v>0.66720000000000002</v>
      </c>
      <c r="AU21" s="289">
        <v>0.61750000000000005</v>
      </c>
      <c r="AV21" s="289">
        <v>0.69989999999999997</v>
      </c>
      <c r="AW21" s="289">
        <v>0.7258</v>
      </c>
      <c r="AX21" s="289">
        <v>0.78645007833000002</v>
      </c>
      <c r="AY21" s="289">
        <v>0.71257036267999996</v>
      </c>
      <c r="AZ21" s="895">
        <v>0.73411547144</v>
      </c>
      <c r="BA21" s="895">
        <v>0.73624687838000002</v>
      </c>
      <c r="BB21" s="355">
        <v>0.72844675919000001</v>
      </c>
      <c r="BC21" s="355">
        <v>0.73209167335000003</v>
      </c>
      <c r="BD21" s="355">
        <v>0.71848945221000005</v>
      </c>
      <c r="BE21" s="355">
        <v>0.66017136961</v>
      </c>
      <c r="BF21" s="355">
        <v>0.60371880218999996</v>
      </c>
      <c r="BG21" s="355">
        <v>0.69382852708999998</v>
      </c>
      <c r="BH21" s="355">
        <v>0.71475506025000002</v>
      </c>
      <c r="BI21" s="355">
        <v>0.71711600350000004</v>
      </c>
      <c r="BJ21" s="355">
        <v>0.72025494003000001</v>
      </c>
      <c r="BK21" s="355">
        <v>0.71508706166000002</v>
      </c>
      <c r="BL21" s="355">
        <v>0.70771931275</v>
      </c>
      <c r="BM21" s="355">
        <v>0.69741512380000004</v>
      </c>
      <c r="BN21" s="355">
        <v>0.68907438962000001</v>
      </c>
      <c r="BO21" s="355">
        <v>0.69129976799000004</v>
      </c>
      <c r="BP21" s="355">
        <v>0.67730778514000001</v>
      </c>
      <c r="BQ21" s="355">
        <v>0.62829177163000005</v>
      </c>
      <c r="BR21" s="355">
        <v>0.58479819221999996</v>
      </c>
      <c r="BS21" s="355">
        <v>0.68370913082999996</v>
      </c>
      <c r="BT21" s="355">
        <v>0.70220817689000004</v>
      </c>
      <c r="BU21" s="355">
        <v>0.70371883967000004</v>
      </c>
      <c r="BV21" s="355">
        <v>0.70600451581000001</v>
      </c>
    </row>
    <row r="22" spans="1:74" ht="11.1"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895"/>
      <c r="BA22" s="895"/>
      <c r="BB22" s="355"/>
      <c r="BC22" s="355"/>
      <c r="BD22" s="355"/>
      <c r="BE22" s="355"/>
      <c r="BF22" s="355"/>
      <c r="BG22" s="355"/>
      <c r="BH22" s="355"/>
      <c r="BI22" s="355"/>
      <c r="BJ22" s="355"/>
      <c r="BK22" s="355"/>
      <c r="BL22" s="355"/>
      <c r="BM22" s="355"/>
      <c r="BN22" s="355"/>
      <c r="BO22" s="355"/>
      <c r="BP22" s="355"/>
      <c r="BQ22" s="355"/>
      <c r="BR22" s="355"/>
      <c r="BS22" s="355"/>
      <c r="BT22" s="355"/>
      <c r="BU22" s="355"/>
      <c r="BV22" s="355"/>
    </row>
    <row r="23" spans="1:74" s="272" customFormat="1" ht="11.1" customHeight="1" x14ac:dyDescent="0.2">
      <c r="A23" s="395" t="s">
        <v>205</v>
      </c>
      <c r="B23" s="401" t="s">
        <v>962</v>
      </c>
      <c r="C23" s="105">
        <v>14.3955</v>
      </c>
      <c r="D23" s="105">
        <v>14.449199999999999</v>
      </c>
      <c r="E23" s="105">
        <v>14.3422</v>
      </c>
      <c r="F23" s="105">
        <v>13.1701</v>
      </c>
      <c r="G23" s="105">
        <v>13.449199999999999</v>
      </c>
      <c r="H23" s="105">
        <v>13.5305</v>
      </c>
      <c r="I23" s="105">
        <v>13.7782</v>
      </c>
      <c r="J23" s="105">
        <v>13.456200000000001</v>
      </c>
      <c r="K23" s="105">
        <v>13.5059</v>
      </c>
      <c r="L23" s="105">
        <v>13.645</v>
      </c>
      <c r="M23" s="105">
        <v>14.178800000000001</v>
      </c>
      <c r="N23" s="105">
        <v>14.2151</v>
      </c>
      <c r="O23" s="105">
        <v>14.214399999999999</v>
      </c>
      <c r="P23" s="105">
        <v>14.357100000000001</v>
      </c>
      <c r="Q23" s="105">
        <v>14.0031</v>
      </c>
      <c r="R23" s="105">
        <v>13.902900000000001</v>
      </c>
      <c r="S23" s="105">
        <v>13.758800000000001</v>
      </c>
      <c r="T23" s="105">
        <v>13.7363</v>
      </c>
      <c r="U23" s="105">
        <v>13.592499999999999</v>
      </c>
      <c r="V23" s="105">
        <v>13.4815</v>
      </c>
      <c r="W23" s="105">
        <v>13.6745</v>
      </c>
      <c r="X23" s="105">
        <v>13.850300000000001</v>
      </c>
      <c r="Y23" s="105">
        <v>13.834</v>
      </c>
      <c r="Z23" s="105">
        <v>13.880800000000001</v>
      </c>
      <c r="AA23" s="105">
        <v>13.8527</v>
      </c>
      <c r="AB23" s="105">
        <v>13.769299999999999</v>
      </c>
      <c r="AC23" s="105">
        <v>13.759600000000001</v>
      </c>
      <c r="AD23" s="105">
        <v>13.5946</v>
      </c>
      <c r="AE23" s="105">
        <v>13.3249</v>
      </c>
      <c r="AF23" s="105">
        <v>13.28</v>
      </c>
      <c r="AG23" s="105">
        <v>13.2797</v>
      </c>
      <c r="AH23" s="105">
        <v>13.0871</v>
      </c>
      <c r="AI23" s="105">
        <v>13.2257</v>
      </c>
      <c r="AJ23" s="105">
        <v>13.0442</v>
      </c>
      <c r="AK23" s="105">
        <v>13.268700000000001</v>
      </c>
      <c r="AL23" s="105">
        <v>13.265700000000001</v>
      </c>
      <c r="AM23" s="105">
        <v>13.3291</v>
      </c>
      <c r="AN23" s="105">
        <v>13.6082</v>
      </c>
      <c r="AO23" s="105">
        <v>13.658899999999999</v>
      </c>
      <c r="AP23" s="105">
        <v>13.613</v>
      </c>
      <c r="AQ23" s="105">
        <v>13.528499999999999</v>
      </c>
      <c r="AR23" s="105">
        <v>13.617699999999999</v>
      </c>
      <c r="AS23" s="105">
        <v>13.581899999999999</v>
      </c>
      <c r="AT23" s="105">
        <v>13.635199999999999</v>
      </c>
      <c r="AU23" s="105">
        <v>13.704700000000001</v>
      </c>
      <c r="AV23" s="105">
        <v>13.7036</v>
      </c>
      <c r="AW23" s="105">
        <v>13.7669</v>
      </c>
      <c r="AX23" s="105">
        <v>13.533142763000001</v>
      </c>
      <c r="AY23" s="105">
        <v>12.907258332</v>
      </c>
      <c r="AZ23" s="907">
        <v>13.333574513</v>
      </c>
      <c r="BA23" s="907">
        <v>13.586843052000001</v>
      </c>
      <c r="BB23" s="388">
        <v>13.747803853000001</v>
      </c>
      <c r="BC23" s="388">
        <v>13.697398713</v>
      </c>
      <c r="BD23" s="388">
        <v>13.717068008</v>
      </c>
      <c r="BE23" s="388">
        <v>13.642612799</v>
      </c>
      <c r="BF23" s="388">
        <v>13.625333842</v>
      </c>
      <c r="BG23" s="388">
        <v>13.62090317</v>
      </c>
      <c r="BH23" s="388">
        <v>13.760875746</v>
      </c>
      <c r="BI23" s="388">
        <v>13.787794504000001</v>
      </c>
      <c r="BJ23" s="388">
        <v>13.802380102000001</v>
      </c>
      <c r="BK23" s="388">
        <v>13.785020729999999</v>
      </c>
      <c r="BL23" s="388">
        <v>13.783338213</v>
      </c>
      <c r="BM23" s="388">
        <v>13.779808805</v>
      </c>
      <c r="BN23" s="388">
        <v>13.757630718</v>
      </c>
      <c r="BO23" s="388">
        <v>13.520104618</v>
      </c>
      <c r="BP23" s="388">
        <v>13.682710588000001</v>
      </c>
      <c r="BQ23" s="388">
        <v>13.610233060000001</v>
      </c>
      <c r="BR23" s="388">
        <v>13.468368955000001</v>
      </c>
      <c r="BS23" s="388">
        <v>13.597089776000001</v>
      </c>
      <c r="BT23" s="388">
        <v>13.735563115</v>
      </c>
      <c r="BU23" s="388">
        <v>13.762548131000001</v>
      </c>
      <c r="BV23" s="388">
        <v>13.777168733</v>
      </c>
    </row>
    <row r="24" spans="1:74" ht="11.1" customHeight="1" x14ac:dyDescent="0.2">
      <c r="A24" s="323" t="s">
        <v>151</v>
      </c>
      <c r="B24" s="402" t="s">
        <v>202</v>
      </c>
      <c r="C24" s="289">
        <v>0.70350000000000001</v>
      </c>
      <c r="D24" s="289">
        <v>0.68679999999999997</v>
      </c>
      <c r="E24" s="289">
        <v>0.69910000000000005</v>
      </c>
      <c r="F24" s="289">
        <v>0.69579999999999997</v>
      </c>
      <c r="G24" s="289">
        <v>0.68259999999999998</v>
      </c>
      <c r="H24" s="289">
        <v>0.6351</v>
      </c>
      <c r="I24" s="289">
        <v>0.66169999999999995</v>
      </c>
      <c r="J24" s="289">
        <v>0.64370000000000005</v>
      </c>
      <c r="K24" s="289">
        <v>0.65669999999999995</v>
      </c>
      <c r="L24" s="289">
        <v>0.66649999999999998</v>
      </c>
      <c r="M24" s="289">
        <v>0.66949999999999998</v>
      </c>
      <c r="N24" s="289">
        <v>0.67069999999999996</v>
      </c>
      <c r="O24" s="289">
        <v>0.65469999999999995</v>
      </c>
      <c r="P24" s="289">
        <v>0.65080000000000005</v>
      </c>
      <c r="Q24" s="289">
        <v>0.63480000000000003</v>
      </c>
      <c r="R24" s="289">
        <v>0.62870000000000004</v>
      </c>
      <c r="S24" s="289">
        <v>0.61480000000000001</v>
      </c>
      <c r="T24" s="289">
        <v>0.61280000000000001</v>
      </c>
      <c r="U24" s="289">
        <v>0.62380000000000002</v>
      </c>
      <c r="V24" s="289">
        <v>0.62280000000000002</v>
      </c>
      <c r="W24" s="289">
        <v>0.60980000000000001</v>
      </c>
      <c r="X24" s="289">
        <v>0.60570000000000002</v>
      </c>
      <c r="Y24" s="289">
        <v>0.61180000000000001</v>
      </c>
      <c r="Z24" s="289">
        <v>0.6069</v>
      </c>
      <c r="AA24" s="289">
        <v>0.60070000000000001</v>
      </c>
      <c r="AB24" s="289">
        <v>0.6008</v>
      </c>
      <c r="AC24" s="289">
        <v>0.60770000000000002</v>
      </c>
      <c r="AD24" s="289">
        <v>0.60670000000000002</v>
      </c>
      <c r="AE24" s="289">
        <v>0.57230000000000003</v>
      </c>
      <c r="AF24" s="289">
        <v>0.60060000000000002</v>
      </c>
      <c r="AG24" s="289">
        <v>0.60040000000000004</v>
      </c>
      <c r="AH24" s="289">
        <v>0.58330000000000004</v>
      </c>
      <c r="AI24" s="289">
        <v>0.58499999999999996</v>
      </c>
      <c r="AJ24" s="289">
        <v>0.59409999999999996</v>
      </c>
      <c r="AK24" s="289">
        <v>0.60009999999999997</v>
      </c>
      <c r="AL24" s="289">
        <v>0.61170000000000002</v>
      </c>
      <c r="AM24" s="289">
        <v>0.55189999999999995</v>
      </c>
      <c r="AN24" s="289">
        <v>0.58660000000000001</v>
      </c>
      <c r="AO24" s="289">
        <v>0.58260000000000001</v>
      </c>
      <c r="AP24" s="289">
        <v>0.56859999999999999</v>
      </c>
      <c r="AQ24" s="289">
        <v>0.57520000000000004</v>
      </c>
      <c r="AR24" s="289">
        <v>0.57179999999999997</v>
      </c>
      <c r="AS24" s="289">
        <v>0.56769999999999998</v>
      </c>
      <c r="AT24" s="289">
        <v>0.56499999999999995</v>
      </c>
      <c r="AU24" s="289">
        <v>0.56130000000000002</v>
      </c>
      <c r="AV24" s="289">
        <v>0.55820000000000003</v>
      </c>
      <c r="AW24" s="289">
        <v>0.55610000000000004</v>
      </c>
      <c r="AX24" s="289">
        <v>0.55365703799999999</v>
      </c>
      <c r="AY24" s="289">
        <v>0.55082411383999996</v>
      </c>
      <c r="AZ24" s="895">
        <v>0.54834556548000002</v>
      </c>
      <c r="BA24" s="895">
        <v>0.54563111934999997</v>
      </c>
      <c r="BB24" s="355">
        <v>0.54311912477000002</v>
      </c>
      <c r="BC24" s="355">
        <v>0.54070797065999998</v>
      </c>
      <c r="BD24" s="355">
        <v>0.53829217058000001</v>
      </c>
      <c r="BE24" s="355">
        <v>0.53583069857999999</v>
      </c>
      <c r="BF24" s="355">
        <v>0.53341041098999997</v>
      </c>
      <c r="BG24" s="355">
        <v>0.53102533007999997</v>
      </c>
      <c r="BH24" s="355">
        <v>0.52861062661000002</v>
      </c>
      <c r="BI24" s="355">
        <v>0.52631806518000002</v>
      </c>
      <c r="BJ24" s="355">
        <v>0.52406067956000002</v>
      </c>
      <c r="BK24" s="355">
        <v>0.55084471884999997</v>
      </c>
      <c r="BL24" s="355">
        <v>0.54839977756000002</v>
      </c>
      <c r="BM24" s="355">
        <v>0.54572134804000005</v>
      </c>
      <c r="BN24" s="355">
        <v>0.54322307979999995</v>
      </c>
      <c r="BO24" s="355">
        <v>0.54080307009999995</v>
      </c>
      <c r="BP24" s="355">
        <v>0.53838063685000004</v>
      </c>
      <c r="BQ24" s="355">
        <v>0.53590816543999997</v>
      </c>
      <c r="BR24" s="355">
        <v>0.53348602832000003</v>
      </c>
      <c r="BS24" s="355">
        <v>0.53110171885000002</v>
      </c>
      <c r="BT24" s="355">
        <v>0.52868720555000004</v>
      </c>
      <c r="BU24" s="355">
        <v>0.52639837743999995</v>
      </c>
      <c r="BV24" s="355">
        <v>0.52414284141</v>
      </c>
    </row>
    <row r="25" spans="1:74" ht="11.1" customHeight="1" x14ac:dyDescent="0.2">
      <c r="A25" s="323" t="s">
        <v>152</v>
      </c>
      <c r="B25" s="402" t="s">
        <v>203</v>
      </c>
      <c r="C25" s="289">
        <v>2.0164</v>
      </c>
      <c r="D25" s="289">
        <v>2.0278</v>
      </c>
      <c r="E25" s="289">
        <v>1.9761</v>
      </c>
      <c r="F25" s="289">
        <v>1.8005</v>
      </c>
      <c r="G25" s="289">
        <v>1.9480999999999999</v>
      </c>
      <c r="H25" s="289">
        <v>1.5671999999999999</v>
      </c>
      <c r="I25" s="289">
        <v>1.7668999999999999</v>
      </c>
      <c r="J25" s="289">
        <v>1.5881000000000001</v>
      </c>
      <c r="K25" s="289">
        <v>1.5082</v>
      </c>
      <c r="L25" s="289">
        <v>1.6626000000000001</v>
      </c>
      <c r="M25" s="289">
        <v>2.0436999999999999</v>
      </c>
      <c r="N25" s="289">
        <v>2.0512000000000001</v>
      </c>
      <c r="O25" s="289">
        <v>2.0379999999999998</v>
      </c>
      <c r="P25" s="289">
        <v>2.0146000000000002</v>
      </c>
      <c r="Q25" s="289">
        <v>2.0055000000000001</v>
      </c>
      <c r="R25" s="289">
        <v>2.0076999999999998</v>
      </c>
      <c r="S25" s="289">
        <v>1.9173</v>
      </c>
      <c r="T25" s="289">
        <v>1.982</v>
      </c>
      <c r="U25" s="289">
        <v>1.8562000000000001</v>
      </c>
      <c r="V25" s="289">
        <v>1.8035000000000001</v>
      </c>
      <c r="W25" s="289">
        <v>1.8896999999999999</v>
      </c>
      <c r="X25" s="289">
        <v>2.0131000000000001</v>
      </c>
      <c r="Y25" s="289">
        <v>1.9654</v>
      </c>
      <c r="Z25" s="289">
        <v>2.0003000000000002</v>
      </c>
      <c r="AA25" s="289">
        <v>1.9984999999999999</v>
      </c>
      <c r="AB25" s="289">
        <v>1.9910000000000001</v>
      </c>
      <c r="AC25" s="289">
        <v>1.9975000000000001</v>
      </c>
      <c r="AD25" s="289">
        <v>1.9363999999999999</v>
      </c>
      <c r="AE25" s="289">
        <v>1.8424</v>
      </c>
      <c r="AF25" s="289">
        <v>1.9108000000000001</v>
      </c>
      <c r="AG25" s="289">
        <v>1.9367000000000001</v>
      </c>
      <c r="AH25" s="289">
        <v>1.8212999999999999</v>
      </c>
      <c r="AI25" s="289">
        <v>1.9582999999999999</v>
      </c>
      <c r="AJ25" s="289">
        <v>1.7141</v>
      </c>
      <c r="AK25" s="289">
        <v>1.8777999999999999</v>
      </c>
      <c r="AL25" s="289">
        <v>1.8573</v>
      </c>
      <c r="AM25" s="289">
        <v>1.9809000000000001</v>
      </c>
      <c r="AN25" s="289">
        <v>2.2349000000000001</v>
      </c>
      <c r="AO25" s="289">
        <v>2.2746</v>
      </c>
      <c r="AP25" s="289">
        <v>2.1823000000000001</v>
      </c>
      <c r="AQ25" s="289">
        <v>2.1240999999999999</v>
      </c>
      <c r="AR25" s="289">
        <v>2.2486999999999999</v>
      </c>
      <c r="AS25" s="289">
        <v>2.1855000000000002</v>
      </c>
      <c r="AT25" s="289">
        <v>2.2502</v>
      </c>
      <c r="AU25" s="289">
        <v>2.1783999999999999</v>
      </c>
      <c r="AV25" s="289">
        <v>2.0505</v>
      </c>
      <c r="AW25" s="289">
        <v>2.1318000000000001</v>
      </c>
      <c r="AX25" s="289">
        <v>1.9641278177999999</v>
      </c>
      <c r="AY25" s="289">
        <v>1.3831369473999999</v>
      </c>
      <c r="AZ25" s="895">
        <v>1.9117464874000001</v>
      </c>
      <c r="BA25" s="895">
        <v>2.0690589712</v>
      </c>
      <c r="BB25" s="355">
        <v>2.1828322241000002</v>
      </c>
      <c r="BC25" s="355">
        <v>2.1202626610999999</v>
      </c>
      <c r="BD25" s="355">
        <v>2.1773784471000002</v>
      </c>
      <c r="BE25" s="355">
        <v>2.1755619981000001</v>
      </c>
      <c r="BF25" s="355">
        <v>2.1716533377</v>
      </c>
      <c r="BG25" s="355">
        <v>2.1192292137000002</v>
      </c>
      <c r="BH25" s="355">
        <v>2.1766933375000002</v>
      </c>
      <c r="BI25" s="355">
        <v>2.1739143970999999</v>
      </c>
      <c r="BJ25" s="355">
        <v>2.1711740704000002</v>
      </c>
      <c r="BK25" s="355">
        <v>2.1681652856999998</v>
      </c>
      <c r="BL25" s="355">
        <v>2.1654870843</v>
      </c>
      <c r="BM25" s="355">
        <v>2.1626926105000002</v>
      </c>
      <c r="BN25" s="355">
        <v>2.165201529</v>
      </c>
      <c r="BO25" s="355">
        <v>1.9625706529</v>
      </c>
      <c r="BP25" s="355">
        <v>2.1596650428999999</v>
      </c>
      <c r="BQ25" s="355">
        <v>2.1569038574000001</v>
      </c>
      <c r="BR25" s="355">
        <v>2.0214143063000001</v>
      </c>
      <c r="BS25" s="355">
        <v>2.1021247804000001</v>
      </c>
      <c r="BT25" s="355">
        <v>2.1580786206</v>
      </c>
      <c r="BU25" s="355">
        <v>2.1553259917999998</v>
      </c>
      <c r="BV25" s="355">
        <v>2.1525968671000002</v>
      </c>
    </row>
    <row r="26" spans="1:74" ht="11.1" customHeight="1" x14ac:dyDescent="0.2">
      <c r="A26" s="323" t="s">
        <v>153</v>
      </c>
      <c r="B26" s="402" t="s">
        <v>204</v>
      </c>
      <c r="C26" s="289">
        <v>11.2776</v>
      </c>
      <c r="D26" s="289">
        <v>11.3308</v>
      </c>
      <c r="E26" s="289">
        <v>11.287100000000001</v>
      </c>
      <c r="F26" s="289">
        <v>10.3224</v>
      </c>
      <c r="G26" s="289">
        <v>10.4674</v>
      </c>
      <c r="H26" s="289">
        <v>10.977499999999999</v>
      </c>
      <c r="I26" s="289">
        <v>10.9992</v>
      </c>
      <c r="J26" s="289">
        <v>10.8743</v>
      </c>
      <c r="K26" s="289">
        <v>10.991300000000001</v>
      </c>
      <c r="L26" s="289">
        <v>10.9664</v>
      </c>
      <c r="M26" s="289">
        <v>11.116400000000001</v>
      </c>
      <c r="N26" s="289">
        <v>11.144399999999999</v>
      </c>
      <c r="O26" s="289">
        <v>11.1532</v>
      </c>
      <c r="P26" s="289">
        <v>11.323399999999999</v>
      </c>
      <c r="Q26" s="289">
        <v>10.9947</v>
      </c>
      <c r="R26" s="289">
        <v>10.898899999999999</v>
      </c>
      <c r="S26" s="289">
        <v>10.859400000000001</v>
      </c>
      <c r="T26" s="289">
        <v>10.7743</v>
      </c>
      <c r="U26" s="289">
        <v>10.745699999999999</v>
      </c>
      <c r="V26" s="289">
        <v>10.688700000000001</v>
      </c>
      <c r="W26" s="289">
        <v>10.8087</v>
      </c>
      <c r="X26" s="289">
        <v>10.8657</v>
      </c>
      <c r="Y26" s="289">
        <v>10.8912</v>
      </c>
      <c r="Z26" s="289">
        <v>10.908099999999999</v>
      </c>
      <c r="AA26" s="289">
        <v>10.8886</v>
      </c>
      <c r="AB26" s="289">
        <v>10.8127</v>
      </c>
      <c r="AC26" s="289">
        <v>10.790100000000001</v>
      </c>
      <c r="AD26" s="289">
        <v>10.6874</v>
      </c>
      <c r="AE26" s="289">
        <v>10.546799999999999</v>
      </c>
      <c r="AF26" s="289">
        <v>10.4055</v>
      </c>
      <c r="AG26" s="289">
        <v>10.379899999999999</v>
      </c>
      <c r="AH26" s="289">
        <v>10.3203</v>
      </c>
      <c r="AI26" s="289">
        <v>10.3203</v>
      </c>
      <c r="AJ26" s="289">
        <v>10.3741</v>
      </c>
      <c r="AK26" s="289">
        <v>10.4293</v>
      </c>
      <c r="AL26" s="289">
        <v>10.4505</v>
      </c>
      <c r="AM26" s="289">
        <v>10.4506</v>
      </c>
      <c r="AN26" s="289">
        <v>10.4412</v>
      </c>
      <c r="AO26" s="289">
        <v>10.441599999999999</v>
      </c>
      <c r="AP26" s="289">
        <v>10.5006</v>
      </c>
      <c r="AQ26" s="289">
        <v>10.4664</v>
      </c>
      <c r="AR26" s="289">
        <v>10.432700000000001</v>
      </c>
      <c r="AS26" s="289">
        <v>10.463100000000001</v>
      </c>
      <c r="AT26" s="289">
        <v>10.452999999999999</v>
      </c>
      <c r="AU26" s="289">
        <v>10.5966</v>
      </c>
      <c r="AV26" s="289">
        <v>10.725099999999999</v>
      </c>
      <c r="AW26" s="289">
        <v>10.708</v>
      </c>
      <c r="AX26" s="289">
        <v>10.629521809</v>
      </c>
      <c r="AY26" s="289">
        <v>10.586582543</v>
      </c>
      <c r="AZ26" s="895">
        <v>10.487069211</v>
      </c>
      <c r="BA26" s="895">
        <v>10.5866367</v>
      </c>
      <c r="BB26" s="355">
        <v>10.636904992</v>
      </c>
      <c r="BC26" s="355">
        <v>10.652152047</v>
      </c>
      <c r="BD26" s="355">
        <v>10.617732517</v>
      </c>
      <c r="BE26" s="355">
        <v>10.547826458999999</v>
      </c>
      <c r="BF26" s="355">
        <v>10.537505564</v>
      </c>
      <c r="BG26" s="355">
        <v>10.588147177</v>
      </c>
      <c r="BH26" s="355">
        <v>10.674017528</v>
      </c>
      <c r="BI26" s="355">
        <v>10.706501271</v>
      </c>
      <c r="BJ26" s="355">
        <v>10.727087174999999</v>
      </c>
      <c r="BK26" s="355">
        <v>10.686696423000001</v>
      </c>
      <c r="BL26" s="355">
        <v>10.690368830000001</v>
      </c>
      <c r="BM26" s="355">
        <v>10.693135375000001</v>
      </c>
      <c r="BN26" s="355">
        <v>10.671479529999999</v>
      </c>
      <c r="BO26" s="355">
        <v>10.639677643000001</v>
      </c>
      <c r="BP26" s="355">
        <v>10.608221452</v>
      </c>
      <c r="BQ26" s="355">
        <v>10.541254603000001</v>
      </c>
      <c r="BR26" s="355">
        <v>10.537923486</v>
      </c>
      <c r="BS26" s="355">
        <v>10.588569361999999</v>
      </c>
      <c r="BT26" s="355">
        <v>10.674440764</v>
      </c>
      <c r="BU26" s="355">
        <v>10.706945141</v>
      </c>
      <c r="BV26" s="355">
        <v>10.727541266999999</v>
      </c>
    </row>
    <row r="27" spans="1:74" ht="11.1"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895"/>
      <c r="BA27" s="895"/>
      <c r="BB27" s="355"/>
      <c r="BC27" s="355"/>
      <c r="BD27" s="355"/>
      <c r="BE27" s="355"/>
      <c r="BF27" s="355"/>
      <c r="BG27" s="355"/>
      <c r="BH27" s="355"/>
      <c r="BI27" s="355"/>
      <c r="BJ27" s="355"/>
      <c r="BK27" s="355"/>
      <c r="BL27" s="355"/>
      <c r="BM27" s="355"/>
      <c r="BN27" s="355"/>
      <c r="BO27" s="355"/>
      <c r="BP27" s="355"/>
      <c r="BQ27" s="355"/>
      <c r="BR27" s="355"/>
      <c r="BS27" s="355"/>
      <c r="BT27" s="355"/>
      <c r="BU27" s="355"/>
      <c r="BV27" s="355"/>
    </row>
    <row r="28" spans="1:74" s="272" customFormat="1" ht="11.1" customHeight="1" x14ac:dyDescent="0.2">
      <c r="A28" s="395" t="s">
        <v>207</v>
      </c>
      <c r="B28" s="401" t="s">
        <v>963</v>
      </c>
      <c r="C28" s="105">
        <v>3.0851999999999999</v>
      </c>
      <c r="D28" s="105">
        <v>3.1322000000000001</v>
      </c>
      <c r="E28" s="105">
        <v>3.1930999999999998</v>
      </c>
      <c r="F28" s="105">
        <v>3.2250000000000001</v>
      </c>
      <c r="G28" s="105">
        <v>3.206</v>
      </c>
      <c r="H28" s="105">
        <v>3.2530000000000001</v>
      </c>
      <c r="I28" s="105">
        <v>3.2679999999999998</v>
      </c>
      <c r="J28" s="105">
        <v>3.2728000000000002</v>
      </c>
      <c r="K28" s="105">
        <v>3.2768000000000002</v>
      </c>
      <c r="L28" s="105">
        <v>3.2818000000000001</v>
      </c>
      <c r="M28" s="105">
        <v>3.1907999999999999</v>
      </c>
      <c r="N28" s="105">
        <v>3.1772</v>
      </c>
      <c r="O28" s="105">
        <v>3.1467000000000001</v>
      </c>
      <c r="P28" s="105">
        <v>3.1730999999999998</v>
      </c>
      <c r="Q28" s="105">
        <v>3.2039</v>
      </c>
      <c r="R28" s="105">
        <v>3.1985999999999999</v>
      </c>
      <c r="S28" s="105">
        <v>3.1846999999999999</v>
      </c>
      <c r="T28" s="105">
        <v>3.1871</v>
      </c>
      <c r="U28" s="105">
        <v>3.1013000000000002</v>
      </c>
      <c r="V28" s="105">
        <v>3.1758000000000002</v>
      </c>
      <c r="W28" s="105">
        <v>3.1846999999999999</v>
      </c>
      <c r="X28" s="105">
        <v>3.1871999999999998</v>
      </c>
      <c r="Y28" s="105">
        <v>3.1810999999999998</v>
      </c>
      <c r="Z28" s="105">
        <v>3.1488</v>
      </c>
      <c r="AA28" s="105">
        <v>3.1671999999999998</v>
      </c>
      <c r="AB28" s="105">
        <v>3.1059000000000001</v>
      </c>
      <c r="AC28" s="105">
        <v>3.1147</v>
      </c>
      <c r="AD28" s="105">
        <v>3.153</v>
      </c>
      <c r="AE28" s="105">
        <v>3.1495000000000002</v>
      </c>
      <c r="AF28" s="105">
        <v>3.1421000000000001</v>
      </c>
      <c r="AG28" s="105">
        <v>3.1499000000000001</v>
      </c>
      <c r="AH28" s="105">
        <v>3.1263000000000001</v>
      </c>
      <c r="AI28" s="105">
        <v>3.1299000000000001</v>
      </c>
      <c r="AJ28" s="105">
        <v>3.1497999999999999</v>
      </c>
      <c r="AK28" s="105">
        <v>3.1511</v>
      </c>
      <c r="AL28" s="105">
        <v>3.1454</v>
      </c>
      <c r="AM28" s="105">
        <v>3.1524000000000001</v>
      </c>
      <c r="AN28" s="105">
        <v>3.1543999999999999</v>
      </c>
      <c r="AO28" s="105">
        <v>3.1741000000000001</v>
      </c>
      <c r="AP28" s="105">
        <v>3.1671</v>
      </c>
      <c r="AQ28" s="105">
        <v>3.1998000000000002</v>
      </c>
      <c r="AR28" s="105">
        <v>3.2738999999999998</v>
      </c>
      <c r="AS28" s="105">
        <v>3.2370000000000001</v>
      </c>
      <c r="AT28" s="105">
        <v>3.2437</v>
      </c>
      <c r="AU28" s="105">
        <v>3.2410000000000001</v>
      </c>
      <c r="AV28" s="105">
        <v>3.2667999999999999</v>
      </c>
      <c r="AW28" s="105">
        <v>3.2728000000000002</v>
      </c>
      <c r="AX28" s="105">
        <v>3.1812182671999998</v>
      </c>
      <c r="AY28" s="105">
        <v>3.1494954197</v>
      </c>
      <c r="AZ28" s="907">
        <v>3.2841888695999999</v>
      </c>
      <c r="BA28" s="907">
        <v>1.7815826566999999</v>
      </c>
      <c r="BB28" s="388">
        <v>1.4309329462</v>
      </c>
      <c r="BC28" s="388">
        <v>1.8008685269</v>
      </c>
      <c r="BD28" s="388">
        <v>2.0461180054999999</v>
      </c>
      <c r="BE28" s="388">
        <v>2.4170247010999999</v>
      </c>
      <c r="BF28" s="388">
        <v>2.6796820704000002</v>
      </c>
      <c r="BG28" s="388">
        <v>2.9721391944</v>
      </c>
      <c r="BH28" s="388">
        <v>2.9719369898000001</v>
      </c>
      <c r="BI28" s="388">
        <v>2.9720391969</v>
      </c>
      <c r="BJ28" s="388">
        <v>2.9723105301000001</v>
      </c>
      <c r="BK28" s="388">
        <v>3.0139904861</v>
      </c>
      <c r="BL28" s="388">
        <v>3.0337134408000002</v>
      </c>
      <c r="BM28" s="388">
        <v>3.0532268527999999</v>
      </c>
      <c r="BN28" s="388">
        <v>3.0732560668</v>
      </c>
      <c r="BO28" s="388">
        <v>3.1132984980999998</v>
      </c>
      <c r="BP28" s="388">
        <v>3.1535280579</v>
      </c>
      <c r="BQ28" s="388">
        <v>3.1934671011</v>
      </c>
      <c r="BR28" s="388">
        <v>3.2334356367999999</v>
      </c>
      <c r="BS28" s="388">
        <v>3.2685146707000001</v>
      </c>
      <c r="BT28" s="388">
        <v>3.2883146204</v>
      </c>
      <c r="BU28" s="388">
        <v>3.2984305333999999</v>
      </c>
      <c r="BV28" s="388">
        <v>3.3187093287999998</v>
      </c>
    </row>
    <row r="29" spans="1:74" ht="11.1" customHeight="1" x14ac:dyDescent="0.2">
      <c r="A29" s="323" t="s">
        <v>154</v>
      </c>
      <c r="B29" s="402" t="s">
        <v>206</v>
      </c>
      <c r="C29" s="289">
        <v>1.0373000000000001</v>
      </c>
      <c r="D29" s="289">
        <v>1.0463</v>
      </c>
      <c r="E29" s="289">
        <v>1.0532999999999999</v>
      </c>
      <c r="F29" s="289">
        <v>1.0583</v>
      </c>
      <c r="G29" s="289">
        <v>1.0623</v>
      </c>
      <c r="H29" s="289">
        <v>1.0783</v>
      </c>
      <c r="I29" s="289">
        <v>1.0932999999999999</v>
      </c>
      <c r="J29" s="289">
        <v>1.1003000000000001</v>
      </c>
      <c r="K29" s="289">
        <v>1.1003000000000001</v>
      </c>
      <c r="L29" s="289">
        <v>1.1032999999999999</v>
      </c>
      <c r="M29" s="289">
        <v>1.0703</v>
      </c>
      <c r="N29" s="289">
        <v>1.0652999999999999</v>
      </c>
      <c r="O29" s="289">
        <v>1.0743</v>
      </c>
      <c r="P29" s="289">
        <v>1.0704</v>
      </c>
      <c r="Q29" s="289">
        <v>1.0723</v>
      </c>
      <c r="R29" s="289">
        <v>1.0752999999999999</v>
      </c>
      <c r="S29" s="289">
        <v>1.0532999999999999</v>
      </c>
      <c r="T29" s="289">
        <v>1.0495000000000001</v>
      </c>
      <c r="U29" s="289">
        <v>1.0478000000000001</v>
      </c>
      <c r="V29" s="289">
        <v>1.0504</v>
      </c>
      <c r="W29" s="289">
        <v>1.0501</v>
      </c>
      <c r="X29" s="289">
        <v>1.0499000000000001</v>
      </c>
      <c r="Y29" s="289">
        <v>1.0457000000000001</v>
      </c>
      <c r="Z29" s="289">
        <v>1.0490999999999999</v>
      </c>
      <c r="AA29" s="289">
        <v>1.0167999999999999</v>
      </c>
      <c r="AB29" s="289">
        <v>1.0037</v>
      </c>
      <c r="AC29" s="289">
        <v>1.0033000000000001</v>
      </c>
      <c r="AD29" s="289">
        <v>1.0015000000000001</v>
      </c>
      <c r="AE29" s="289">
        <v>1.0011000000000001</v>
      </c>
      <c r="AF29" s="289">
        <v>1.0006999999999999</v>
      </c>
      <c r="AG29" s="289">
        <v>1.0012000000000001</v>
      </c>
      <c r="AH29" s="289">
        <v>1.0018</v>
      </c>
      <c r="AI29" s="289">
        <v>1.0006999999999999</v>
      </c>
      <c r="AJ29" s="289">
        <v>1.0006999999999999</v>
      </c>
      <c r="AK29" s="289">
        <v>0.99399999999999999</v>
      </c>
      <c r="AL29" s="289">
        <v>0.99619999999999997</v>
      </c>
      <c r="AM29" s="289">
        <v>0.99670000000000003</v>
      </c>
      <c r="AN29" s="289">
        <v>0.99560000000000004</v>
      </c>
      <c r="AO29" s="289">
        <v>0.99580000000000002</v>
      </c>
      <c r="AP29" s="289">
        <v>0.99560000000000004</v>
      </c>
      <c r="AQ29" s="289">
        <v>1.0004999999999999</v>
      </c>
      <c r="AR29" s="289">
        <v>1.0064</v>
      </c>
      <c r="AS29" s="289">
        <v>1.0118</v>
      </c>
      <c r="AT29" s="289">
        <v>1.0172000000000001</v>
      </c>
      <c r="AU29" s="289">
        <v>1.0202</v>
      </c>
      <c r="AV29" s="289">
        <v>1.0266999999999999</v>
      </c>
      <c r="AW29" s="289">
        <v>1.0326</v>
      </c>
      <c r="AX29" s="289">
        <v>1.0333145108999999</v>
      </c>
      <c r="AY29" s="289">
        <v>1.0313369001999999</v>
      </c>
      <c r="AZ29" s="895">
        <v>1.0393561041999999</v>
      </c>
      <c r="BA29" s="895">
        <v>1.0443070745</v>
      </c>
      <c r="BB29" s="355">
        <v>1.0492589275999999</v>
      </c>
      <c r="BC29" s="355">
        <v>1.0492494991000001</v>
      </c>
      <c r="BD29" s="355">
        <v>1.0492393606999999</v>
      </c>
      <c r="BE29" s="355">
        <v>1.0492193492999999</v>
      </c>
      <c r="BF29" s="355">
        <v>1.0491918897000001</v>
      </c>
      <c r="BG29" s="355">
        <v>1.0492331872</v>
      </c>
      <c r="BH29" s="355">
        <v>1.0492005461</v>
      </c>
      <c r="BI29" s="355">
        <v>1.0491931671000001</v>
      </c>
      <c r="BJ29" s="355">
        <v>1.0492998785000001</v>
      </c>
      <c r="BK29" s="355">
        <v>1.0354558112000001</v>
      </c>
      <c r="BL29" s="355">
        <v>1.0354046711</v>
      </c>
      <c r="BM29" s="355">
        <v>1.0353681239999999</v>
      </c>
      <c r="BN29" s="355">
        <v>1.0353264017999999</v>
      </c>
      <c r="BO29" s="355">
        <v>1.0353172663000001</v>
      </c>
      <c r="BP29" s="355">
        <v>1.0353079102</v>
      </c>
      <c r="BQ29" s="355">
        <v>1.0352874168999999</v>
      </c>
      <c r="BR29" s="355">
        <v>1.0352618205999999</v>
      </c>
      <c r="BS29" s="355">
        <v>1.0353055887</v>
      </c>
      <c r="BT29" s="355">
        <v>1.0352751748</v>
      </c>
      <c r="BU29" s="355">
        <v>1.0352708832999999</v>
      </c>
      <c r="BV29" s="355">
        <v>1.0353800982000001</v>
      </c>
    </row>
    <row r="30" spans="1:74" ht="11.1" customHeight="1" x14ac:dyDescent="0.2">
      <c r="A30" s="323" t="s">
        <v>574</v>
      </c>
      <c r="B30" s="402" t="s">
        <v>954</v>
      </c>
      <c r="C30" s="289">
        <v>1.7865</v>
      </c>
      <c r="D30" s="289">
        <v>1.7264999999999999</v>
      </c>
      <c r="E30" s="289">
        <v>1.7615000000000001</v>
      </c>
      <c r="F30" s="289">
        <v>1.7965</v>
      </c>
      <c r="G30" s="289">
        <v>1.7965</v>
      </c>
      <c r="H30" s="289">
        <v>1.7965</v>
      </c>
      <c r="I30" s="289">
        <v>1.7965</v>
      </c>
      <c r="J30" s="289">
        <v>1.7965</v>
      </c>
      <c r="K30" s="289">
        <v>1.7965</v>
      </c>
      <c r="L30" s="289">
        <v>1.8015000000000001</v>
      </c>
      <c r="M30" s="289">
        <v>1.8015000000000001</v>
      </c>
      <c r="N30" s="289">
        <v>1.8015000000000001</v>
      </c>
      <c r="O30" s="289">
        <v>1.8266</v>
      </c>
      <c r="P30" s="289">
        <v>1.8268</v>
      </c>
      <c r="Q30" s="289">
        <v>1.8267</v>
      </c>
      <c r="R30" s="289">
        <v>1.8266</v>
      </c>
      <c r="S30" s="289">
        <v>1.8267</v>
      </c>
      <c r="T30" s="289">
        <v>1.8268</v>
      </c>
      <c r="U30" s="289">
        <v>1.8268</v>
      </c>
      <c r="V30" s="289">
        <v>1.8268</v>
      </c>
      <c r="W30" s="289">
        <v>1.8268</v>
      </c>
      <c r="X30" s="289">
        <v>1.8267</v>
      </c>
      <c r="Y30" s="289">
        <v>1.8268</v>
      </c>
      <c r="Z30" s="289">
        <v>1.8259000000000001</v>
      </c>
      <c r="AA30" s="289">
        <v>1.8398000000000001</v>
      </c>
      <c r="AB30" s="289">
        <v>1.8403</v>
      </c>
      <c r="AC30" s="289">
        <v>1.8399000000000001</v>
      </c>
      <c r="AD30" s="289">
        <v>1.8499000000000001</v>
      </c>
      <c r="AE30" s="289">
        <v>1.8499000000000001</v>
      </c>
      <c r="AF30" s="289">
        <v>1.8499000000000001</v>
      </c>
      <c r="AG30" s="289">
        <v>1.8593999999999999</v>
      </c>
      <c r="AH30" s="289">
        <v>1.8593999999999999</v>
      </c>
      <c r="AI30" s="289">
        <v>1.8597999999999999</v>
      </c>
      <c r="AJ30" s="289">
        <v>1.8596999999999999</v>
      </c>
      <c r="AK30" s="289">
        <v>1.8596999999999999</v>
      </c>
      <c r="AL30" s="289">
        <v>1.8596999999999999</v>
      </c>
      <c r="AM30" s="289">
        <v>1.8749</v>
      </c>
      <c r="AN30" s="289">
        <v>1.8868</v>
      </c>
      <c r="AO30" s="289">
        <v>1.8866000000000001</v>
      </c>
      <c r="AP30" s="289">
        <v>1.8666</v>
      </c>
      <c r="AQ30" s="289">
        <v>1.8864000000000001</v>
      </c>
      <c r="AR30" s="289">
        <v>1.8865000000000001</v>
      </c>
      <c r="AS30" s="289">
        <v>1.8983000000000001</v>
      </c>
      <c r="AT30" s="289">
        <v>1.9067000000000001</v>
      </c>
      <c r="AU30" s="289">
        <v>1.901</v>
      </c>
      <c r="AV30" s="289">
        <v>1.9064000000000001</v>
      </c>
      <c r="AW30" s="289">
        <v>1.9064000000000001</v>
      </c>
      <c r="AX30" s="289">
        <v>1.9065479546999999</v>
      </c>
      <c r="AY30" s="289">
        <v>1.9063415518</v>
      </c>
      <c r="AZ30" s="895">
        <v>1.9064715669000001</v>
      </c>
      <c r="BA30" s="895">
        <v>0.55733885364000002</v>
      </c>
      <c r="BB30" s="355">
        <v>0.24737595564000001</v>
      </c>
      <c r="BC30" s="355">
        <v>0.56240738430000004</v>
      </c>
      <c r="BD30" s="355">
        <v>0.76752788572999997</v>
      </c>
      <c r="BE30" s="355">
        <v>1.0984517429</v>
      </c>
      <c r="BF30" s="355">
        <v>1.3311306052</v>
      </c>
      <c r="BG30" s="355">
        <v>1.6235239445</v>
      </c>
      <c r="BH30" s="355">
        <v>1.6234358773999999</v>
      </c>
      <c r="BI30" s="355">
        <v>1.6234849652000001</v>
      </c>
      <c r="BJ30" s="355">
        <v>1.6235613455</v>
      </c>
      <c r="BK30" s="355">
        <v>1.6533719752</v>
      </c>
      <c r="BL30" s="355">
        <v>1.6735516113</v>
      </c>
      <c r="BM30" s="355">
        <v>1.6934720767</v>
      </c>
      <c r="BN30" s="355">
        <v>1.7135294458000001</v>
      </c>
      <c r="BO30" s="355">
        <v>1.7535477990999999</v>
      </c>
      <c r="BP30" s="355">
        <v>1.7936585065999999</v>
      </c>
      <c r="BQ30" s="355">
        <v>1.8336327898</v>
      </c>
      <c r="BR30" s="355">
        <v>1.8736244768000001</v>
      </c>
      <c r="BS30" s="355">
        <v>1.9086367328</v>
      </c>
      <c r="BT30" s="355">
        <v>1.9285489466000001</v>
      </c>
      <c r="BU30" s="355">
        <v>1.9386035466</v>
      </c>
      <c r="BV30" s="355">
        <v>1.9586826579000001</v>
      </c>
    </row>
    <row r="31" spans="1:74" ht="11.1" customHeight="1" x14ac:dyDescent="0.2">
      <c r="A31" s="323"/>
      <c r="B31" s="402"/>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895"/>
      <c r="BA31" s="895"/>
      <c r="BB31" s="355"/>
      <c r="BC31" s="355"/>
      <c r="BD31" s="355"/>
      <c r="BE31" s="355"/>
      <c r="BF31" s="355"/>
      <c r="BG31" s="355"/>
      <c r="BH31" s="355"/>
      <c r="BI31" s="355"/>
      <c r="BJ31" s="355"/>
      <c r="BK31" s="355"/>
      <c r="BL31" s="355"/>
      <c r="BM31" s="355"/>
      <c r="BN31" s="355"/>
      <c r="BO31" s="355"/>
      <c r="BP31" s="355"/>
      <c r="BQ31" s="355"/>
      <c r="BR31" s="355"/>
      <c r="BS31" s="355"/>
      <c r="BT31" s="355"/>
      <c r="BU31" s="355"/>
      <c r="BV31" s="355"/>
    </row>
    <row r="32" spans="1:74" s="272" customFormat="1" ht="11.1" customHeight="1" x14ac:dyDescent="0.2">
      <c r="A32" s="395" t="s">
        <v>209</v>
      </c>
      <c r="B32" s="401" t="s">
        <v>964</v>
      </c>
      <c r="C32" s="105">
        <v>2.5653000000000001</v>
      </c>
      <c r="D32" s="105">
        <v>2.6335999999999999</v>
      </c>
      <c r="E32" s="105">
        <v>2.6027</v>
      </c>
      <c r="F32" s="105">
        <v>2.6473</v>
      </c>
      <c r="G32" s="105">
        <v>2.6698</v>
      </c>
      <c r="H32" s="105">
        <v>2.7065999999999999</v>
      </c>
      <c r="I32" s="105">
        <v>2.6126</v>
      </c>
      <c r="J32" s="105">
        <v>2.6593</v>
      </c>
      <c r="K32" s="105">
        <v>2.6297999999999999</v>
      </c>
      <c r="L32" s="105">
        <v>2.5918999999999999</v>
      </c>
      <c r="M32" s="105">
        <v>2.5495999999999999</v>
      </c>
      <c r="N32" s="105">
        <v>2.5827</v>
      </c>
      <c r="O32" s="105">
        <v>2.6101999999999999</v>
      </c>
      <c r="P32" s="105">
        <v>2.5394000000000001</v>
      </c>
      <c r="Q32" s="105">
        <v>2.4784999999999999</v>
      </c>
      <c r="R32" s="105">
        <v>2.5769000000000002</v>
      </c>
      <c r="S32" s="105">
        <v>2.6577000000000002</v>
      </c>
      <c r="T32" s="105">
        <v>2.6455000000000002</v>
      </c>
      <c r="U32" s="105">
        <v>2.6608999999999998</v>
      </c>
      <c r="V32" s="105">
        <v>2.6042999999999998</v>
      </c>
      <c r="W32" s="105">
        <v>2.5960000000000001</v>
      </c>
      <c r="X32" s="105">
        <v>2.6749999999999998</v>
      </c>
      <c r="Y32" s="105">
        <v>2.6532</v>
      </c>
      <c r="Z32" s="105">
        <v>2.7381000000000002</v>
      </c>
      <c r="AA32" s="105">
        <v>2.6602000000000001</v>
      </c>
      <c r="AB32" s="105">
        <v>2.6781000000000001</v>
      </c>
      <c r="AC32" s="105">
        <v>2.5550000000000002</v>
      </c>
      <c r="AD32" s="105">
        <v>2.4842</v>
      </c>
      <c r="AE32" s="105">
        <v>2.4773999999999998</v>
      </c>
      <c r="AF32" s="105">
        <v>2.5459000000000001</v>
      </c>
      <c r="AG32" s="105">
        <v>2.4971000000000001</v>
      </c>
      <c r="AH32" s="105">
        <v>2.6061999999999999</v>
      </c>
      <c r="AI32" s="105">
        <v>2.54</v>
      </c>
      <c r="AJ32" s="105">
        <v>2.5468999999999999</v>
      </c>
      <c r="AK32" s="105">
        <v>2.5954000000000002</v>
      </c>
      <c r="AL32" s="105">
        <v>2.5432000000000001</v>
      </c>
      <c r="AM32" s="105">
        <v>2.5322</v>
      </c>
      <c r="AN32" s="105">
        <v>2.5804</v>
      </c>
      <c r="AO32" s="105">
        <v>2.5619999999999998</v>
      </c>
      <c r="AP32" s="105">
        <v>2.5562999999999998</v>
      </c>
      <c r="AQ32" s="105">
        <v>2.5562999999999998</v>
      </c>
      <c r="AR32" s="105">
        <v>2.5226999999999999</v>
      </c>
      <c r="AS32" s="105">
        <v>2.7065999999999999</v>
      </c>
      <c r="AT32" s="105">
        <v>2.6515</v>
      </c>
      <c r="AU32" s="105">
        <v>2.6798999999999999</v>
      </c>
      <c r="AV32" s="105">
        <v>2.6547000000000001</v>
      </c>
      <c r="AW32" s="105">
        <v>2.6596000000000002</v>
      </c>
      <c r="AX32" s="105">
        <v>2.6001736193</v>
      </c>
      <c r="AY32" s="105">
        <v>2.4932388754999999</v>
      </c>
      <c r="AZ32" s="907">
        <v>2.5536405194</v>
      </c>
      <c r="BA32" s="907">
        <v>2.6325329958000001</v>
      </c>
      <c r="BB32" s="388">
        <v>2.6267913058999999</v>
      </c>
      <c r="BC32" s="388">
        <v>2.626032162</v>
      </c>
      <c r="BD32" s="388">
        <v>2.6264627873999999</v>
      </c>
      <c r="BE32" s="388">
        <v>2.6456046847999999</v>
      </c>
      <c r="BF32" s="388">
        <v>2.6557505582999998</v>
      </c>
      <c r="BG32" s="388">
        <v>2.6649285484999998</v>
      </c>
      <c r="BH32" s="388">
        <v>2.6758855772999999</v>
      </c>
      <c r="BI32" s="388">
        <v>2.6921382397000002</v>
      </c>
      <c r="BJ32" s="388">
        <v>2.7094466015999998</v>
      </c>
      <c r="BK32" s="388">
        <v>2.6367381791</v>
      </c>
      <c r="BL32" s="388">
        <v>2.6382116056</v>
      </c>
      <c r="BM32" s="388">
        <v>2.6391766899000002</v>
      </c>
      <c r="BN32" s="388">
        <v>2.6344366838000002</v>
      </c>
      <c r="BO32" s="388">
        <v>2.6356073343999999</v>
      </c>
      <c r="BP32" s="388">
        <v>2.6369758719999998</v>
      </c>
      <c r="BQ32" s="388">
        <v>2.6320425185</v>
      </c>
      <c r="BR32" s="388">
        <v>2.6331435651000001</v>
      </c>
      <c r="BS32" s="388">
        <v>2.6342860655</v>
      </c>
      <c r="BT32" s="388">
        <v>2.6342065885000001</v>
      </c>
      <c r="BU32" s="388">
        <v>2.6379350161000001</v>
      </c>
      <c r="BV32" s="388">
        <v>2.6417138845000001</v>
      </c>
    </row>
    <row r="33" spans="1:74" ht="11.1" customHeight="1" x14ac:dyDescent="0.2">
      <c r="A33" s="323" t="s">
        <v>807</v>
      </c>
      <c r="B33" s="402" t="s">
        <v>955</v>
      </c>
      <c r="C33" s="289">
        <v>1.1579999999999999</v>
      </c>
      <c r="D33" s="289">
        <v>1.218</v>
      </c>
      <c r="E33" s="289">
        <v>1.1879999999999999</v>
      </c>
      <c r="F33" s="289">
        <v>1.238</v>
      </c>
      <c r="G33" s="289">
        <v>1.198</v>
      </c>
      <c r="H33" s="289">
        <v>1.238</v>
      </c>
      <c r="I33" s="289">
        <v>1.1779999999999999</v>
      </c>
      <c r="J33" s="289">
        <v>1.218</v>
      </c>
      <c r="K33" s="289">
        <v>1.1879999999999999</v>
      </c>
      <c r="L33" s="289">
        <v>1.1479999999999999</v>
      </c>
      <c r="M33" s="289">
        <v>1.1080000000000001</v>
      </c>
      <c r="N33" s="289">
        <v>1.1479999999999999</v>
      </c>
      <c r="O33" s="289">
        <v>1.1854</v>
      </c>
      <c r="P33" s="289">
        <v>1.1153999999999999</v>
      </c>
      <c r="Q33" s="289">
        <v>1.0553999999999999</v>
      </c>
      <c r="R33" s="289">
        <v>1.1354</v>
      </c>
      <c r="S33" s="289">
        <v>1.2154</v>
      </c>
      <c r="T33" s="289">
        <v>1.1854</v>
      </c>
      <c r="U33" s="289">
        <v>1.2154</v>
      </c>
      <c r="V33" s="289">
        <v>1.1554</v>
      </c>
      <c r="W33" s="289">
        <v>1.1554</v>
      </c>
      <c r="X33" s="289">
        <v>1.2154</v>
      </c>
      <c r="Y33" s="289">
        <v>1.1854</v>
      </c>
      <c r="Z33" s="289">
        <v>1.2654000000000001</v>
      </c>
      <c r="AA33" s="289">
        <v>1.1934</v>
      </c>
      <c r="AB33" s="289">
        <v>1.2334000000000001</v>
      </c>
      <c r="AC33" s="289">
        <v>1.1834</v>
      </c>
      <c r="AD33" s="289">
        <v>1.1334</v>
      </c>
      <c r="AE33" s="289">
        <v>1.1434</v>
      </c>
      <c r="AF33" s="289">
        <v>1.2034</v>
      </c>
      <c r="AG33" s="289">
        <v>1.1535</v>
      </c>
      <c r="AH33" s="289">
        <v>1.2135</v>
      </c>
      <c r="AI33" s="289">
        <v>1.1334</v>
      </c>
      <c r="AJ33" s="289">
        <v>1.1334</v>
      </c>
      <c r="AK33" s="289">
        <v>1.1534</v>
      </c>
      <c r="AL33" s="289">
        <v>1.0933999999999999</v>
      </c>
      <c r="AM33" s="289">
        <v>1.0637000000000001</v>
      </c>
      <c r="AN33" s="289">
        <v>1.0936999999999999</v>
      </c>
      <c r="AO33" s="289">
        <v>1.0837000000000001</v>
      </c>
      <c r="AP33" s="289">
        <v>1.0737000000000001</v>
      </c>
      <c r="AQ33" s="289">
        <v>1.0337000000000001</v>
      </c>
      <c r="AR33" s="289">
        <v>0.93359999999999999</v>
      </c>
      <c r="AS33" s="289">
        <v>1.1335999999999999</v>
      </c>
      <c r="AT33" s="289">
        <v>1.0637000000000001</v>
      </c>
      <c r="AU33" s="289">
        <v>1.0736000000000001</v>
      </c>
      <c r="AV33" s="289">
        <v>1.0537000000000001</v>
      </c>
      <c r="AW33" s="289">
        <v>1.0737000000000001</v>
      </c>
      <c r="AX33" s="289">
        <v>1.0336353980999999</v>
      </c>
      <c r="AY33" s="289">
        <v>0.98011575257000005</v>
      </c>
      <c r="AZ33" s="895">
        <v>1.0101000929999999</v>
      </c>
      <c r="BA33" s="895">
        <v>1.0701160776</v>
      </c>
      <c r="BB33" s="355">
        <v>1.0701116088</v>
      </c>
      <c r="BC33" s="355">
        <v>1.0701078234000001</v>
      </c>
      <c r="BD33" s="355">
        <v>1.0700933097000001</v>
      </c>
      <c r="BE33" s="355">
        <v>1.0960944510999999</v>
      </c>
      <c r="BF33" s="355">
        <v>1.1060951234</v>
      </c>
      <c r="BG33" s="355">
        <v>1.1160937844000001</v>
      </c>
      <c r="BH33" s="355">
        <v>1.1261043916</v>
      </c>
      <c r="BI33" s="355">
        <v>1.1360984793</v>
      </c>
      <c r="BJ33" s="355">
        <v>1.1460892797</v>
      </c>
      <c r="BK33" s="355">
        <v>1.1461120882</v>
      </c>
      <c r="BL33" s="355">
        <v>1.1460904520999999</v>
      </c>
      <c r="BM33" s="355">
        <v>1.1461000316000001</v>
      </c>
      <c r="BN33" s="355">
        <v>1.1460931217999999</v>
      </c>
      <c r="BO33" s="355">
        <v>1.1460909113</v>
      </c>
      <c r="BP33" s="355">
        <v>1.1460775772</v>
      </c>
      <c r="BQ33" s="355">
        <v>1.1460806746000001</v>
      </c>
      <c r="BR33" s="355">
        <v>1.1460816759000001</v>
      </c>
      <c r="BS33" s="355">
        <v>1.1460801997000001</v>
      </c>
      <c r="BT33" s="355">
        <v>1.1460907731000001</v>
      </c>
      <c r="BU33" s="355">
        <v>1.1460841968</v>
      </c>
      <c r="BV33" s="355">
        <v>1.1460746683</v>
      </c>
    </row>
    <row r="34" spans="1:74" ht="11.1" customHeight="1" x14ac:dyDescent="0.2">
      <c r="A34" s="323" t="s">
        <v>158</v>
      </c>
      <c r="B34" s="402" t="s">
        <v>956</v>
      </c>
      <c r="C34" s="289">
        <v>0.65280000000000005</v>
      </c>
      <c r="D34" s="289">
        <v>0.65369999999999995</v>
      </c>
      <c r="E34" s="289">
        <v>0.66090000000000004</v>
      </c>
      <c r="F34" s="289">
        <v>0.65429999999999999</v>
      </c>
      <c r="G34" s="289">
        <v>0.68969999999999998</v>
      </c>
      <c r="H34" s="289">
        <v>0.68810000000000004</v>
      </c>
      <c r="I34" s="289">
        <v>0.6633</v>
      </c>
      <c r="J34" s="289">
        <v>0.67179999999999995</v>
      </c>
      <c r="K34" s="289">
        <v>0.66479999999999995</v>
      </c>
      <c r="L34" s="289">
        <v>0.66320000000000001</v>
      </c>
      <c r="M34" s="289">
        <v>0.66810000000000003</v>
      </c>
      <c r="N34" s="289">
        <v>0.66769999999999996</v>
      </c>
      <c r="O34" s="289">
        <v>0.65629999999999999</v>
      </c>
      <c r="P34" s="289">
        <v>0.66180000000000005</v>
      </c>
      <c r="Q34" s="289">
        <v>0.66700000000000004</v>
      </c>
      <c r="R34" s="289">
        <v>0.68330000000000002</v>
      </c>
      <c r="S34" s="289">
        <v>0.66769999999999996</v>
      </c>
      <c r="T34" s="289">
        <v>0.66910000000000003</v>
      </c>
      <c r="U34" s="289">
        <v>0.66839999999999999</v>
      </c>
      <c r="V34" s="289">
        <v>0.67100000000000004</v>
      </c>
      <c r="W34" s="289">
        <v>0.65890000000000004</v>
      </c>
      <c r="X34" s="289">
        <v>0.66539999999999999</v>
      </c>
      <c r="Y34" s="289">
        <v>0.66420000000000001</v>
      </c>
      <c r="Z34" s="289">
        <v>0.66180000000000005</v>
      </c>
      <c r="AA34" s="289">
        <v>0.6593</v>
      </c>
      <c r="AB34" s="289">
        <v>0.65359999999999996</v>
      </c>
      <c r="AC34" s="289">
        <v>0.65400000000000003</v>
      </c>
      <c r="AD34" s="289">
        <v>0.64529999999999998</v>
      </c>
      <c r="AE34" s="289">
        <v>0.64359999999999995</v>
      </c>
      <c r="AF34" s="289">
        <v>0.6462</v>
      </c>
      <c r="AG34" s="289">
        <v>0.63939999999999997</v>
      </c>
      <c r="AH34" s="289">
        <v>0.62690000000000001</v>
      </c>
      <c r="AI34" s="289">
        <v>0.62790000000000001</v>
      </c>
      <c r="AJ34" s="289">
        <v>0.61839999999999995</v>
      </c>
      <c r="AK34" s="289">
        <v>0.62719999999999998</v>
      </c>
      <c r="AL34" s="289">
        <v>0.62490000000000001</v>
      </c>
      <c r="AM34" s="289">
        <v>0.61799999999999999</v>
      </c>
      <c r="AN34" s="289">
        <v>0.6109</v>
      </c>
      <c r="AO34" s="289">
        <v>0.6099</v>
      </c>
      <c r="AP34" s="289">
        <v>0.6099</v>
      </c>
      <c r="AQ34" s="289">
        <v>0.6099</v>
      </c>
      <c r="AR34" s="289">
        <v>0.6099</v>
      </c>
      <c r="AS34" s="289">
        <v>0.58889999999999998</v>
      </c>
      <c r="AT34" s="289">
        <v>0.60389999999999999</v>
      </c>
      <c r="AU34" s="289">
        <v>0.62219999999999998</v>
      </c>
      <c r="AV34" s="289">
        <v>0.62219999999999998</v>
      </c>
      <c r="AW34" s="289">
        <v>0.62219999999999998</v>
      </c>
      <c r="AX34" s="289">
        <v>0.62236724670999999</v>
      </c>
      <c r="AY34" s="289">
        <v>0.59939698230000005</v>
      </c>
      <c r="AZ34" s="895">
        <v>0.59938088182000004</v>
      </c>
      <c r="BA34" s="895">
        <v>0.59939731643000005</v>
      </c>
      <c r="BB34" s="355">
        <v>0.59939272189000004</v>
      </c>
      <c r="BC34" s="355">
        <v>0.59938882990999998</v>
      </c>
      <c r="BD34" s="355">
        <v>0.59937390755999997</v>
      </c>
      <c r="BE34" s="355">
        <v>0.59937508104000004</v>
      </c>
      <c r="BF34" s="355">
        <v>0.59937577231000005</v>
      </c>
      <c r="BG34" s="355">
        <v>0.59937439562999995</v>
      </c>
      <c r="BH34" s="355">
        <v>0.59938530144000002</v>
      </c>
      <c r="BI34" s="355">
        <v>0.59937922264999999</v>
      </c>
      <c r="BJ34" s="355">
        <v>0.59936976404999998</v>
      </c>
      <c r="BK34" s="355">
        <v>0.53996432948999995</v>
      </c>
      <c r="BL34" s="355">
        <v>0.53994208418</v>
      </c>
      <c r="BM34" s="355">
        <v>0.53995193338000003</v>
      </c>
      <c r="BN34" s="355">
        <v>0.53994482905999996</v>
      </c>
      <c r="BO34" s="355">
        <v>0.53994255626999998</v>
      </c>
      <c r="BP34" s="355">
        <v>0.53992884675999997</v>
      </c>
      <c r="BQ34" s="355">
        <v>0.53993203141000001</v>
      </c>
      <c r="BR34" s="355">
        <v>0.53993306085000004</v>
      </c>
      <c r="BS34" s="355">
        <v>0.53993154312000002</v>
      </c>
      <c r="BT34" s="355">
        <v>0.53994241415999999</v>
      </c>
      <c r="BU34" s="355">
        <v>0.53993565274999999</v>
      </c>
      <c r="BV34" s="355">
        <v>0.53992585596999998</v>
      </c>
    </row>
    <row r="35" spans="1:74" ht="11.1" customHeight="1" x14ac:dyDescent="0.2">
      <c r="A35" s="323"/>
      <c r="B35" s="402"/>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895"/>
      <c r="BA35" s="895"/>
      <c r="BB35" s="355"/>
      <c r="BC35" s="355"/>
      <c r="BD35" s="355"/>
      <c r="BE35" s="355"/>
      <c r="BF35" s="355"/>
      <c r="BG35" s="355"/>
      <c r="BH35" s="355"/>
      <c r="BI35" s="355"/>
      <c r="BJ35" s="355"/>
      <c r="BK35" s="355"/>
      <c r="BL35" s="355"/>
      <c r="BM35" s="355"/>
      <c r="BN35" s="355"/>
      <c r="BO35" s="355"/>
      <c r="BP35" s="355"/>
      <c r="BQ35" s="355"/>
      <c r="BR35" s="355"/>
      <c r="BS35" s="355"/>
      <c r="BT35" s="355"/>
      <c r="BU35" s="355"/>
      <c r="BV35" s="355"/>
    </row>
    <row r="36" spans="1:74" s="272" customFormat="1" ht="11.1" customHeight="1" x14ac:dyDescent="0.2">
      <c r="A36" s="395" t="s">
        <v>208</v>
      </c>
      <c r="B36" s="401" t="s">
        <v>965</v>
      </c>
      <c r="C36" s="105">
        <v>9.2026000000000003</v>
      </c>
      <c r="D36" s="105">
        <v>9.2026000000000003</v>
      </c>
      <c r="E36" s="105">
        <v>9.2284000000000006</v>
      </c>
      <c r="F36" s="105">
        <v>9.1667000000000005</v>
      </c>
      <c r="G36" s="105">
        <v>9.1765000000000008</v>
      </c>
      <c r="H36" s="105">
        <v>9.2363</v>
      </c>
      <c r="I36" s="105">
        <v>8.8529</v>
      </c>
      <c r="J36" s="105">
        <v>8.8792000000000009</v>
      </c>
      <c r="K36" s="105">
        <v>9.0124999999999993</v>
      </c>
      <c r="L36" s="105">
        <v>9.0193999999999992</v>
      </c>
      <c r="M36" s="105">
        <v>9.1091999999999995</v>
      </c>
      <c r="N36" s="105">
        <v>9.0222999999999995</v>
      </c>
      <c r="O36" s="105">
        <v>9.2364999999999995</v>
      </c>
      <c r="P36" s="105">
        <v>9.3733000000000004</v>
      </c>
      <c r="Q36" s="105">
        <v>9.3483000000000001</v>
      </c>
      <c r="R36" s="105">
        <v>9.2498000000000005</v>
      </c>
      <c r="S36" s="105">
        <v>9.2615999999999996</v>
      </c>
      <c r="T36" s="105">
        <v>9.3339999999999996</v>
      </c>
      <c r="U36" s="105">
        <v>9.1082000000000001</v>
      </c>
      <c r="V36" s="105">
        <v>9.0888000000000009</v>
      </c>
      <c r="W36" s="105">
        <v>9.0920000000000005</v>
      </c>
      <c r="X36" s="105">
        <v>9.0747999999999998</v>
      </c>
      <c r="Y36" s="105">
        <v>9.1661000000000001</v>
      </c>
      <c r="Z36" s="105">
        <v>9.2164000000000001</v>
      </c>
      <c r="AA36" s="105">
        <v>9.3373000000000008</v>
      </c>
      <c r="AB36" s="105">
        <v>9.2927999999999997</v>
      </c>
      <c r="AC36" s="105">
        <v>9.3682999999999996</v>
      </c>
      <c r="AD36" s="105">
        <v>9.2750000000000004</v>
      </c>
      <c r="AE36" s="105">
        <v>9.2439999999999998</v>
      </c>
      <c r="AF36" s="105">
        <v>9.2651000000000003</v>
      </c>
      <c r="AG36" s="105">
        <v>9.2051999999999996</v>
      </c>
      <c r="AH36" s="105">
        <v>9.1280999999999999</v>
      </c>
      <c r="AI36" s="105">
        <v>8.9985999999999997</v>
      </c>
      <c r="AJ36" s="105">
        <v>9.1171000000000006</v>
      </c>
      <c r="AK36" s="105">
        <v>9.1885999999999992</v>
      </c>
      <c r="AL36" s="105">
        <v>9.2518999999999991</v>
      </c>
      <c r="AM36" s="105">
        <v>9.3778000000000006</v>
      </c>
      <c r="AN36" s="105">
        <v>9.3859999999999992</v>
      </c>
      <c r="AO36" s="105">
        <v>9.5541</v>
      </c>
      <c r="AP36" s="105">
        <v>9.4092000000000002</v>
      </c>
      <c r="AQ36" s="105">
        <v>9.4320000000000004</v>
      </c>
      <c r="AR36" s="105">
        <v>9.5379000000000005</v>
      </c>
      <c r="AS36" s="105">
        <v>9.4670000000000005</v>
      </c>
      <c r="AT36" s="105">
        <v>9.4494000000000007</v>
      </c>
      <c r="AU36" s="105">
        <v>9.2888999999999999</v>
      </c>
      <c r="AV36" s="105">
        <v>9.3152000000000008</v>
      </c>
      <c r="AW36" s="105">
        <v>9.4507999999999992</v>
      </c>
      <c r="AX36" s="105">
        <v>9.3926155777000009</v>
      </c>
      <c r="AY36" s="105">
        <v>9.5770173426999996</v>
      </c>
      <c r="AZ36" s="907">
        <v>9.6535131230999998</v>
      </c>
      <c r="BA36" s="907">
        <v>9.5569224508000001</v>
      </c>
      <c r="BB36" s="388">
        <v>9.5884175826</v>
      </c>
      <c r="BC36" s="388">
        <v>9.5924672489000002</v>
      </c>
      <c r="BD36" s="388">
        <v>9.6594473466000004</v>
      </c>
      <c r="BE36" s="388">
        <v>9.5624698000000006</v>
      </c>
      <c r="BF36" s="388">
        <v>9.5979310979000001</v>
      </c>
      <c r="BG36" s="388">
        <v>9.6334936384999992</v>
      </c>
      <c r="BH36" s="388">
        <v>9.6227947158999996</v>
      </c>
      <c r="BI36" s="388">
        <v>9.6559151919000001</v>
      </c>
      <c r="BJ36" s="388">
        <v>9.5885717716999999</v>
      </c>
      <c r="BK36" s="388">
        <v>9.6152701806999996</v>
      </c>
      <c r="BL36" s="388">
        <v>9.6714624088000001</v>
      </c>
      <c r="BM36" s="388">
        <v>9.5847041992000008</v>
      </c>
      <c r="BN36" s="388">
        <v>9.6126172865000008</v>
      </c>
      <c r="BO36" s="388">
        <v>9.6089350944999996</v>
      </c>
      <c r="BP36" s="388">
        <v>9.6653016870999995</v>
      </c>
      <c r="BQ36" s="388">
        <v>9.5648433183999995</v>
      </c>
      <c r="BR36" s="388">
        <v>9.5977075260000007</v>
      </c>
      <c r="BS36" s="388">
        <v>9.6306529324000003</v>
      </c>
      <c r="BT36" s="388">
        <v>9.6166389465000002</v>
      </c>
      <c r="BU36" s="388">
        <v>9.6488005465000004</v>
      </c>
      <c r="BV36" s="388">
        <v>9.6053475734999996</v>
      </c>
    </row>
    <row r="37" spans="1:74" ht="11.1" customHeight="1" x14ac:dyDescent="0.2">
      <c r="A37" s="323" t="s">
        <v>155</v>
      </c>
      <c r="B37" s="402" t="s">
        <v>944</v>
      </c>
      <c r="C37" s="289">
        <v>5.2068000000000003</v>
      </c>
      <c r="D37" s="289">
        <v>5.1158000000000001</v>
      </c>
      <c r="E37" s="289">
        <v>5.1947999999999999</v>
      </c>
      <c r="F37" s="289">
        <v>5.1647999999999996</v>
      </c>
      <c r="G37" s="289">
        <v>5.1627000000000001</v>
      </c>
      <c r="H37" s="289">
        <v>5.2096999999999998</v>
      </c>
      <c r="I37" s="289">
        <v>5.0576999999999996</v>
      </c>
      <c r="J37" s="289">
        <v>5.0178000000000003</v>
      </c>
      <c r="K37" s="289">
        <v>5.0717999999999996</v>
      </c>
      <c r="L37" s="289">
        <v>5.0909000000000004</v>
      </c>
      <c r="M37" s="289">
        <v>5.1128</v>
      </c>
      <c r="N37" s="289">
        <v>5.0068999999999999</v>
      </c>
      <c r="O37" s="289">
        <v>5.2336999999999998</v>
      </c>
      <c r="P37" s="289">
        <v>5.3691000000000004</v>
      </c>
      <c r="Q37" s="289">
        <v>5.3560999999999996</v>
      </c>
      <c r="R37" s="289">
        <v>5.282</v>
      </c>
      <c r="S37" s="289">
        <v>5.3300999999999998</v>
      </c>
      <c r="T37" s="289">
        <v>5.3438999999999997</v>
      </c>
      <c r="U37" s="289">
        <v>5.1562999999999999</v>
      </c>
      <c r="V37" s="289">
        <v>5.194</v>
      </c>
      <c r="W37" s="289">
        <v>5.2043999999999997</v>
      </c>
      <c r="X37" s="289">
        <v>5.1790000000000003</v>
      </c>
      <c r="Y37" s="289">
        <v>5.2343000000000002</v>
      </c>
      <c r="Z37" s="289">
        <v>5.2628000000000004</v>
      </c>
      <c r="AA37" s="289">
        <v>5.3803000000000001</v>
      </c>
      <c r="AB37" s="289">
        <v>5.3590999999999998</v>
      </c>
      <c r="AC37" s="289">
        <v>5.4238999999999997</v>
      </c>
      <c r="AD37" s="289">
        <v>5.3486000000000002</v>
      </c>
      <c r="AE37" s="289">
        <v>5.3734000000000002</v>
      </c>
      <c r="AF37" s="289">
        <v>5.3493000000000004</v>
      </c>
      <c r="AG37" s="289">
        <v>5.3220999999999998</v>
      </c>
      <c r="AH37" s="289">
        <v>5.3037999999999998</v>
      </c>
      <c r="AI37" s="289">
        <v>5.2530000000000001</v>
      </c>
      <c r="AJ37" s="289">
        <v>5.2823000000000002</v>
      </c>
      <c r="AK37" s="289">
        <v>5.2961</v>
      </c>
      <c r="AL37" s="289">
        <v>5.3170000000000002</v>
      </c>
      <c r="AM37" s="289">
        <v>5.4579000000000004</v>
      </c>
      <c r="AN37" s="289">
        <v>5.4587000000000003</v>
      </c>
      <c r="AO37" s="289">
        <v>5.6163999999999996</v>
      </c>
      <c r="AP37" s="289">
        <v>5.4287999999999998</v>
      </c>
      <c r="AQ37" s="289">
        <v>5.4687999999999999</v>
      </c>
      <c r="AR37" s="289">
        <v>5.556</v>
      </c>
      <c r="AS37" s="289">
        <v>5.3943000000000003</v>
      </c>
      <c r="AT37" s="289">
        <v>5.4207999999999998</v>
      </c>
      <c r="AU37" s="289">
        <v>5.4447000000000001</v>
      </c>
      <c r="AV37" s="289">
        <v>5.3613999999999997</v>
      </c>
      <c r="AW37" s="289">
        <v>5.4318999999999997</v>
      </c>
      <c r="AX37" s="289">
        <v>5.3165510073000002</v>
      </c>
      <c r="AY37" s="289">
        <v>5.5546330799000003</v>
      </c>
      <c r="AZ37" s="895">
        <v>5.5596206562999999</v>
      </c>
      <c r="BA37" s="895">
        <v>5.4796766180000001</v>
      </c>
      <c r="BB37" s="355">
        <v>5.4897313582000002</v>
      </c>
      <c r="BC37" s="355">
        <v>5.5134040104000004</v>
      </c>
      <c r="BD37" s="355">
        <v>5.5496153588999997</v>
      </c>
      <c r="BE37" s="355">
        <v>5.4784128712999998</v>
      </c>
      <c r="BF37" s="355">
        <v>5.5159428049999999</v>
      </c>
      <c r="BG37" s="355">
        <v>5.5372994272999998</v>
      </c>
      <c r="BH37" s="355">
        <v>5.5560533151999998</v>
      </c>
      <c r="BI37" s="355">
        <v>5.5735821173</v>
      </c>
      <c r="BJ37" s="355">
        <v>5.5246259412000001</v>
      </c>
      <c r="BK37" s="355">
        <v>5.5263978888</v>
      </c>
      <c r="BL37" s="355">
        <v>5.5146958885000004</v>
      </c>
      <c r="BM37" s="355">
        <v>5.5082032449999998</v>
      </c>
      <c r="BN37" s="355">
        <v>5.5190393618</v>
      </c>
      <c r="BO37" s="355">
        <v>5.5423001090000001</v>
      </c>
      <c r="BP37" s="355">
        <v>5.5782819874999996</v>
      </c>
      <c r="BQ37" s="355">
        <v>5.5059676655000001</v>
      </c>
      <c r="BR37" s="355">
        <v>5.5435772424999996</v>
      </c>
      <c r="BS37" s="355">
        <v>5.5650577161000001</v>
      </c>
      <c r="BT37" s="355">
        <v>5.5839099849</v>
      </c>
      <c r="BU37" s="355">
        <v>5.6016976380000001</v>
      </c>
      <c r="BV37" s="355">
        <v>5.5524749144000003</v>
      </c>
    </row>
    <row r="38" spans="1:74" ht="11.1" customHeight="1" x14ac:dyDescent="0.2">
      <c r="A38" s="323" t="s">
        <v>156</v>
      </c>
      <c r="B38" s="402" t="s">
        <v>957</v>
      </c>
      <c r="C38" s="289">
        <v>0.93530000000000002</v>
      </c>
      <c r="D38" s="289">
        <v>0.9325</v>
      </c>
      <c r="E38" s="289">
        <v>0.94479999999999997</v>
      </c>
      <c r="F38" s="289">
        <v>0.92520000000000002</v>
      </c>
      <c r="G38" s="289">
        <v>0.95430000000000004</v>
      </c>
      <c r="H38" s="289">
        <v>0.95930000000000004</v>
      </c>
      <c r="I38" s="289">
        <v>0.93669999999999998</v>
      </c>
      <c r="J38" s="289">
        <v>0.91300000000000003</v>
      </c>
      <c r="K38" s="289">
        <v>0.94499999999999995</v>
      </c>
      <c r="L38" s="289">
        <v>0.92200000000000004</v>
      </c>
      <c r="M38" s="289">
        <v>0.93500000000000005</v>
      </c>
      <c r="N38" s="289">
        <v>0.93459999999999999</v>
      </c>
      <c r="O38" s="289">
        <v>0.95040000000000002</v>
      </c>
      <c r="P38" s="289">
        <v>0.9163</v>
      </c>
      <c r="Q38" s="289">
        <v>0.92600000000000005</v>
      </c>
      <c r="R38" s="289">
        <v>0.94969999999999999</v>
      </c>
      <c r="S38" s="289">
        <v>0.9577</v>
      </c>
      <c r="T38" s="289">
        <v>0.95389999999999997</v>
      </c>
      <c r="U38" s="289">
        <v>0.95820000000000005</v>
      </c>
      <c r="V38" s="289">
        <v>0.93330000000000002</v>
      </c>
      <c r="W38" s="289">
        <v>0.92810000000000004</v>
      </c>
      <c r="X38" s="289">
        <v>0.92659999999999998</v>
      </c>
      <c r="Y38" s="289">
        <v>0.93810000000000004</v>
      </c>
      <c r="Z38" s="289">
        <v>0.92630000000000001</v>
      </c>
      <c r="AA38" s="289">
        <v>0.95</v>
      </c>
      <c r="AB38" s="289">
        <v>0.94620000000000004</v>
      </c>
      <c r="AC38" s="289">
        <v>0.97150000000000003</v>
      </c>
      <c r="AD38" s="289">
        <v>0.96109999999999995</v>
      </c>
      <c r="AE38" s="289">
        <v>0.96079999999999999</v>
      </c>
      <c r="AF38" s="289">
        <v>0.95179999999999998</v>
      </c>
      <c r="AG38" s="289">
        <v>0.95250000000000001</v>
      </c>
      <c r="AH38" s="289">
        <v>0.93420000000000003</v>
      </c>
      <c r="AI38" s="289">
        <v>0.9325</v>
      </c>
      <c r="AJ38" s="289">
        <v>0.9335</v>
      </c>
      <c r="AK38" s="289">
        <v>0.96060000000000001</v>
      </c>
      <c r="AL38" s="289">
        <v>0.97219999999999995</v>
      </c>
      <c r="AM38" s="289">
        <v>1.0267999999999999</v>
      </c>
      <c r="AN38" s="289">
        <v>1.0085</v>
      </c>
      <c r="AO38" s="289">
        <v>1.016</v>
      </c>
      <c r="AP38" s="289">
        <v>1.0057</v>
      </c>
      <c r="AQ38" s="289">
        <v>1.0059</v>
      </c>
      <c r="AR38" s="289">
        <v>1.0051000000000001</v>
      </c>
      <c r="AS38" s="289">
        <v>1.0026999999999999</v>
      </c>
      <c r="AT38" s="289">
        <v>1.0251999999999999</v>
      </c>
      <c r="AU38" s="289">
        <v>0.98599999999999999</v>
      </c>
      <c r="AV38" s="289">
        <v>1.0028999999999999</v>
      </c>
      <c r="AW38" s="289">
        <v>1.0163</v>
      </c>
      <c r="AX38" s="289">
        <v>0.99830572114000005</v>
      </c>
      <c r="AY38" s="289">
        <v>1.0051916531</v>
      </c>
      <c r="AZ38" s="895">
        <v>1.0062909052</v>
      </c>
      <c r="BA38" s="895">
        <v>0.99726742067999996</v>
      </c>
      <c r="BB38" s="355">
        <v>1.0142512968999999</v>
      </c>
      <c r="BC38" s="355">
        <v>0.99506295159000002</v>
      </c>
      <c r="BD38" s="355">
        <v>1.0148619068</v>
      </c>
      <c r="BE38" s="355">
        <v>0.99598965619000002</v>
      </c>
      <c r="BF38" s="355">
        <v>0.99593357684999995</v>
      </c>
      <c r="BG38" s="355">
        <v>1.0129107892</v>
      </c>
      <c r="BH38" s="355">
        <v>0.99269780226000004</v>
      </c>
      <c r="BI38" s="355">
        <v>1.0112596490000001</v>
      </c>
      <c r="BJ38" s="355">
        <v>0.99373906540000001</v>
      </c>
      <c r="BK38" s="355">
        <v>1.0198819473</v>
      </c>
      <c r="BL38" s="355">
        <v>1.0822870505</v>
      </c>
      <c r="BM38" s="355">
        <v>1.0182062617000001</v>
      </c>
      <c r="BN38" s="355">
        <v>1.0352253282999999</v>
      </c>
      <c r="BO38" s="355">
        <v>1.0154470178999999</v>
      </c>
      <c r="BP38" s="355">
        <v>1.034887975</v>
      </c>
      <c r="BQ38" s="355">
        <v>1.0154745301999999</v>
      </c>
      <c r="BR38" s="355">
        <v>1.0151793489000001</v>
      </c>
      <c r="BS38" s="355">
        <v>1.0320397875</v>
      </c>
      <c r="BT38" s="355">
        <v>1.0116395708000001</v>
      </c>
      <c r="BU38" s="355">
        <v>1.0301794787</v>
      </c>
      <c r="BV38" s="355">
        <v>1.0125498781</v>
      </c>
    </row>
    <row r="39" spans="1:74" ht="11.1" customHeight="1" x14ac:dyDescent="0.2">
      <c r="A39" s="323" t="s">
        <v>552</v>
      </c>
      <c r="B39" s="402" t="s">
        <v>958</v>
      </c>
      <c r="C39" s="289">
        <v>0.82040000000000002</v>
      </c>
      <c r="D39" s="289">
        <v>0.89549999999999996</v>
      </c>
      <c r="E39" s="289">
        <v>0.82950000000000002</v>
      </c>
      <c r="F39" s="289">
        <v>0.83250000000000002</v>
      </c>
      <c r="G39" s="289">
        <v>0.83350000000000002</v>
      </c>
      <c r="H39" s="289">
        <v>0.84450000000000003</v>
      </c>
      <c r="I39" s="289">
        <v>0.82050000000000001</v>
      </c>
      <c r="J39" s="289">
        <v>0.8175</v>
      </c>
      <c r="K39" s="289">
        <v>0.81950000000000001</v>
      </c>
      <c r="L39" s="289">
        <v>0.83050000000000002</v>
      </c>
      <c r="M39" s="289">
        <v>0.84650000000000003</v>
      </c>
      <c r="N39" s="289">
        <v>0.83650000000000002</v>
      </c>
      <c r="O39" s="289">
        <v>0.87250000000000005</v>
      </c>
      <c r="P39" s="289">
        <v>0.87890000000000001</v>
      </c>
      <c r="Q39" s="289">
        <v>0.87680000000000002</v>
      </c>
      <c r="R39" s="289">
        <v>0.86870000000000003</v>
      </c>
      <c r="S39" s="289">
        <v>0.86880000000000002</v>
      </c>
      <c r="T39" s="289">
        <v>0.88700000000000001</v>
      </c>
      <c r="U39" s="289">
        <v>0.85799999999999998</v>
      </c>
      <c r="V39" s="289">
        <v>0.8589</v>
      </c>
      <c r="W39" s="289">
        <v>0.84799999999999998</v>
      </c>
      <c r="X39" s="289">
        <v>0.84179999999999999</v>
      </c>
      <c r="Y39" s="289">
        <v>0.83979999999999999</v>
      </c>
      <c r="Z39" s="289">
        <v>0.86019999999999996</v>
      </c>
      <c r="AA39" s="289">
        <v>0.83779999999999999</v>
      </c>
      <c r="AB39" s="289">
        <v>0.83630000000000004</v>
      </c>
      <c r="AC39" s="289">
        <v>0.83</v>
      </c>
      <c r="AD39" s="289">
        <v>0.86599999999999999</v>
      </c>
      <c r="AE39" s="289">
        <v>0.84099999999999997</v>
      </c>
      <c r="AF39" s="289">
        <v>0.84199999999999997</v>
      </c>
      <c r="AG39" s="289">
        <v>0.84099999999999997</v>
      </c>
      <c r="AH39" s="289">
        <v>0.83489999999999998</v>
      </c>
      <c r="AI39" s="289">
        <v>0.82599999999999996</v>
      </c>
      <c r="AJ39" s="289">
        <v>0.83599999999999997</v>
      </c>
      <c r="AK39" s="289">
        <v>0.85199999999999998</v>
      </c>
      <c r="AL39" s="289">
        <v>0.85709999999999997</v>
      </c>
      <c r="AM39" s="289">
        <v>0.8488</v>
      </c>
      <c r="AN39" s="289">
        <v>0.84660000000000002</v>
      </c>
      <c r="AO39" s="289">
        <v>0.85029999999999994</v>
      </c>
      <c r="AP39" s="289">
        <v>0.84930000000000005</v>
      </c>
      <c r="AQ39" s="289">
        <v>0.8508</v>
      </c>
      <c r="AR39" s="289">
        <v>0.85619999999999996</v>
      </c>
      <c r="AS39" s="289">
        <v>0.86809999999999998</v>
      </c>
      <c r="AT39" s="289">
        <v>0.8669</v>
      </c>
      <c r="AU39" s="289">
        <v>0.83520000000000005</v>
      </c>
      <c r="AV39" s="289">
        <v>0.85599999999999998</v>
      </c>
      <c r="AW39" s="289">
        <v>0.85899999999999999</v>
      </c>
      <c r="AX39" s="289">
        <v>0.84330458351000004</v>
      </c>
      <c r="AY39" s="289">
        <v>0.78085872595000005</v>
      </c>
      <c r="AZ39" s="895">
        <v>0.85034957579000003</v>
      </c>
      <c r="BA39" s="895">
        <v>0.84891289749999999</v>
      </c>
      <c r="BB39" s="355">
        <v>0.84784304274</v>
      </c>
      <c r="BC39" s="355">
        <v>0.84676093280999998</v>
      </c>
      <c r="BD39" s="355">
        <v>0.84587123188000002</v>
      </c>
      <c r="BE39" s="355">
        <v>0.84470076218000001</v>
      </c>
      <c r="BF39" s="355">
        <v>0.84353870400999997</v>
      </c>
      <c r="BG39" s="355">
        <v>0.84241271819999997</v>
      </c>
      <c r="BH39" s="355">
        <v>0.84107248178000005</v>
      </c>
      <c r="BI39" s="355">
        <v>0.84002851776999998</v>
      </c>
      <c r="BJ39" s="355">
        <v>0.83904350945999995</v>
      </c>
      <c r="BK39" s="355">
        <v>0.84148444454000004</v>
      </c>
      <c r="BL39" s="355">
        <v>0.84072248230000002</v>
      </c>
      <c r="BM39" s="355">
        <v>0.83940067707999999</v>
      </c>
      <c r="BN39" s="355">
        <v>0.83837460175</v>
      </c>
      <c r="BO39" s="355">
        <v>0.83726424739000005</v>
      </c>
      <c r="BP39" s="355">
        <v>0.83635339029</v>
      </c>
      <c r="BQ39" s="355">
        <v>0.83514783858999997</v>
      </c>
      <c r="BR39" s="355">
        <v>0.83397988140000001</v>
      </c>
      <c r="BS39" s="355">
        <v>0.83285635607999997</v>
      </c>
      <c r="BT39" s="355">
        <v>0.83151672620999995</v>
      </c>
      <c r="BU39" s="355">
        <v>0.83048466943999999</v>
      </c>
      <c r="BV39" s="355">
        <v>0.82950556027</v>
      </c>
    </row>
    <row r="40" spans="1:74" ht="11.1" customHeight="1" x14ac:dyDescent="0.2">
      <c r="A40" s="323" t="s">
        <v>157</v>
      </c>
      <c r="B40" s="402" t="s">
        <v>193</v>
      </c>
      <c r="C40" s="289">
        <v>0.59909999999999997</v>
      </c>
      <c r="D40" s="289">
        <v>0.6431</v>
      </c>
      <c r="E40" s="289">
        <v>0.61109999999999998</v>
      </c>
      <c r="F40" s="289">
        <v>0.60209999999999997</v>
      </c>
      <c r="G40" s="289">
        <v>0.58389999999999997</v>
      </c>
      <c r="H40" s="289">
        <v>0.60870000000000002</v>
      </c>
      <c r="I40" s="289">
        <v>0.54559999999999997</v>
      </c>
      <c r="J40" s="289">
        <v>0.59240000000000004</v>
      </c>
      <c r="K40" s="289">
        <v>0.59619999999999995</v>
      </c>
      <c r="L40" s="289">
        <v>0.60109999999999997</v>
      </c>
      <c r="M40" s="289">
        <v>0.62690000000000001</v>
      </c>
      <c r="N40" s="289">
        <v>0.62470000000000003</v>
      </c>
      <c r="O40" s="289">
        <v>0.60560000000000003</v>
      </c>
      <c r="P40" s="289">
        <v>0.62280000000000002</v>
      </c>
      <c r="Q40" s="289">
        <v>0.60650000000000004</v>
      </c>
      <c r="R40" s="289">
        <v>0.60229999999999995</v>
      </c>
      <c r="S40" s="289">
        <v>0.55220000000000002</v>
      </c>
      <c r="T40" s="289">
        <v>0.59219999999999995</v>
      </c>
      <c r="U40" s="289">
        <v>0.59699999999999998</v>
      </c>
      <c r="V40" s="289">
        <v>0.54779999999999995</v>
      </c>
      <c r="W40" s="289">
        <v>0.59870000000000001</v>
      </c>
      <c r="X40" s="289">
        <v>0.60840000000000005</v>
      </c>
      <c r="Y40" s="289">
        <v>0.61439999999999995</v>
      </c>
      <c r="Z40" s="289">
        <v>0.62039999999999995</v>
      </c>
      <c r="AA40" s="289">
        <v>0.60089999999999999</v>
      </c>
      <c r="AB40" s="289">
        <v>0.60119999999999996</v>
      </c>
      <c r="AC40" s="289">
        <v>0.59370000000000001</v>
      </c>
      <c r="AD40" s="289">
        <v>0.58260000000000001</v>
      </c>
      <c r="AE40" s="289">
        <v>0.57840000000000003</v>
      </c>
      <c r="AF40" s="289">
        <v>0.5867</v>
      </c>
      <c r="AG40" s="289">
        <v>0.55110000000000003</v>
      </c>
      <c r="AH40" s="289">
        <v>0.53180000000000005</v>
      </c>
      <c r="AI40" s="289">
        <v>0.50670000000000004</v>
      </c>
      <c r="AJ40" s="289">
        <v>0.5625</v>
      </c>
      <c r="AK40" s="289">
        <v>0.59240000000000004</v>
      </c>
      <c r="AL40" s="289">
        <v>0.5534</v>
      </c>
      <c r="AM40" s="289">
        <v>0.55979999999999996</v>
      </c>
      <c r="AN40" s="289">
        <v>0.58589999999999998</v>
      </c>
      <c r="AO40" s="289">
        <v>0.57730000000000004</v>
      </c>
      <c r="AP40" s="289">
        <v>0.58220000000000005</v>
      </c>
      <c r="AQ40" s="289">
        <v>0.61509999999999998</v>
      </c>
      <c r="AR40" s="289">
        <v>0.61229999999999996</v>
      </c>
      <c r="AS40" s="289">
        <v>0.62809999999999999</v>
      </c>
      <c r="AT40" s="289">
        <v>0.63319999999999999</v>
      </c>
      <c r="AU40" s="289">
        <v>0.63190000000000002</v>
      </c>
      <c r="AV40" s="289">
        <v>0.62070000000000003</v>
      </c>
      <c r="AW40" s="289">
        <v>0.62029999999999996</v>
      </c>
      <c r="AX40" s="289">
        <v>0.62278190512999998</v>
      </c>
      <c r="AY40" s="289">
        <v>0.62787221320999997</v>
      </c>
      <c r="AZ40" s="895">
        <v>0.62960947372999998</v>
      </c>
      <c r="BA40" s="895">
        <v>0.63116527028000002</v>
      </c>
      <c r="BB40" s="355">
        <v>0.63254033502999996</v>
      </c>
      <c r="BC40" s="355">
        <v>0.63642508234999995</v>
      </c>
      <c r="BD40" s="355">
        <v>0.63648842084000001</v>
      </c>
      <c r="BE40" s="355">
        <v>0.63428963937000005</v>
      </c>
      <c r="BF40" s="355">
        <v>0.63209810496999996</v>
      </c>
      <c r="BG40" s="355">
        <v>0.62993959864000004</v>
      </c>
      <c r="BH40" s="355">
        <v>0.62758098003999996</v>
      </c>
      <c r="BI40" s="355">
        <v>0.62549777871000001</v>
      </c>
      <c r="BJ40" s="355">
        <v>0.62346896768000004</v>
      </c>
      <c r="BK40" s="355">
        <v>0.62260089704999999</v>
      </c>
      <c r="BL40" s="355">
        <v>0.62044513373999999</v>
      </c>
      <c r="BM40" s="355">
        <v>0.61811485777999997</v>
      </c>
      <c r="BN40" s="355">
        <v>0.61553743088000001</v>
      </c>
      <c r="BO40" s="355">
        <v>0.61340240678000002</v>
      </c>
      <c r="BP40" s="355">
        <v>0.61145238671000002</v>
      </c>
      <c r="BQ40" s="355">
        <v>0.60922709193000002</v>
      </c>
      <c r="BR40" s="355">
        <v>0.60703604744999995</v>
      </c>
      <c r="BS40" s="355">
        <v>0.60488564389999999</v>
      </c>
      <c r="BT40" s="355">
        <v>0.60253323295000005</v>
      </c>
      <c r="BU40" s="355">
        <v>0.60046660151999998</v>
      </c>
      <c r="BV40" s="355">
        <v>0.59844860559000002</v>
      </c>
    </row>
    <row r="41" spans="1:74" ht="11.1" customHeight="1" x14ac:dyDescent="0.2">
      <c r="A41" s="323"/>
      <c r="B41" s="32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895"/>
      <c r="BA41" s="895"/>
      <c r="BB41" s="355"/>
      <c r="BC41" s="355"/>
      <c r="BD41" s="355"/>
      <c r="BE41" s="355"/>
      <c r="BF41" s="355"/>
      <c r="BG41" s="355"/>
      <c r="BH41" s="355"/>
      <c r="BI41" s="355"/>
      <c r="BJ41" s="355"/>
      <c r="BK41" s="355"/>
      <c r="BL41" s="355"/>
      <c r="BM41" s="355"/>
      <c r="BN41" s="355"/>
      <c r="BO41" s="355"/>
      <c r="BP41" s="355"/>
      <c r="BQ41" s="355"/>
      <c r="BR41" s="355"/>
      <c r="BS41" s="355"/>
      <c r="BT41" s="355"/>
      <c r="BU41" s="355"/>
      <c r="BV41" s="355"/>
    </row>
    <row r="42" spans="1:74" ht="11.1" customHeight="1" x14ac:dyDescent="0.2">
      <c r="A42" s="323"/>
      <c r="B42" s="324" t="s">
        <v>832</v>
      </c>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895"/>
      <c r="BA42" s="895"/>
      <c r="BB42" s="355"/>
      <c r="BC42" s="355"/>
      <c r="BD42" s="355"/>
      <c r="BE42" s="355"/>
      <c r="BF42" s="355"/>
      <c r="BG42" s="355"/>
      <c r="BH42" s="355"/>
      <c r="BI42" s="355"/>
      <c r="BJ42" s="355"/>
      <c r="BK42" s="355"/>
      <c r="BL42" s="355"/>
      <c r="BM42" s="355"/>
      <c r="BN42" s="355"/>
      <c r="BO42" s="355"/>
      <c r="BP42" s="355"/>
      <c r="BQ42" s="355"/>
      <c r="BR42" s="355"/>
      <c r="BS42" s="355"/>
      <c r="BT42" s="355"/>
      <c r="BU42" s="355"/>
      <c r="BV42" s="355"/>
    </row>
    <row r="43" spans="1:74" s="272" customFormat="1" ht="11.1" customHeight="1" x14ac:dyDescent="0.2">
      <c r="A43" s="395" t="s">
        <v>833</v>
      </c>
      <c r="B43" s="397" t="s">
        <v>834</v>
      </c>
      <c r="C43" s="106">
        <v>1.0609999999999999</v>
      </c>
      <c r="D43" s="106">
        <v>0.41599999999999998</v>
      </c>
      <c r="E43" s="106">
        <v>0.76100000000000001</v>
      </c>
      <c r="F43" s="106">
        <v>1.746</v>
      </c>
      <c r="G43" s="106">
        <v>1.4410000000000001</v>
      </c>
      <c r="H43" s="106">
        <v>0.73350000000000004</v>
      </c>
      <c r="I43" s="106">
        <v>0.65600000000000003</v>
      </c>
      <c r="J43" s="106">
        <v>0.90300000000000002</v>
      </c>
      <c r="K43" s="106">
        <v>0.78500000000000003</v>
      </c>
      <c r="L43" s="106">
        <v>0.55400000000000005</v>
      </c>
      <c r="M43" s="106">
        <v>0.46400000000000002</v>
      </c>
      <c r="N43" s="106">
        <v>0.66641935484000003</v>
      </c>
      <c r="O43" s="106">
        <v>0.55700000000000005</v>
      </c>
      <c r="P43" s="106">
        <v>0.44600000000000001</v>
      </c>
      <c r="Q43" s="106">
        <v>0.73</v>
      </c>
      <c r="R43" s="106">
        <v>0.88200000000000001</v>
      </c>
      <c r="S43" s="106">
        <v>1.159</v>
      </c>
      <c r="T43" s="106">
        <v>1.1379999999999999</v>
      </c>
      <c r="U43" s="106">
        <v>0.97899999999999998</v>
      </c>
      <c r="V43" s="106">
        <v>0.95899999999999996</v>
      </c>
      <c r="W43" s="106">
        <v>0.95599999999999996</v>
      </c>
      <c r="X43" s="106">
        <v>0.84099999999999997</v>
      </c>
      <c r="Y43" s="106">
        <v>1.0589999999999999</v>
      </c>
      <c r="Z43" s="106">
        <v>0.82799999999999996</v>
      </c>
      <c r="AA43" s="106">
        <v>1.425</v>
      </c>
      <c r="AB43" s="106">
        <v>0.81599999999999995</v>
      </c>
      <c r="AC43" s="106">
        <v>0.94599999999999995</v>
      </c>
      <c r="AD43" s="106">
        <v>1.0660000000000001</v>
      </c>
      <c r="AE43" s="106">
        <v>1.101</v>
      </c>
      <c r="AF43" s="106">
        <v>1.2126209999999999</v>
      </c>
      <c r="AG43" s="106">
        <v>1.3779999999999999</v>
      </c>
      <c r="AH43" s="106">
        <v>1.1859999999999999</v>
      </c>
      <c r="AI43" s="106">
        <v>1.4886999999999999</v>
      </c>
      <c r="AJ43" s="106">
        <v>1.2350000000000001</v>
      </c>
      <c r="AK43" s="106">
        <v>1.4419999999999999</v>
      </c>
      <c r="AL43" s="106">
        <v>1.3560000000000001</v>
      </c>
      <c r="AM43" s="106">
        <v>1.3979999999999999</v>
      </c>
      <c r="AN43" s="106">
        <v>1.1859999999999999</v>
      </c>
      <c r="AO43" s="106">
        <v>1.1859999999999999</v>
      </c>
      <c r="AP43" s="106">
        <v>1.1759999999999999</v>
      </c>
      <c r="AQ43" s="106">
        <v>1.143</v>
      </c>
      <c r="AR43" s="106">
        <v>1.0660000000000001</v>
      </c>
      <c r="AS43" s="106">
        <v>1.1240000000000001</v>
      </c>
      <c r="AT43" s="106">
        <v>0.96899999999999997</v>
      </c>
      <c r="AU43" s="106">
        <v>0.86599999999999999</v>
      </c>
      <c r="AV43" s="106">
        <v>0.85799999999999998</v>
      </c>
      <c r="AW43" s="106">
        <v>0.77600000000000002</v>
      </c>
      <c r="AX43" s="106">
        <v>1.0649999999999999</v>
      </c>
      <c r="AY43" s="106">
        <v>2.0329999999999999</v>
      </c>
      <c r="AZ43" s="908">
        <v>1.4530000000000001</v>
      </c>
      <c r="BA43" s="908">
        <v>2.4049999999999998</v>
      </c>
      <c r="BB43" s="403" t="s">
        <v>1612</v>
      </c>
      <c r="BC43" s="403" t="s">
        <v>1612</v>
      </c>
      <c r="BD43" s="403" t="s">
        <v>1612</v>
      </c>
      <c r="BE43" s="403" t="s">
        <v>1612</v>
      </c>
      <c r="BF43" s="403" t="s">
        <v>1612</v>
      </c>
      <c r="BG43" s="403" t="s">
        <v>1612</v>
      </c>
      <c r="BH43" s="403" t="s">
        <v>1612</v>
      </c>
      <c r="BI43" s="403" t="s">
        <v>1612</v>
      </c>
      <c r="BJ43" s="403" t="s">
        <v>1612</v>
      </c>
      <c r="BK43" s="403" t="s">
        <v>1612</v>
      </c>
      <c r="BL43" s="403" t="s">
        <v>1612</v>
      </c>
      <c r="BM43" s="403" t="s">
        <v>1612</v>
      </c>
      <c r="BN43" s="403" t="s">
        <v>1612</v>
      </c>
      <c r="BO43" s="403" t="s">
        <v>1612</v>
      </c>
      <c r="BP43" s="403" t="s">
        <v>1612</v>
      </c>
      <c r="BQ43" s="403" t="s">
        <v>1612</v>
      </c>
      <c r="BR43" s="403" t="s">
        <v>1612</v>
      </c>
      <c r="BS43" s="403" t="s">
        <v>1612</v>
      </c>
      <c r="BT43" s="403" t="s">
        <v>1612</v>
      </c>
      <c r="BU43" s="403" t="s">
        <v>1612</v>
      </c>
      <c r="BV43" s="403" t="s">
        <v>1612</v>
      </c>
    </row>
    <row r="44" spans="1:74" ht="12" customHeight="1" x14ac:dyDescent="0.2">
      <c r="B44" s="1026" t="s">
        <v>826</v>
      </c>
      <c r="C44" s="1015"/>
      <c r="D44" s="1015"/>
      <c r="E44" s="1015"/>
      <c r="F44" s="1015"/>
      <c r="G44" s="1015"/>
      <c r="H44" s="1015"/>
      <c r="I44" s="1015"/>
      <c r="J44" s="1015"/>
      <c r="K44" s="1015"/>
      <c r="L44" s="1015"/>
      <c r="M44" s="1015"/>
      <c r="N44" s="1015"/>
      <c r="O44" s="1015"/>
      <c r="P44" s="1015"/>
      <c r="Q44" s="1015"/>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641"/>
      <c r="AQ44" s="641"/>
      <c r="AR44" s="641"/>
      <c r="AS44" s="641"/>
      <c r="AT44" s="641"/>
      <c r="AU44" s="641"/>
      <c r="AV44" s="641"/>
      <c r="AW44" s="641"/>
      <c r="AX44" s="641"/>
      <c r="BD44" s="637"/>
      <c r="BE44" s="637"/>
      <c r="BF44" s="637"/>
    </row>
    <row r="45" spans="1:74" x14ac:dyDescent="0.2">
      <c r="B45" s="1013" t="s">
        <v>820</v>
      </c>
      <c r="C45" s="1013"/>
      <c r="D45" s="1013"/>
      <c r="E45" s="1013"/>
      <c r="F45" s="1013"/>
      <c r="G45" s="1013"/>
      <c r="H45" s="1013"/>
      <c r="I45" s="1013"/>
      <c r="J45" s="1013"/>
      <c r="K45" s="1013"/>
      <c r="L45" s="1013"/>
      <c r="M45" s="1013"/>
      <c r="N45" s="1013"/>
      <c r="O45" s="1013"/>
      <c r="P45" s="1013"/>
      <c r="Q45" s="1013"/>
      <c r="R45" s="764"/>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641"/>
      <c r="AQ45" s="641"/>
      <c r="AR45" s="641"/>
      <c r="AS45" s="641"/>
      <c r="AT45" s="641"/>
      <c r="AU45" s="641"/>
      <c r="AV45" s="641"/>
      <c r="AW45" s="641"/>
      <c r="AX45" s="641"/>
      <c r="BD45" s="637"/>
      <c r="BE45" s="637"/>
      <c r="BF45" s="637"/>
    </row>
    <row r="46" spans="1:74" s="161" customFormat="1" ht="12" customHeight="1" x14ac:dyDescent="0.2">
      <c r="A46" s="162"/>
      <c r="B46" s="773" t="s">
        <v>809</v>
      </c>
      <c r="C46" s="788"/>
      <c r="D46" s="788"/>
      <c r="E46" s="788"/>
      <c r="F46" s="788"/>
      <c r="G46" s="788"/>
      <c r="H46" s="800"/>
      <c r="I46" s="788"/>
      <c r="J46" s="788"/>
      <c r="K46" s="788"/>
      <c r="L46" s="788"/>
      <c r="M46" s="788"/>
      <c r="N46" s="788"/>
      <c r="O46" s="788"/>
      <c r="P46" s="788"/>
      <c r="Q46" s="788"/>
      <c r="R46" s="764"/>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638"/>
      <c r="AZ46" s="638"/>
      <c r="BA46" s="638"/>
      <c r="BB46" s="638"/>
      <c r="BC46" s="638"/>
      <c r="BD46" s="638"/>
      <c r="BE46" s="638"/>
      <c r="BF46" s="638"/>
      <c r="BG46" s="638"/>
      <c r="BH46" s="638"/>
      <c r="BI46" s="638"/>
      <c r="BJ46" s="220"/>
    </row>
    <row r="47" spans="1:74" s="161" customFormat="1" ht="12" customHeight="1" x14ac:dyDescent="0.2">
      <c r="A47" s="162"/>
      <c r="B47" s="990" t="str">
        <f>Dates!$G$2</f>
        <v>EIA completed modeling and analysis for this report on Monday, April 6, 2026.</v>
      </c>
      <c r="C47" s="977"/>
      <c r="D47" s="977"/>
      <c r="E47" s="977"/>
      <c r="F47" s="977"/>
      <c r="G47" s="977"/>
      <c r="H47" s="977"/>
      <c r="I47" s="977"/>
      <c r="J47" s="977"/>
      <c r="K47" s="977"/>
      <c r="L47" s="977"/>
      <c r="M47" s="977"/>
      <c r="N47" s="977"/>
      <c r="O47" s="977"/>
      <c r="P47" s="977"/>
      <c r="Q47" s="977"/>
      <c r="R47" s="641"/>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638"/>
      <c r="AZ47" s="638"/>
      <c r="BA47" s="638"/>
      <c r="BB47" s="638"/>
      <c r="BC47" s="638"/>
      <c r="BD47" s="638"/>
      <c r="BE47" s="638"/>
      <c r="BF47" s="638"/>
      <c r="BG47" s="638"/>
      <c r="BH47" s="638"/>
      <c r="BI47" s="638"/>
      <c r="BJ47" s="220"/>
    </row>
    <row r="48" spans="1:74" s="161" customFormat="1" ht="12" customHeight="1" x14ac:dyDescent="0.2">
      <c r="A48" s="162"/>
      <c r="B48" s="1023" t="s">
        <v>482</v>
      </c>
      <c r="C48" s="1024"/>
      <c r="D48" s="1024"/>
      <c r="E48" s="1024"/>
      <c r="F48" s="1024"/>
      <c r="G48" s="1024"/>
      <c r="H48" s="1024"/>
      <c r="I48" s="1024"/>
      <c r="J48" s="1024"/>
      <c r="K48" s="1024"/>
      <c r="L48" s="1024"/>
      <c r="M48" s="1024"/>
      <c r="N48" s="1024"/>
      <c r="O48" s="1024"/>
      <c r="P48" s="1024"/>
      <c r="Q48" s="1024"/>
      <c r="R48" s="641"/>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638"/>
      <c r="AZ48" s="638"/>
      <c r="BA48" s="638"/>
      <c r="BB48" s="638"/>
      <c r="BC48" s="638"/>
      <c r="BD48" s="638"/>
      <c r="BE48" s="638"/>
      <c r="BF48" s="638"/>
      <c r="BG48" s="638"/>
      <c r="BH48" s="638"/>
      <c r="BI48" s="638"/>
      <c r="BJ48" s="220"/>
    </row>
    <row r="49" spans="1:74" s="161" customFormat="1" ht="12.75" customHeight="1" x14ac:dyDescent="0.2">
      <c r="A49" s="162"/>
      <c r="B49" s="999" t="s">
        <v>1405</v>
      </c>
      <c r="C49" s="986"/>
      <c r="D49" s="986"/>
      <c r="E49" s="986"/>
      <c r="F49" s="986"/>
      <c r="G49" s="986"/>
      <c r="H49" s="986"/>
      <c r="I49" s="986"/>
      <c r="J49" s="986"/>
      <c r="K49" s="986"/>
      <c r="L49" s="986"/>
      <c r="M49" s="986"/>
      <c r="N49" s="986"/>
      <c r="O49" s="986"/>
      <c r="P49" s="986"/>
      <c r="Q49" s="986"/>
      <c r="R49" s="641"/>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638"/>
      <c r="AZ49" s="638"/>
      <c r="BA49" s="638"/>
      <c r="BB49" s="638"/>
      <c r="BC49" s="638"/>
      <c r="BD49" s="638"/>
      <c r="BE49" s="638"/>
      <c r="BF49" s="638"/>
      <c r="BG49" s="638"/>
      <c r="BH49" s="638"/>
      <c r="BI49" s="638"/>
      <c r="BJ49" s="220"/>
    </row>
    <row r="50" spans="1:74" s="161" customFormat="1" ht="12" customHeight="1" x14ac:dyDescent="0.2">
      <c r="A50" s="162"/>
      <c r="B50" s="994" t="s">
        <v>490</v>
      </c>
      <c r="C50" s="1015"/>
      <c r="D50" s="1015"/>
      <c r="E50" s="1015"/>
      <c r="F50" s="1015"/>
      <c r="G50" s="1015"/>
      <c r="H50" s="1015"/>
      <c r="I50" s="1015"/>
      <c r="J50" s="1015"/>
      <c r="K50" s="1015"/>
      <c r="L50" s="1015"/>
      <c r="M50" s="1015"/>
      <c r="N50" s="1015"/>
      <c r="O50" s="1015"/>
      <c r="P50" s="1015"/>
      <c r="Q50" s="1015"/>
      <c r="R50" s="641"/>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638"/>
      <c r="AZ50" s="638"/>
      <c r="BA50" s="638"/>
      <c r="BB50" s="638"/>
      <c r="BC50" s="638"/>
      <c r="BD50" s="638"/>
      <c r="BE50" s="638"/>
      <c r="BF50" s="638"/>
      <c r="BG50" s="638"/>
      <c r="BH50" s="638"/>
      <c r="BI50" s="638"/>
      <c r="BJ50" s="220"/>
    </row>
    <row r="51" spans="1:74" s="161" customFormat="1" ht="12" customHeight="1" x14ac:dyDescent="0.2">
      <c r="A51" s="158"/>
      <c r="B51" s="790" t="s">
        <v>823</v>
      </c>
      <c r="C51" s="791"/>
      <c r="D51" s="791"/>
      <c r="E51" s="791"/>
      <c r="F51" s="791"/>
      <c r="G51" s="791"/>
      <c r="H51" s="801"/>
      <c r="I51" s="791"/>
      <c r="J51" s="791"/>
      <c r="K51" s="791"/>
      <c r="L51" s="791"/>
      <c r="M51" s="791"/>
      <c r="N51" s="791"/>
      <c r="O51" s="791"/>
      <c r="P51" s="791"/>
      <c r="Q51" s="789"/>
      <c r="R51" s="636"/>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638"/>
      <c r="AZ51" s="638"/>
      <c r="BA51" s="638"/>
      <c r="BB51" s="638"/>
      <c r="BC51" s="638"/>
      <c r="BD51" s="638"/>
      <c r="BE51" s="638"/>
      <c r="BF51" s="638"/>
      <c r="BG51" s="638"/>
      <c r="BH51" s="638"/>
      <c r="BI51" s="638"/>
      <c r="BJ51" s="220"/>
    </row>
    <row r="52" spans="1:74" ht="12.6" customHeight="1" x14ac:dyDescent="0.2">
      <c r="B52" s="1016" t="s">
        <v>824</v>
      </c>
      <c r="C52" s="1015"/>
      <c r="D52" s="1015"/>
      <c r="E52" s="1015"/>
      <c r="F52" s="1015"/>
      <c r="G52" s="1015"/>
      <c r="H52" s="1015"/>
      <c r="I52" s="1015"/>
      <c r="J52" s="1015"/>
      <c r="K52" s="1015"/>
      <c r="L52" s="1015"/>
      <c r="M52" s="1015"/>
      <c r="N52" s="1015"/>
      <c r="O52" s="1015"/>
      <c r="P52" s="1015"/>
      <c r="Q52" s="1015"/>
      <c r="R52" s="765"/>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BD52" s="637"/>
      <c r="BE52" s="637"/>
      <c r="BF52" s="637"/>
      <c r="BK52" s="151"/>
      <c r="BL52" s="151"/>
      <c r="BM52" s="151"/>
      <c r="BN52" s="151"/>
      <c r="BO52" s="151"/>
      <c r="BP52" s="151"/>
      <c r="BQ52" s="151"/>
      <c r="BR52" s="151"/>
      <c r="BS52" s="151"/>
      <c r="BT52" s="151"/>
      <c r="BU52" s="151"/>
      <c r="BV52" s="151"/>
    </row>
    <row r="53" spans="1:74" ht="12.75" x14ac:dyDescent="0.2">
      <c r="B53" s="1001" t="s">
        <v>825</v>
      </c>
      <c r="C53" s="1015"/>
      <c r="D53" s="1015"/>
      <c r="E53" s="1015"/>
      <c r="F53" s="1015"/>
      <c r="G53" s="1015"/>
      <c r="H53" s="1015"/>
      <c r="I53" s="1015"/>
      <c r="J53" s="1015"/>
      <c r="K53" s="1015"/>
      <c r="L53" s="1015"/>
      <c r="M53" s="1015"/>
      <c r="N53" s="1015"/>
      <c r="O53" s="1015"/>
      <c r="P53" s="1015"/>
      <c r="Q53" s="1015"/>
      <c r="R53" s="160"/>
      <c r="BD53" s="637"/>
      <c r="BE53" s="637"/>
      <c r="BF53" s="637"/>
      <c r="BK53" s="151"/>
      <c r="BL53" s="151"/>
      <c r="BM53" s="151"/>
      <c r="BN53" s="151"/>
      <c r="BO53" s="151"/>
      <c r="BP53" s="151"/>
      <c r="BQ53" s="151"/>
      <c r="BR53" s="151"/>
      <c r="BS53" s="151"/>
      <c r="BT53" s="151"/>
      <c r="BU53" s="151"/>
      <c r="BV53" s="151"/>
    </row>
    <row r="54" spans="1:74" x14ac:dyDescent="0.2">
      <c r="BD54" s="637"/>
      <c r="BE54" s="637"/>
      <c r="BF54" s="637"/>
      <c r="BK54" s="151"/>
      <c r="BL54" s="151"/>
      <c r="BM54" s="151"/>
      <c r="BN54" s="151"/>
      <c r="BO54" s="151"/>
      <c r="BP54" s="151"/>
      <c r="BQ54" s="151"/>
      <c r="BR54" s="151"/>
      <c r="BS54" s="151"/>
      <c r="BT54" s="151"/>
      <c r="BU54" s="151"/>
      <c r="BV54" s="151"/>
    </row>
    <row r="55" spans="1:74" x14ac:dyDescent="0.2">
      <c r="BD55" s="637"/>
      <c r="BE55" s="637"/>
      <c r="BF55" s="637"/>
      <c r="BK55" s="151"/>
      <c r="BL55" s="151"/>
      <c r="BM55" s="151"/>
      <c r="BN55" s="151"/>
      <c r="BO55" s="151"/>
      <c r="BP55" s="151"/>
      <c r="BQ55" s="151"/>
      <c r="BR55" s="151"/>
      <c r="BS55" s="151"/>
      <c r="BT55" s="151"/>
      <c r="BU55" s="151"/>
      <c r="BV55" s="151"/>
    </row>
    <row r="56" spans="1:74" x14ac:dyDescent="0.2">
      <c r="BD56" s="637"/>
      <c r="BE56" s="637"/>
      <c r="BF56" s="637"/>
      <c r="BK56" s="151"/>
      <c r="BL56" s="151"/>
      <c r="BM56" s="151"/>
      <c r="BN56" s="151"/>
      <c r="BO56" s="151"/>
      <c r="BP56" s="151"/>
      <c r="BQ56" s="151"/>
      <c r="BR56" s="151"/>
      <c r="BS56" s="151"/>
      <c r="BT56" s="151"/>
      <c r="BU56" s="151"/>
      <c r="BV56" s="151"/>
    </row>
    <row r="57" spans="1:74" x14ac:dyDescent="0.2">
      <c r="BD57" s="637"/>
      <c r="BE57" s="637"/>
      <c r="BF57" s="637"/>
      <c r="BK57" s="151"/>
      <c r="BL57" s="151"/>
      <c r="BM57" s="151"/>
      <c r="BN57" s="151"/>
      <c r="BO57" s="151"/>
      <c r="BP57" s="151"/>
      <c r="BQ57" s="151"/>
      <c r="BR57" s="151"/>
      <c r="BS57" s="151"/>
      <c r="BT57" s="151"/>
      <c r="BU57" s="151"/>
      <c r="BV57" s="151"/>
    </row>
    <row r="58" spans="1:74" x14ac:dyDescent="0.2">
      <c r="BD58" s="637"/>
      <c r="BE58" s="637"/>
      <c r="BF58" s="637"/>
      <c r="BK58" s="151"/>
      <c r="BL58" s="151"/>
      <c r="BM58" s="151"/>
      <c r="BN58" s="151"/>
      <c r="BO58" s="151"/>
      <c r="BP58" s="151"/>
      <c r="BQ58" s="151"/>
      <c r="BR58" s="151"/>
      <c r="BS58" s="151"/>
      <c r="BT58" s="151"/>
      <c r="BU58" s="151"/>
      <c r="BV58" s="151"/>
    </row>
    <row r="59" spans="1:74" x14ac:dyDescent="0.2">
      <c r="BD59" s="637"/>
      <c r="BE59" s="637"/>
      <c r="BF59" s="637"/>
      <c r="BK59" s="151"/>
      <c r="BL59" s="151"/>
      <c r="BM59" s="151"/>
      <c r="BN59" s="151"/>
      <c r="BO59" s="151"/>
      <c r="BP59" s="151"/>
      <c r="BQ59" s="151"/>
      <c r="BR59" s="151"/>
      <c r="BS59" s="151"/>
      <c r="BT59" s="151"/>
      <c r="BU59" s="151"/>
      <c r="BV59" s="151"/>
    </row>
    <row r="60" spans="1:74" ht="12.75" x14ac:dyDescent="0.2">
      <c r="B60" s="1027"/>
      <c r="C60" s="1028"/>
      <c r="D60" s="1028"/>
      <c r="E60" s="1028"/>
      <c r="F60" s="1028"/>
      <c r="G60" s="1028"/>
      <c r="H60" s="1028"/>
      <c r="I60" s="1028"/>
      <c r="J60" s="1028"/>
      <c r="K60" s="1028"/>
      <c r="L60" s="1028"/>
      <c r="M60" s="1028"/>
      <c r="N60" s="1028"/>
      <c r="O60" s="1028"/>
      <c r="P60" s="1028"/>
      <c r="Q60" s="1028"/>
      <c r="BD60" s="637"/>
      <c r="BE60" s="637"/>
      <c r="BF60" s="637"/>
      <c r="BK60" s="151"/>
      <c r="BL60" s="151"/>
      <c r="BM60" s="151"/>
      <c r="BN60" s="151"/>
      <c r="BO60" s="151"/>
      <c r="BP60" s="151"/>
      <c r="BQ60" s="151"/>
      <c r="BR60" s="151"/>
      <c r="BS60" s="151"/>
      <c r="BT60" s="151"/>
      <c r="BU60" s="151"/>
      <c r="BV60" s="151"/>
    </row>
    <row r="61" spans="1:74" x14ac:dyDescent="0.2">
      <c r="BD61" s="637"/>
      <c r="BE61" s="637"/>
      <c r="BF61" s="637"/>
      <c r="BK61" s="151"/>
      <c r="BL61" s="151"/>
      <c r="BM61" s="151"/>
      <c r="BN61" s="151"/>
      <c r="BO61" s="151"/>
      <c r="BP61" s="151"/>
      <c r="BQ61" s="151"/>
      <c r="BR61" s="151"/>
      <c r="BS61" s="151"/>
      <c r="BT61" s="151"/>
      <c r="BU61" s="151"/>
      <c r="BV61" s="151"/>
    </row>
    <row r="62" spans="1:74" x14ac:dyDescent="0.2">
      <c r="BD62" s="637"/>
      <c r="BE62" s="637"/>
      <c r="BF62" s="637"/>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703125" defaultRowHeight="11.25" x14ac:dyDescent="0.2"/>
  <cols>
    <col min="1" max="1" width="18.42578125" style="89" bestFit="1" customWidth="1"/>
    <col min="2" max="2" width="42.5703125" style="83" customWidth="1"/>
    <col min="3"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5" ht="13.35" customHeight="1" x14ac:dyDescent="0.2">
      <c r="A1" s="974" t="s">
        <v>478</v>
      </c>
      <c r="B1" s="1017" t="s">
        <v>891</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75" ht="12.75" x14ac:dyDescent="0.2">
      <c r="A2" s="975"/>
      <c r="B2" s="222" t="str">
        <f>"U.S. Energy Information Administration  |  Short-Term Energy Outlook  - "&amp;Dates!D1</f>
        <v>U.S. Energy Information Administration  |  Short-Term Energy Outlook  - April 2026</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2.75" x14ac:dyDescent="0.2">
      <c r="A3" s="316" t="s">
        <v>760</v>
      </c>
      <c r="B3" s="308"/>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5" s="7" customFormat="1" x14ac:dyDescent="0.2">
      <c r="A4" s="322" t="str">
        <f>TEXT(Dates!$D$2,"dddd, mmmm d, yyyy")</f>
        <v>Monday, April 6, 2026</v>
      </c>
      <c r="B4" s="331"/>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5" ht="11.1" customHeight="1" x14ac:dyDescent="0.2">
      <c r="A5" s="323"/>
      <c r="B5" s="327" t="s">
        <v>892</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895"/>
      <c r="BA5" s="895"/>
      <c r="BB5" s="355"/>
      <c r="BC5" s="355"/>
      <c r="BD5" s="388"/>
      <c r="BE5" s="388"/>
      <c r="BF5" s="388"/>
      <c r="BG5" s="388"/>
      <c r="BH5" s="388"/>
      <c r="BI5" s="388"/>
      <c r="BJ5" s="355"/>
      <c r="BK5" s="355"/>
      <c r="BL5" s="355"/>
      <c r="BM5" s="355"/>
      <c r="BN5" s="355"/>
      <c r="BO5" s="355"/>
      <c r="BP5" s="355"/>
      <c r="BQ5" s="355"/>
      <c r="BR5" s="355"/>
      <c r="BS5" s="355"/>
      <c r="BT5" s="355"/>
      <c r="BU5" s="355"/>
      <c r="BV5" s="355"/>
    </row>
    <row r="6" spans="1:75" s="272" customFormat="1" ht="11.1" customHeight="1" x14ac:dyDescent="0.2">
      <c r="A6" s="395" t="s">
        <v>178</v>
      </c>
      <c r="B6" s="389" t="s">
        <v>810</v>
      </c>
      <c r="C6" s="105">
        <v>98.380853215000002</v>
      </c>
      <c r="D6" s="105">
        <v>99.540919040999995</v>
      </c>
      <c r="E6" s="105">
        <v>100.04949256</v>
      </c>
      <c r="F6" s="105">
        <v>99.422655128000002</v>
      </c>
      <c r="G6" s="105">
        <v>99.432769609999994</v>
      </c>
      <c r="H6" s="105">
        <v>99.944142795999994</v>
      </c>
      <c r="I6" s="105">
        <v>101.06798916</v>
      </c>
      <c r="J6" s="105">
        <v>101.61498263</v>
      </c>
      <c r="K6" s="105">
        <v>102.1451237</v>
      </c>
      <c r="L6" s="105">
        <v>102.31617435</v>
      </c>
      <c r="M6" s="105">
        <v>102.47813743</v>
      </c>
      <c r="N6" s="105">
        <v>100.84972517999999</v>
      </c>
      <c r="O6" s="105">
        <v>101.59435775999999</v>
      </c>
      <c r="P6" s="105">
        <v>102.19092675</v>
      </c>
      <c r="Q6" s="105">
        <v>102.54044533</v>
      </c>
      <c r="R6" s="105">
        <v>102.33190481</v>
      </c>
      <c r="S6" s="105">
        <v>101.82038683</v>
      </c>
      <c r="T6" s="105">
        <v>102.72801891</v>
      </c>
      <c r="U6" s="105">
        <v>102.21087143</v>
      </c>
      <c r="V6" s="105">
        <v>101.94122509</v>
      </c>
      <c r="W6" s="105">
        <v>103.04322576</v>
      </c>
      <c r="X6" s="105">
        <v>103.2978162</v>
      </c>
      <c r="Y6" s="105">
        <v>104.08580087999999</v>
      </c>
      <c r="Z6" s="105">
        <v>104.08269507</v>
      </c>
      <c r="AA6" s="105">
        <v>101.63935066000001</v>
      </c>
      <c r="AB6" s="105">
        <v>102.89129959</v>
      </c>
      <c r="AC6" s="105">
        <v>103.71699845000001</v>
      </c>
      <c r="AD6" s="105">
        <v>103.59967322</v>
      </c>
      <c r="AE6" s="105">
        <v>103.23701912999999</v>
      </c>
      <c r="AF6" s="105">
        <v>103.22652539000001</v>
      </c>
      <c r="AG6" s="105">
        <v>103.33307931</v>
      </c>
      <c r="AH6" s="105">
        <v>103.716301</v>
      </c>
      <c r="AI6" s="105">
        <v>102.55470565</v>
      </c>
      <c r="AJ6" s="105">
        <v>103.90199499000001</v>
      </c>
      <c r="AK6" s="105">
        <v>104.00038714999999</v>
      </c>
      <c r="AL6" s="105">
        <v>103.89230297</v>
      </c>
      <c r="AM6" s="105">
        <v>102.78667357</v>
      </c>
      <c r="AN6" s="105">
        <v>103.31020178999999</v>
      </c>
      <c r="AO6" s="105">
        <v>104.77752739</v>
      </c>
      <c r="AP6" s="105">
        <v>104.46494447000001</v>
      </c>
      <c r="AQ6" s="105">
        <v>104.94616365</v>
      </c>
      <c r="AR6" s="105">
        <v>106.15471537000001</v>
      </c>
      <c r="AS6" s="105">
        <v>107.24353735</v>
      </c>
      <c r="AT6" s="105">
        <v>107.7687291</v>
      </c>
      <c r="AU6" s="105">
        <v>108.91353959999999</v>
      </c>
      <c r="AV6" s="105">
        <v>108.52833994</v>
      </c>
      <c r="AW6" s="105">
        <v>108.5248745</v>
      </c>
      <c r="AX6" s="105">
        <v>107.99107583999999</v>
      </c>
      <c r="AY6" s="105">
        <v>105.99316969</v>
      </c>
      <c r="AZ6" s="907">
        <v>107.96674846000001</v>
      </c>
      <c r="BA6" s="907">
        <v>98.160190077999999</v>
      </c>
      <c r="BB6" s="388">
        <v>96.261078780999995</v>
      </c>
      <c r="BC6" s="388">
        <v>99.218568325000007</v>
      </c>
      <c r="BD6" s="388">
        <v>102.04621648</v>
      </c>
      <c r="BE6" s="388">
        <v>104.19691557</v>
      </c>
      <c r="BF6" s="388">
        <v>105.60414667000001</v>
      </c>
      <c r="BG6" s="388">
        <v>107.34270954</v>
      </c>
      <c r="BH6" s="388">
        <v>107.83076105000001</v>
      </c>
      <c r="BI6" s="388">
        <v>108.57358726</v>
      </c>
      <c r="BJ6" s="388">
        <v>108.28486389</v>
      </c>
      <c r="BK6" s="388">
        <v>108.13542046000001</v>
      </c>
      <c r="BL6" s="388">
        <v>108.34420839000001</v>
      </c>
      <c r="BM6" s="388">
        <v>108.53353124</v>
      </c>
      <c r="BN6" s="388">
        <v>108.93322178</v>
      </c>
      <c r="BO6" s="388">
        <v>108.82759876</v>
      </c>
      <c r="BP6" s="388">
        <v>109.59525721</v>
      </c>
      <c r="BQ6" s="388">
        <v>109.77172880000001</v>
      </c>
      <c r="BR6" s="388">
        <v>109.9969766</v>
      </c>
      <c r="BS6" s="388">
        <v>109.87240847</v>
      </c>
      <c r="BT6" s="388">
        <v>110.42081278000001</v>
      </c>
      <c r="BU6" s="388">
        <v>110.70300453999999</v>
      </c>
      <c r="BV6" s="388">
        <v>110.38398354</v>
      </c>
      <c r="BW6" s="398"/>
    </row>
    <row r="7" spans="1:75" ht="11.1" customHeight="1" x14ac:dyDescent="0.2">
      <c r="A7" s="323" t="s">
        <v>835</v>
      </c>
      <c r="B7" s="391" t="s">
        <v>850</v>
      </c>
      <c r="C7" s="289">
        <v>45.057699999999997</v>
      </c>
      <c r="D7" s="289">
        <v>45.778599999999997</v>
      </c>
      <c r="E7" s="289">
        <v>45.2911</v>
      </c>
      <c r="F7" s="289">
        <v>44.694400000000002</v>
      </c>
      <c r="G7" s="289">
        <v>44.834200000000003</v>
      </c>
      <c r="H7" s="289">
        <v>45.301600000000001</v>
      </c>
      <c r="I7" s="289">
        <v>45.757599999999996</v>
      </c>
      <c r="J7" s="289">
        <v>45.824100000000001</v>
      </c>
      <c r="K7" s="289">
        <v>46.066800000000001</v>
      </c>
      <c r="L7" s="289">
        <v>45.785899999999998</v>
      </c>
      <c r="M7" s="289">
        <v>46.002899999999997</v>
      </c>
      <c r="N7" s="289">
        <v>45.975299999999997</v>
      </c>
      <c r="O7" s="289">
        <v>45.3797</v>
      </c>
      <c r="P7" s="289">
        <v>45.805100000000003</v>
      </c>
      <c r="Q7" s="289">
        <v>45.668900000000001</v>
      </c>
      <c r="R7" s="289">
        <v>45.427</v>
      </c>
      <c r="S7" s="289">
        <v>44.597099999999998</v>
      </c>
      <c r="T7" s="289">
        <v>44.700800000000001</v>
      </c>
      <c r="U7" s="289">
        <v>43.510800000000003</v>
      </c>
      <c r="V7" s="289">
        <v>42.997199999999999</v>
      </c>
      <c r="W7" s="289">
        <v>43.8917</v>
      </c>
      <c r="X7" s="289">
        <v>43.9833</v>
      </c>
      <c r="Y7" s="289">
        <v>43.9283</v>
      </c>
      <c r="Z7" s="289">
        <v>43.892099999999999</v>
      </c>
      <c r="AA7" s="289">
        <v>43.8279</v>
      </c>
      <c r="AB7" s="289">
        <v>43.776699999999998</v>
      </c>
      <c r="AC7" s="289">
        <v>43.923699999999997</v>
      </c>
      <c r="AD7" s="289">
        <v>43.6205</v>
      </c>
      <c r="AE7" s="289">
        <v>43.159700000000001</v>
      </c>
      <c r="AF7" s="289">
        <v>42.735900000000001</v>
      </c>
      <c r="AG7" s="289">
        <v>43.1601</v>
      </c>
      <c r="AH7" s="289">
        <v>43.052799999999998</v>
      </c>
      <c r="AI7" s="289">
        <v>42.824399999999997</v>
      </c>
      <c r="AJ7" s="289">
        <v>42.724400000000003</v>
      </c>
      <c r="AK7" s="289">
        <v>42.835099999999997</v>
      </c>
      <c r="AL7" s="289">
        <v>42.753799999999998</v>
      </c>
      <c r="AM7" s="289">
        <v>42.582999999999998</v>
      </c>
      <c r="AN7" s="289">
        <v>42.919400000000003</v>
      </c>
      <c r="AO7" s="289">
        <v>43.270800000000001</v>
      </c>
      <c r="AP7" s="289">
        <v>42.980699999999999</v>
      </c>
      <c r="AQ7" s="289">
        <v>43.296999999999997</v>
      </c>
      <c r="AR7" s="289">
        <v>44.162700000000001</v>
      </c>
      <c r="AS7" s="289">
        <v>43.837800000000001</v>
      </c>
      <c r="AT7" s="289">
        <v>43.979100000000003</v>
      </c>
      <c r="AU7" s="289">
        <v>45.146099999999997</v>
      </c>
      <c r="AV7" s="289">
        <v>44.814500000000002</v>
      </c>
      <c r="AW7" s="289">
        <v>44.776499999999999</v>
      </c>
      <c r="AX7" s="289">
        <v>44.533573930000003</v>
      </c>
      <c r="AY7" s="289">
        <v>43.930933344000003</v>
      </c>
      <c r="AZ7" s="895">
        <v>45.128053688999998</v>
      </c>
      <c r="BA7" s="895">
        <v>36.830724359999998</v>
      </c>
      <c r="BB7" s="355">
        <v>35.335668628999997</v>
      </c>
      <c r="BC7" s="355">
        <v>37.760754163999998</v>
      </c>
      <c r="BD7" s="355">
        <v>39.856885493999997</v>
      </c>
      <c r="BE7" s="355">
        <v>41.388247221</v>
      </c>
      <c r="BF7" s="355">
        <v>42.503262403999997</v>
      </c>
      <c r="BG7" s="355">
        <v>44.123757081000001</v>
      </c>
      <c r="BH7" s="355">
        <v>44.441600168000001</v>
      </c>
      <c r="BI7" s="355">
        <v>44.823993330999997</v>
      </c>
      <c r="BJ7" s="355">
        <v>44.854991535000003</v>
      </c>
      <c r="BK7" s="355">
        <v>44.951971215</v>
      </c>
      <c r="BL7" s="355">
        <v>44.947519001000003</v>
      </c>
      <c r="BM7" s="355">
        <v>45.055544093999998</v>
      </c>
      <c r="BN7" s="355">
        <v>45.082420323999997</v>
      </c>
      <c r="BO7" s="355">
        <v>44.833609705999997</v>
      </c>
      <c r="BP7" s="355">
        <v>45.128644444000003</v>
      </c>
      <c r="BQ7" s="355">
        <v>45.041509326000003</v>
      </c>
      <c r="BR7" s="355">
        <v>44.914549432000001</v>
      </c>
      <c r="BS7" s="355">
        <v>44.955644536999998</v>
      </c>
      <c r="BT7" s="355">
        <v>45.075526756999999</v>
      </c>
      <c r="BU7" s="355">
        <v>45.026095083999998</v>
      </c>
      <c r="BV7" s="355">
        <v>45.037032500999999</v>
      </c>
      <c r="BW7" s="195"/>
    </row>
    <row r="8" spans="1:75" ht="11.1" customHeight="1" x14ac:dyDescent="0.2">
      <c r="A8" s="323" t="s">
        <v>174</v>
      </c>
      <c r="B8" s="391" t="s">
        <v>195</v>
      </c>
      <c r="C8" s="289">
        <v>19.378263516000001</v>
      </c>
      <c r="D8" s="289">
        <v>19.295951536</v>
      </c>
      <c r="E8" s="289">
        <v>20.256462710000001</v>
      </c>
      <c r="F8" s="289">
        <v>20.180470766999999</v>
      </c>
      <c r="G8" s="289">
        <v>20.235523935</v>
      </c>
      <c r="H8" s="289">
        <v>20.5195145</v>
      </c>
      <c r="I8" s="289">
        <v>20.749607161</v>
      </c>
      <c r="J8" s="289">
        <v>20.616285129000001</v>
      </c>
      <c r="K8" s="289">
        <v>21.013432767000001</v>
      </c>
      <c r="L8" s="289">
        <v>21.06643029</v>
      </c>
      <c r="M8" s="289">
        <v>21.163046532999999</v>
      </c>
      <c r="N8" s="289">
        <v>20.192263355000001</v>
      </c>
      <c r="O8" s="289">
        <v>21.160637741999999</v>
      </c>
      <c r="P8" s="289">
        <v>21.126449356999998</v>
      </c>
      <c r="Q8" s="289">
        <v>21.58818729</v>
      </c>
      <c r="R8" s="289">
        <v>21.633234600000002</v>
      </c>
      <c r="S8" s="289">
        <v>21.605203805999999</v>
      </c>
      <c r="T8" s="289">
        <v>21.813569433000001</v>
      </c>
      <c r="U8" s="289">
        <v>22.003572581</v>
      </c>
      <c r="V8" s="289">
        <v>22.230597097</v>
      </c>
      <c r="W8" s="289">
        <v>22.594470000000001</v>
      </c>
      <c r="X8" s="289">
        <v>22.582532226000001</v>
      </c>
      <c r="Y8" s="289">
        <v>22.728532767000001</v>
      </c>
      <c r="Z8" s="289">
        <v>22.654822805999999</v>
      </c>
      <c r="AA8" s="289">
        <v>21.129078676999999</v>
      </c>
      <c r="AB8" s="289">
        <v>22.243022551999999</v>
      </c>
      <c r="AC8" s="289">
        <v>22.658277323</v>
      </c>
      <c r="AD8" s="289">
        <v>22.895583266999999</v>
      </c>
      <c r="AE8" s="289">
        <v>22.908524418999999</v>
      </c>
      <c r="AF8" s="289">
        <v>22.964069200000001</v>
      </c>
      <c r="AG8" s="289">
        <v>22.788602354999998</v>
      </c>
      <c r="AH8" s="289">
        <v>23.188880483999998</v>
      </c>
      <c r="AI8" s="289">
        <v>22.9912691</v>
      </c>
      <c r="AJ8" s="289">
        <v>23.515549451999998</v>
      </c>
      <c r="AK8" s="289">
        <v>23.4985</v>
      </c>
      <c r="AL8" s="289">
        <v>23.334528386999999</v>
      </c>
      <c r="AM8" s="289">
        <v>22.346916289999999</v>
      </c>
      <c r="AN8" s="289">
        <v>22.665701786</v>
      </c>
      <c r="AO8" s="289">
        <v>23.219827386999999</v>
      </c>
      <c r="AP8" s="289">
        <v>23.244844467</v>
      </c>
      <c r="AQ8" s="289">
        <v>23.525363644999999</v>
      </c>
      <c r="AR8" s="289">
        <v>23.712115366999999</v>
      </c>
      <c r="AS8" s="289">
        <v>23.890237355</v>
      </c>
      <c r="AT8" s="289">
        <v>24.116929097</v>
      </c>
      <c r="AU8" s="289">
        <v>24.295439600000002</v>
      </c>
      <c r="AV8" s="289">
        <v>24.146539935</v>
      </c>
      <c r="AW8" s="289">
        <v>24.208774500000001</v>
      </c>
      <c r="AX8" s="289">
        <v>23.906714516000001</v>
      </c>
      <c r="AY8" s="289">
        <v>22.966858806000001</v>
      </c>
      <c r="AZ8" s="895">
        <v>23.261561948000001</v>
      </c>
      <c r="BA8" s="895">
        <v>23.654400582000001</v>
      </c>
      <c r="BB8" s="355">
        <v>23.908587099999998</v>
      </c>
      <c r="BC8" s="355">
        <v>23.9330292</v>
      </c>
      <c r="BD8" s="355">
        <v>24.0047341</v>
      </c>
      <c r="BE8" s="355">
        <v>23.956111199999999</v>
      </c>
      <c r="BF8" s="355">
        <v>24.037106900000001</v>
      </c>
      <c r="BG8" s="355">
        <v>23.901472699999999</v>
      </c>
      <c r="BH8" s="355">
        <v>24.0720037</v>
      </c>
      <c r="BI8" s="355">
        <v>24.312661299999998</v>
      </c>
      <c r="BJ8" s="355">
        <v>24.248219299999999</v>
      </c>
      <c r="BK8" s="355">
        <v>24.226003899999998</v>
      </c>
      <c r="BL8" s="355">
        <v>24.072711300000002</v>
      </c>
      <c r="BM8" s="355">
        <v>24.493775200000002</v>
      </c>
      <c r="BN8" s="355">
        <v>24.708348099999998</v>
      </c>
      <c r="BO8" s="355">
        <v>24.810966400000002</v>
      </c>
      <c r="BP8" s="355">
        <v>24.855388900000001</v>
      </c>
      <c r="BQ8" s="355">
        <v>24.821497099999998</v>
      </c>
      <c r="BR8" s="355">
        <v>24.937503100000001</v>
      </c>
      <c r="BS8" s="355">
        <v>24.826684199999999</v>
      </c>
      <c r="BT8" s="355">
        <v>24.964858700000001</v>
      </c>
      <c r="BU8" s="355">
        <v>25.159136199999999</v>
      </c>
      <c r="BV8" s="355">
        <v>25.034486999999999</v>
      </c>
      <c r="BW8" s="195"/>
    </row>
    <row r="9" spans="1:75" ht="11.1" customHeight="1" x14ac:dyDescent="0.2">
      <c r="A9" s="323" t="s">
        <v>836</v>
      </c>
      <c r="B9" s="391" t="s">
        <v>968</v>
      </c>
      <c r="C9" s="289">
        <v>33.944889699000001</v>
      </c>
      <c r="D9" s="289">
        <v>34.466367505999997</v>
      </c>
      <c r="E9" s="289">
        <v>34.501929853</v>
      </c>
      <c r="F9" s="289">
        <v>34.547784362000002</v>
      </c>
      <c r="G9" s="289">
        <v>34.363045675000002</v>
      </c>
      <c r="H9" s="289">
        <v>34.123028296000001</v>
      </c>
      <c r="I9" s="289">
        <v>34.560782003</v>
      </c>
      <c r="J9" s="289">
        <v>35.174597501999997</v>
      </c>
      <c r="K9" s="289">
        <v>35.064890935000001</v>
      </c>
      <c r="L9" s="289">
        <v>35.463844062</v>
      </c>
      <c r="M9" s="289">
        <v>35.312190893999997</v>
      </c>
      <c r="N9" s="289">
        <v>34.682161827000002</v>
      </c>
      <c r="O9" s="289">
        <v>35.054020018000003</v>
      </c>
      <c r="P9" s="289">
        <v>35.259377389000001</v>
      </c>
      <c r="Q9" s="289">
        <v>35.283358034999999</v>
      </c>
      <c r="R9" s="289">
        <v>35.271670215</v>
      </c>
      <c r="S9" s="289">
        <v>35.618083024999997</v>
      </c>
      <c r="T9" s="289">
        <v>36.213649476999997</v>
      </c>
      <c r="U9" s="289">
        <v>36.696498849000001</v>
      </c>
      <c r="V9" s="289">
        <v>36.71342799</v>
      </c>
      <c r="W9" s="289">
        <v>36.557055763999998</v>
      </c>
      <c r="X9" s="289">
        <v>36.731983978999999</v>
      </c>
      <c r="Y9" s="289">
        <v>37.42896811</v>
      </c>
      <c r="Z9" s="289">
        <v>37.535772262999998</v>
      </c>
      <c r="AA9" s="289">
        <v>36.682371979000003</v>
      </c>
      <c r="AB9" s="289">
        <v>36.871577041999998</v>
      </c>
      <c r="AC9" s="289">
        <v>37.135021125000002</v>
      </c>
      <c r="AD9" s="289">
        <v>37.083589947999997</v>
      </c>
      <c r="AE9" s="289">
        <v>37.168794712999997</v>
      </c>
      <c r="AF9" s="289">
        <v>37.526556190999997</v>
      </c>
      <c r="AG9" s="289">
        <v>37.384376955</v>
      </c>
      <c r="AH9" s="289">
        <v>37.474620512999998</v>
      </c>
      <c r="AI9" s="289">
        <v>36.739036554000002</v>
      </c>
      <c r="AJ9" s="289">
        <v>37.662045538999998</v>
      </c>
      <c r="AK9" s="289">
        <v>37.666787153999998</v>
      </c>
      <c r="AL9" s="289">
        <v>37.803974582999999</v>
      </c>
      <c r="AM9" s="289">
        <v>37.856757281</v>
      </c>
      <c r="AN9" s="289">
        <v>37.725099999999998</v>
      </c>
      <c r="AO9" s="289">
        <v>38.286900000000003</v>
      </c>
      <c r="AP9" s="289">
        <v>38.239400000000003</v>
      </c>
      <c r="AQ9" s="289">
        <v>38.123800000000003</v>
      </c>
      <c r="AR9" s="289">
        <v>38.279899999999998</v>
      </c>
      <c r="AS9" s="289">
        <v>39.515500000000003</v>
      </c>
      <c r="AT9" s="289">
        <v>39.672699999999999</v>
      </c>
      <c r="AU9" s="289">
        <v>39.472000000000001</v>
      </c>
      <c r="AV9" s="289">
        <v>39.567300000000003</v>
      </c>
      <c r="AW9" s="289">
        <v>39.5396</v>
      </c>
      <c r="AX9" s="289">
        <v>39.550787390000004</v>
      </c>
      <c r="AY9" s="289">
        <v>39.095377544000002</v>
      </c>
      <c r="AZ9" s="895">
        <v>39.577132827</v>
      </c>
      <c r="BA9" s="895">
        <v>37.675065136000001</v>
      </c>
      <c r="BB9" s="355">
        <v>37.016823051999999</v>
      </c>
      <c r="BC9" s="355">
        <v>37.524784961000002</v>
      </c>
      <c r="BD9" s="355">
        <v>38.184596886000001</v>
      </c>
      <c r="BE9" s="355">
        <v>38.852557150000003</v>
      </c>
      <c r="BF9" s="355">
        <v>39.063777369</v>
      </c>
      <c r="BG9" s="355">
        <v>39.317479757000001</v>
      </c>
      <c r="BH9" s="355">
        <v>39.317157182999999</v>
      </c>
      <c r="BI9" s="355">
        <v>39.436932626999997</v>
      </c>
      <c r="BJ9" s="355">
        <v>39.181653054999998</v>
      </c>
      <c r="BK9" s="355">
        <v>38.957445344999996</v>
      </c>
      <c r="BL9" s="355">
        <v>39.323978085</v>
      </c>
      <c r="BM9" s="355">
        <v>38.984211946000002</v>
      </c>
      <c r="BN9" s="355">
        <v>39.142453357000001</v>
      </c>
      <c r="BO9" s="355">
        <v>39.183022657999999</v>
      </c>
      <c r="BP9" s="355">
        <v>39.611223868000003</v>
      </c>
      <c r="BQ9" s="355">
        <v>39.908722373000003</v>
      </c>
      <c r="BR9" s="355">
        <v>40.144924066000002</v>
      </c>
      <c r="BS9" s="355">
        <v>40.090079734</v>
      </c>
      <c r="BT9" s="355">
        <v>40.380427318000002</v>
      </c>
      <c r="BU9" s="355">
        <v>40.517773255999998</v>
      </c>
      <c r="BV9" s="355">
        <v>40.312464038000002</v>
      </c>
      <c r="BW9" s="195"/>
    </row>
    <row r="10" spans="1:75" ht="11.1"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895"/>
      <c r="BA10" s="89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195"/>
    </row>
    <row r="11" spans="1:75" s="272" customFormat="1" ht="11.1" customHeight="1" x14ac:dyDescent="0.2">
      <c r="A11" s="395" t="s">
        <v>176</v>
      </c>
      <c r="B11" s="405" t="s">
        <v>837</v>
      </c>
      <c r="C11" s="105">
        <v>32.347700000000003</v>
      </c>
      <c r="D11" s="105">
        <v>33.175600000000003</v>
      </c>
      <c r="E11" s="105">
        <v>32.793500000000002</v>
      </c>
      <c r="F11" s="105">
        <v>33.213799999999999</v>
      </c>
      <c r="G11" s="105">
        <v>32.801600000000001</v>
      </c>
      <c r="H11" s="105">
        <v>33.006399999999999</v>
      </c>
      <c r="I11" s="105">
        <v>33.151299999999999</v>
      </c>
      <c r="J11" s="105">
        <v>34.113300000000002</v>
      </c>
      <c r="K11" s="105">
        <v>34.295000000000002</v>
      </c>
      <c r="L11" s="105">
        <v>33.963900000000002</v>
      </c>
      <c r="M11" s="105">
        <v>33.579000000000001</v>
      </c>
      <c r="N11" s="105">
        <v>33.521700000000003</v>
      </c>
      <c r="O11" s="105">
        <v>32.987900000000003</v>
      </c>
      <c r="P11" s="105">
        <v>33.291200000000003</v>
      </c>
      <c r="Q11" s="105">
        <v>33.556199999999997</v>
      </c>
      <c r="R11" s="105">
        <v>33.527900000000002</v>
      </c>
      <c r="S11" s="105">
        <v>32.966999999999999</v>
      </c>
      <c r="T11" s="105">
        <v>33.122599999999998</v>
      </c>
      <c r="U11" s="105">
        <v>32.269500000000001</v>
      </c>
      <c r="V11" s="105">
        <v>32.0154</v>
      </c>
      <c r="W11" s="105">
        <v>32.6952</v>
      </c>
      <c r="X11" s="105">
        <v>32.664200000000001</v>
      </c>
      <c r="Y11" s="105">
        <v>32.768799999999999</v>
      </c>
      <c r="Z11" s="105">
        <v>32.758899999999997</v>
      </c>
      <c r="AA11" s="105">
        <v>32.598399999999998</v>
      </c>
      <c r="AB11" s="105">
        <v>32.893799999999999</v>
      </c>
      <c r="AC11" s="105">
        <v>33.191899999999997</v>
      </c>
      <c r="AD11" s="105">
        <v>33.140599999999999</v>
      </c>
      <c r="AE11" s="105">
        <v>33.031799999999997</v>
      </c>
      <c r="AF11" s="105">
        <v>32.622900000000001</v>
      </c>
      <c r="AG11" s="105">
        <v>33.051900000000003</v>
      </c>
      <c r="AH11" s="105">
        <v>32.9818</v>
      </c>
      <c r="AI11" s="105">
        <v>32.363</v>
      </c>
      <c r="AJ11" s="105">
        <v>32.881599999999999</v>
      </c>
      <c r="AK11" s="105">
        <v>32.895699999999998</v>
      </c>
      <c r="AL11" s="105">
        <v>32.978700000000003</v>
      </c>
      <c r="AM11" s="105">
        <v>32.794499999999999</v>
      </c>
      <c r="AN11" s="105">
        <v>32.910299999999999</v>
      </c>
      <c r="AO11" s="105">
        <v>33.166499999999999</v>
      </c>
      <c r="AP11" s="105">
        <v>33.005200000000002</v>
      </c>
      <c r="AQ11" s="105">
        <v>33.477200000000003</v>
      </c>
      <c r="AR11" s="105">
        <v>33.905299999999997</v>
      </c>
      <c r="AS11" s="105">
        <v>33.712200000000003</v>
      </c>
      <c r="AT11" s="105">
        <v>33.723799999999997</v>
      </c>
      <c r="AU11" s="105">
        <v>34.976199999999999</v>
      </c>
      <c r="AV11" s="105">
        <v>34.6828</v>
      </c>
      <c r="AW11" s="105">
        <v>34.4998</v>
      </c>
      <c r="AX11" s="105">
        <v>34.589918027000003</v>
      </c>
      <c r="AY11" s="105">
        <v>34.504250863999999</v>
      </c>
      <c r="AZ11" s="907">
        <v>35.303118642999998</v>
      </c>
      <c r="BA11" s="907">
        <v>26.654187521000001</v>
      </c>
      <c r="BB11" s="388">
        <v>24.619543492999998</v>
      </c>
      <c r="BC11" s="388">
        <v>27.139375035</v>
      </c>
      <c r="BD11" s="388">
        <v>29.279448937000002</v>
      </c>
      <c r="BE11" s="388">
        <v>30.967964415000001</v>
      </c>
      <c r="BF11" s="388">
        <v>32.074136381999999</v>
      </c>
      <c r="BG11" s="388">
        <v>33.704954043999997</v>
      </c>
      <c r="BH11" s="388">
        <v>33.898690203000001</v>
      </c>
      <c r="BI11" s="388">
        <v>34.269468801999999</v>
      </c>
      <c r="BJ11" s="388">
        <v>34.288410057999997</v>
      </c>
      <c r="BK11" s="388">
        <v>34.413737963000003</v>
      </c>
      <c r="BL11" s="388">
        <v>34.416891362000001</v>
      </c>
      <c r="BM11" s="388">
        <v>34.538637381999997</v>
      </c>
      <c r="BN11" s="388">
        <v>34.611136692999999</v>
      </c>
      <c r="BO11" s="388">
        <v>34.613429476999997</v>
      </c>
      <c r="BP11" s="388">
        <v>34.756545367000001</v>
      </c>
      <c r="BQ11" s="388">
        <v>34.758905738000003</v>
      </c>
      <c r="BR11" s="388">
        <v>34.781419268999997</v>
      </c>
      <c r="BS11" s="388">
        <v>34.704007482999998</v>
      </c>
      <c r="BT11" s="388">
        <v>34.705751429999999</v>
      </c>
      <c r="BU11" s="388">
        <v>34.648582277000003</v>
      </c>
      <c r="BV11" s="388">
        <v>34.651552527</v>
      </c>
      <c r="BW11" s="398"/>
    </row>
    <row r="12" spans="1:75" ht="11.1" customHeight="1" x14ac:dyDescent="0.2">
      <c r="A12" s="323" t="s">
        <v>838</v>
      </c>
      <c r="B12" s="393" t="s">
        <v>969</v>
      </c>
      <c r="C12" s="289">
        <v>1.4411</v>
      </c>
      <c r="D12" s="289">
        <v>1.4411</v>
      </c>
      <c r="E12" s="289">
        <v>1.4511000000000001</v>
      </c>
      <c r="F12" s="289">
        <v>1.4611000000000001</v>
      </c>
      <c r="G12" s="289">
        <v>1.4711000000000001</v>
      </c>
      <c r="H12" s="289">
        <v>1.4811000000000001</v>
      </c>
      <c r="I12" s="289">
        <v>1.4811000000000001</v>
      </c>
      <c r="J12" s="289">
        <v>1.4911000000000001</v>
      </c>
      <c r="K12" s="289">
        <v>1.4911000000000001</v>
      </c>
      <c r="L12" s="289">
        <v>1.5011000000000001</v>
      </c>
      <c r="M12" s="289">
        <v>1.4811000000000001</v>
      </c>
      <c r="N12" s="289">
        <v>1.4811000000000001</v>
      </c>
      <c r="O12" s="289">
        <v>1.4811000000000001</v>
      </c>
      <c r="P12" s="289">
        <v>1.4811000000000001</v>
      </c>
      <c r="Q12" s="289">
        <v>1.4711000000000001</v>
      </c>
      <c r="R12" s="289">
        <v>1.4811000000000001</v>
      </c>
      <c r="S12" s="289">
        <v>1.4511000000000001</v>
      </c>
      <c r="T12" s="289">
        <v>1.4212</v>
      </c>
      <c r="U12" s="289">
        <v>1.4312</v>
      </c>
      <c r="V12" s="289">
        <v>1.4111</v>
      </c>
      <c r="W12" s="289">
        <v>1.4212</v>
      </c>
      <c r="X12" s="289">
        <v>1.4311</v>
      </c>
      <c r="Y12" s="289">
        <v>1.4312</v>
      </c>
      <c r="Z12" s="289">
        <v>1.4212</v>
      </c>
      <c r="AA12" s="289">
        <v>1.3911</v>
      </c>
      <c r="AB12" s="289">
        <v>1.3812</v>
      </c>
      <c r="AC12" s="289">
        <v>1.3812</v>
      </c>
      <c r="AD12" s="289">
        <v>1.3812</v>
      </c>
      <c r="AE12" s="289">
        <v>1.3711</v>
      </c>
      <c r="AF12" s="289">
        <v>1.3711</v>
      </c>
      <c r="AG12" s="289">
        <v>1.3811</v>
      </c>
      <c r="AH12" s="289">
        <v>1.3811</v>
      </c>
      <c r="AI12" s="289">
        <v>1.3811</v>
      </c>
      <c r="AJ12" s="289">
        <v>1.3811</v>
      </c>
      <c r="AK12" s="289">
        <v>1.3761000000000001</v>
      </c>
      <c r="AL12" s="289">
        <v>1.3911</v>
      </c>
      <c r="AM12" s="289">
        <v>1.3811</v>
      </c>
      <c r="AN12" s="289">
        <v>1.3911</v>
      </c>
      <c r="AO12" s="289">
        <v>1.3811</v>
      </c>
      <c r="AP12" s="289">
        <v>1.3861000000000001</v>
      </c>
      <c r="AQ12" s="289">
        <v>1.3911</v>
      </c>
      <c r="AR12" s="289">
        <v>1.3911</v>
      </c>
      <c r="AS12" s="289">
        <v>1.4011</v>
      </c>
      <c r="AT12" s="289">
        <v>1.4111</v>
      </c>
      <c r="AU12" s="289">
        <v>1.4211</v>
      </c>
      <c r="AV12" s="289">
        <v>1.4111</v>
      </c>
      <c r="AW12" s="289">
        <v>1.4411</v>
      </c>
      <c r="AX12" s="289">
        <v>1.4411577619</v>
      </c>
      <c r="AY12" s="289">
        <v>1.4311261021999999</v>
      </c>
      <c r="AZ12" s="895">
        <v>1.4511460449</v>
      </c>
      <c r="BA12" s="895">
        <v>1.4511256883999999</v>
      </c>
      <c r="BB12" s="355" t="s">
        <v>1612</v>
      </c>
      <c r="BC12" s="355" t="s">
        <v>1612</v>
      </c>
      <c r="BD12" s="355" t="s">
        <v>1612</v>
      </c>
      <c r="BE12" s="355" t="s">
        <v>1612</v>
      </c>
      <c r="BF12" s="355" t="s">
        <v>1612</v>
      </c>
      <c r="BG12" s="355" t="s">
        <v>1612</v>
      </c>
      <c r="BH12" s="355" t="s">
        <v>1612</v>
      </c>
      <c r="BI12" s="355" t="s">
        <v>1612</v>
      </c>
      <c r="BJ12" s="355" t="s">
        <v>1612</v>
      </c>
      <c r="BK12" s="355" t="s">
        <v>1612</v>
      </c>
      <c r="BL12" s="355" t="s">
        <v>1612</v>
      </c>
      <c r="BM12" s="355" t="s">
        <v>1612</v>
      </c>
      <c r="BN12" s="355" t="s">
        <v>1612</v>
      </c>
      <c r="BO12" s="355" t="s">
        <v>1612</v>
      </c>
      <c r="BP12" s="355" t="s">
        <v>1612</v>
      </c>
      <c r="BQ12" s="355" t="s">
        <v>1612</v>
      </c>
      <c r="BR12" s="355" t="s">
        <v>1612</v>
      </c>
      <c r="BS12" s="355" t="s">
        <v>1612</v>
      </c>
      <c r="BT12" s="355" t="s">
        <v>1612</v>
      </c>
      <c r="BU12" s="355" t="s">
        <v>1612</v>
      </c>
      <c r="BV12" s="355" t="s">
        <v>1612</v>
      </c>
      <c r="BW12" s="195"/>
    </row>
    <row r="13" spans="1:75" ht="11.1" customHeight="1" x14ac:dyDescent="0.2">
      <c r="A13" s="323" t="s">
        <v>839</v>
      </c>
      <c r="B13" s="393" t="s">
        <v>970</v>
      </c>
      <c r="C13" s="289">
        <v>0.27779999999999999</v>
      </c>
      <c r="D13" s="289">
        <v>0.2878</v>
      </c>
      <c r="E13" s="289">
        <v>0.26779999999999998</v>
      </c>
      <c r="F13" s="289">
        <v>0.27779999999999999</v>
      </c>
      <c r="G13" s="289">
        <v>0.2878</v>
      </c>
      <c r="H13" s="289">
        <v>0.29780000000000001</v>
      </c>
      <c r="I13" s="289">
        <v>0.27779999999999999</v>
      </c>
      <c r="J13" s="289">
        <v>0.2878</v>
      </c>
      <c r="K13" s="289">
        <v>0.29780000000000001</v>
      </c>
      <c r="L13" s="289">
        <v>0.27779999999999999</v>
      </c>
      <c r="M13" s="289">
        <v>0.25779999999999997</v>
      </c>
      <c r="N13" s="289">
        <v>0.25779999999999997</v>
      </c>
      <c r="O13" s="289">
        <v>0.26779999999999998</v>
      </c>
      <c r="P13" s="289">
        <v>0.2878</v>
      </c>
      <c r="Q13" s="289">
        <v>0.26779999999999998</v>
      </c>
      <c r="R13" s="289">
        <v>0.26779999999999998</v>
      </c>
      <c r="S13" s="289">
        <v>0.25779999999999997</v>
      </c>
      <c r="T13" s="289">
        <v>0.25779999999999997</v>
      </c>
      <c r="U13" s="289">
        <v>0.26779999999999998</v>
      </c>
      <c r="V13" s="289">
        <v>0.25779999999999997</v>
      </c>
      <c r="W13" s="289">
        <v>0.26779999999999998</v>
      </c>
      <c r="X13" s="289">
        <v>0.26779999999999998</v>
      </c>
      <c r="Y13" s="289">
        <v>0.27779999999999999</v>
      </c>
      <c r="Z13" s="289">
        <v>0.25779999999999997</v>
      </c>
      <c r="AA13" s="289">
        <v>0.26079999999999998</v>
      </c>
      <c r="AB13" s="289">
        <v>0.25080000000000002</v>
      </c>
      <c r="AC13" s="289">
        <v>0.26079999999999998</v>
      </c>
      <c r="AD13" s="289">
        <v>0.27079999999999999</v>
      </c>
      <c r="AE13" s="289">
        <v>0.26079999999999998</v>
      </c>
      <c r="AF13" s="289">
        <v>0.26079999999999998</v>
      </c>
      <c r="AG13" s="289">
        <v>0.25080000000000002</v>
      </c>
      <c r="AH13" s="289">
        <v>0.26079999999999998</v>
      </c>
      <c r="AI13" s="289">
        <v>0.25080000000000002</v>
      </c>
      <c r="AJ13" s="289">
        <v>0.25080000000000002</v>
      </c>
      <c r="AK13" s="289">
        <v>0.23080000000000001</v>
      </c>
      <c r="AL13" s="289">
        <v>0.24979999999999999</v>
      </c>
      <c r="AM13" s="289">
        <v>0.24990000000000001</v>
      </c>
      <c r="AN13" s="289">
        <v>0.24979999999999999</v>
      </c>
      <c r="AO13" s="289">
        <v>0.2399</v>
      </c>
      <c r="AP13" s="289">
        <v>0.23980000000000001</v>
      </c>
      <c r="AQ13" s="289">
        <v>0.2298</v>
      </c>
      <c r="AR13" s="289">
        <v>0.23980000000000001</v>
      </c>
      <c r="AS13" s="289">
        <v>0.24979999999999999</v>
      </c>
      <c r="AT13" s="289">
        <v>0.23980000000000001</v>
      </c>
      <c r="AU13" s="289">
        <v>0.25979999999999998</v>
      </c>
      <c r="AV13" s="289">
        <v>0.26979999999999998</v>
      </c>
      <c r="AW13" s="289">
        <v>0.25979999999999998</v>
      </c>
      <c r="AX13" s="289">
        <v>0.26079860682</v>
      </c>
      <c r="AY13" s="289">
        <v>0.25280425591</v>
      </c>
      <c r="AZ13" s="895">
        <v>0.25280070942999999</v>
      </c>
      <c r="BA13" s="895">
        <v>0.25280432986000001</v>
      </c>
      <c r="BB13" s="355" t="s">
        <v>1612</v>
      </c>
      <c r="BC13" s="355" t="s">
        <v>1612</v>
      </c>
      <c r="BD13" s="355" t="s">
        <v>1612</v>
      </c>
      <c r="BE13" s="355" t="s">
        <v>1612</v>
      </c>
      <c r="BF13" s="355" t="s">
        <v>1612</v>
      </c>
      <c r="BG13" s="355" t="s">
        <v>1612</v>
      </c>
      <c r="BH13" s="355" t="s">
        <v>1612</v>
      </c>
      <c r="BI13" s="355" t="s">
        <v>1612</v>
      </c>
      <c r="BJ13" s="355" t="s">
        <v>1612</v>
      </c>
      <c r="BK13" s="355" t="s">
        <v>1612</v>
      </c>
      <c r="BL13" s="355" t="s">
        <v>1612</v>
      </c>
      <c r="BM13" s="355" t="s">
        <v>1612</v>
      </c>
      <c r="BN13" s="355" t="s">
        <v>1612</v>
      </c>
      <c r="BO13" s="355" t="s">
        <v>1612</v>
      </c>
      <c r="BP13" s="355" t="s">
        <v>1612</v>
      </c>
      <c r="BQ13" s="355" t="s">
        <v>1612</v>
      </c>
      <c r="BR13" s="355" t="s">
        <v>1612</v>
      </c>
      <c r="BS13" s="355" t="s">
        <v>1612</v>
      </c>
      <c r="BT13" s="355" t="s">
        <v>1612</v>
      </c>
      <c r="BU13" s="355" t="s">
        <v>1612</v>
      </c>
      <c r="BV13" s="355" t="s">
        <v>1612</v>
      </c>
      <c r="BW13" s="195"/>
    </row>
    <row r="14" spans="1:75" ht="11.1" customHeight="1" x14ac:dyDescent="0.2">
      <c r="A14" s="323" t="s">
        <v>840</v>
      </c>
      <c r="B14" s="393" t="s">
        <v>971</v>
      </c>
      <c r="C14" s="289">
        <v>0.14299999999999999</v>
      </c>
      <c r="D14" s="289">
        <v>0.13300000000000001</v>
      </c>
      <c r="E14" s="289">
        <v>0.13300000000000001</v>
      </c>
      <c r="F14" s="289">
        <v>0.13300000000000001</v>
      </c>
      <c r="G14" s="289">
        <v>0.13300000000000001</v>
      </c>
      <c r="H14" s="289">
        <v>0.13300000000000001</v>
      </c>
      <c r="I14" s="289">
        <v>0.14299999999999999</v>
      </c>
      <c r="J14" s="289">
        <v>0.123</v>
      </c>
      <c r="K14" s="289">
        <v>0.14299999999999999</v>
      </c>
      <c r="L14" s="289">
        <v>0.11799999999999999</v>
      </c>
      <c r="M14" s="289">
        <v>0.10299999999999999</v>
      </c>
      <c r="N14" s="289">
        <v>0.10299999999999999</v>
      </c>
      <c r="O14" s="289">
        <v>9.7500000000000003E-2</v>
      </c>
      <c r="P14" s="289">
        <v>0.1021</v>
      </c>
      <c r="Q14" s="289">
        <v>9.6699999999999994E-2</v>
      </c>
      <c r="R14" s="289">
        <v>0.1013</v>
      </c>
      <c r="S14" s="289">
        <v>9.5899999999999999E-2</v>
      </c>
      <c r="T14" s="289">
        <v>0.1055</v>
      </c>
      <c r="U14" s="289">
        <v>0.1002</v>
      </c>
      <c r="V14" s="289">
        <v>0.1048</v>
      </c>
      <c r="W14" s="289">
        <v>8.9399999999999993E-2</v>
      </c>
      <c r="X14" s="289">
        <v>9.9099999999999994E-2</v>
      </c>
      <c r="Y14" s="289">
        <v>8.8700000000000001E-2</v>
      </c>
      <c r="Z14" s="289">
        <v>8.8300000000000003E-2</v>
      </c>
      <c r="AA14" s="289">
        <v>9.8299999999999998E-2</v>
      </c>
      <c r="AB14" s="289">
        <v>8.8200000000000001E-2</v>
      </c>
      <c r="AC14" s="289">
        <v>9.8100000000000007E-2</v>
      </c>
      <c r="AD14" s="289">
        <v>8.7999999999999995E-2</v>
      </c>
      <c r="AE14" s="289">
        <v>9.8000000000000004E-2</v>
      </c>
      <c r="AF14" s="289">
        <v>8.7900000000000006E-2</v>
      </c>
      <c r="AG14" s="289">
        <v>9.7900000000000001E-2</v>
      </c>
      <c r="AH14" s="289">
        <v>9.7799999999999998E-2</v>
      </c>
      <c r="AI14" s="289">
        <v>9.7699999999999995E-2</v>
      </c>
      <c r="AJ14" s="289">
        <v>8.7599999999999997E-2</v>
      </c>
      <c r="AK14" s="289">
        <v>9.7600000000000006E-2</v>
      </c>
      <c r="AL14" s="289">
        <v>0.1075</v>
      </c>
      <c r="AM14" s="289">
        <v>8.6999999999999994E-2</v>
      </c>
      <c r="AN14" s="289">
        <v>9.6500000000000002E-2</v>
      </c>
      <c r="AO14" s="289">
        <v>9.6000000000000002E-2</v>
      </c>
      <c r="AP14" s="289">
        <v>8.5500000000000007E-2</v>
      </c>
      <c r="AQ14" s="289">
        <v>9.5000000000000001E-2</v>
      </c>
      <c r="AR14" s="289">
        <v>8.4500000000000006E-2</v>
      </c>
      <c r="AS14" s="289">
        <v>8.4099999999999994E-2</v>
      </c>
      <c r="AT14" s="289">
        <v>8.3599999999999994E-2</v>
      </c>
      <c r="AU14" s="289">
        <v>7.3099999999999998E-2</v>
      </c>
      <c r="AV14" s="289">
        <v>8.2699999999999996E-2</v>
      </c>
      <c r="AW14" s="289">
        <v>7.22E-2</v>
      </c>
      <c r="AX14" s="289">
        <v>7.1866538346E-2</v>
      </c>
      <c r="AY14" s="289">
        <v>8.6394724467E-2</v>
      </c>
      <c r="AZ14" s="895">
        <v>8.0929896234000001E-2</v>
      </c>
      <c r="BA14" s="895">
        <v>8.0471950217000002E-2</v>
      </c>
      <c r="BB14" s="355" t="s">
        <v>1612</v>
      </c>
      <c r="BC14" s="355" t="s">
        <v>1612</v>
      </c>
      <c r="BD14" s="355" t="s">
        <v>1612</v>
      </c>
      <c r="BE14" s="355" t="s">
        <v>1612</v>
      </c>
      <c r="BF14" s="355" t="s">
        <v>1612</v>
      </c>
      <c r="BG14" s="355" t="s">
        <v>1612</v>
      </c>
      <c r="BH14" s="355" t="s">
        <v>1612</v>
      </c>
      <c r="BI14" s="355" t="s">
        <v>1612</v>
      </c>
      <c r="BJ14" s="355" t="s">
        <v>1612</v>
      </c>
      <c r="BK14" s="355" t="s">
        <v>1612</v>
      </c>
      <c r="BL14" s="355" t="s">
        <v>1612</v>
      </c>
      <c r="BM14" s="355" t="s">
        <v>1612</v>
      </c>
      <c r="BN14" s="355" t="s">
        <v>1612</v>
      </c>
      <c r="BO14" s="355" t="s">
        <v>1612</v>
      </c>
      <c r="BP14" s="355" t="s">
        <v>1612</v>
      </c>
      <c r="BQ14" s="355" t="s">
        <v>1612</v>
      </c>
      <c r="BR14" s="355" t="s">
        <v>1612</v>
      </c>
      <c r="BS14" s="355" t="s">
        <v>1612</v>
      </c>
      <c r="BT14" s="355" t="s">
        <v>1612</v>
      </c>
      <c r="BU14" s="355" t="s">
        <v>1612</v>
      </c>
      <c r="BV14" s="355" t="s">
        <v>1612</v>
      </c>
      <c r="BW14" s="195"/>
    </row>
    <row r="15" spans="1:75" ht="11.1" customHeight="1" x14ac:dyDescent="0.2">
      <c r="A15" s="323" t="s">
        <v>841</v>
      </c>
      <c r="B15" s="393" t="s">
        <v>972</v>
      </c>
      <c r="C15" s="289">
        <v>0.1797</v>
      </c>
      <c r="D15" s="289">
        <v>0.18970000000000001</v>
      </c>
      <c r="E15" s="289">
        <v>0.18970000000000001</v>
      </c>
      <c r="F15" s="289">
        <v>0.19969999999999999</v>
      </c>
      <c r="G15" s="289">
        <v>0.1797</v>
      </c>
      <c r="H15" s="289">
        <v>0.18970000000000001</v>
      </c>
      <c r="I15" s="289">
        <v>0.19969999999999999</v>
      </c>
      <c r="J15" s="289">
        <v>0.18970000000000001</v>
      </c>
      <c r="K15" s="289">
        <v>0.2097</v>
      </c>
      <c r="L15" s="289">
        <v>0.21970000000000001</v>
      </c>
      <c r="M15" s="289">
        <v>0.2097</v>
      </c>
      <c r="N15" s="289">
        <v>0.18970000000000001</v>
      </c>
      <c r="O15" s="289">
        <v>0.19969999999999999</v>
      </c>
      <c r="P15" s="289">
        <v>0.18970000000000001</v>
      </c>
      <c r="Q15" s="289">
        <v>0.19969999999999999</v>
      </c>
      <c r="R15" s="289">
        <v>0.2097</v>
      </c>
      <c r="S15" s="289">
        <v>0.2097</v>
      </c>
      <c r="T15" s="289">
        <v>0.19969999999999999</v>
      </c>
      <c r="U15" s="289">
        <v>0.2097</v>
      </c>
      <c r="V15" s="289">
        <v>0.19969999999999999</v>
      </c>
      <c r="W15" s="289">
        <v>0.19969999999999999</v>
      </c>
      <c r="X15" s="289">
        <v>0.19969999999999999</v>
      </c>
      <c r="Y15" s="289">
        <v>0.2097</v>
      </c>
      <c r="Z15" s="289">
        <v>0.21970000000000001</v>
      </c>
      <c r="AA15" s="289">
        <v>0.2097</v>
      </c>
      <c r="AB15" s="289">
        <v>0.2097</v>
      </c>
      <c r="AC15" s="289">
        <v>0.21970000000000001</v>
      </c>
      <c r="AD15" s="289">
        <v>0.2097</v>
      </c>
      <c r="AE15" s="289">
        <v>0.21970000000000001</v>
      </c>
      <c r="AF15" s="289">
        <v>0.21970000000000001</v>
      </c>
      <c r="AG15" s="289">
        <v>0.2097</v>
      </c>
      <c r="AH15" s="289">
        <v>0.2097</v>
      </c>
      <c r="AI15" s="289">
        <v>0.2097</v>
      </c>
      <c r="AJ15" s="289">
        <v>0.21970000000000001</v>
      </c>
      <c r="AK15" s="289">
        <v>0.21970000000000001</v>
      </c>
      <c r="AL15" s="289">
        <v>0.21970000000000001</v>
      </c>
      <c r="AM15" s="289">
        <v>0.23980000000000001</v>
      </c>
      <c r="AN15" s="289">
        <v>0.21970000000000001</v>
      </c>
      <c r="AO15" s="289">
        <v>0.23980000000000001</v>
      </c>
      <c r="AP15" s="289">
        <v>0.22969999999999999</v>
      </c>
      <c r="AQ15" s="289">
        <v>0.2397</v>
      </c>
      <c r="AR15" s="289">
        <v>0.24970000000000001</v>
      </c>
      <c r="AS15" s="289">
        <v>0.22969999999999999</v>
      </c>
      <c r="AT15" s="289">
        <v>0.2397</v>
      </c>
      <c r="AU15" s="289">
        <v>0.2397</v>
      </c>
      <c r="AV15" s="289">
        <v>0.24970000000000001</v>
      </c>
      <c r="AW15" s="289">
        <v>0.2397</v>
      </c>
      <c r="AX15" s="289">
        <v>0.24969115099</v>
      </c>
      <c r="AY15" s="289">
        <v>0.23969959663000001</v>
      </c>
      <c r="AZ15" s="895">
        <v>0.23969427665000001</v>
      </c>
      <c r="BA15" s="895">
        <v>0.22969970704000001</v>
      </c>
      <c r="BB15" s="355" t="s">
        <v>1612</v>
      </c>
      <c r="BC15" s="355" t="s">
        <v>1612</v>
      </c>
      <c r="BD15" s="355" t="s">
        <v>1612</v>
      </c>
      <c r="BE15" s="355" t="s">
        <v>1612</v>
      </c>
      <c r="BF15" s="355" t="s">
        <v>1612</v>
      </c>
      <c r="BG15" s="355" t="s">
        <v>1612</v>
      </c>
      <c r="BH15" s="355" t="s">
        <v>1612</v>
      </c>
      <c r="BI15" s="355" t="s">
        <v>1612</v>
      </c>
      <c r="BJ15" s="355" t="s">
        <v>1612</v>
      </c>
      <c r="BK15" s="355" t="s">
        <v>1612</v>
      </c>
      <c r="BL15" s="355" t="s">
        <v>1612</v>
      </c>
      <c r="BM15" s="355" t="s">
        <v>1612</v>
      </c>
      <c r="BN15" s="355" t="s">
        <v>1612</v>
      </c>
      <c r="BO15" s="355" t="s">
        <v>1612</v>
      </c>
      <c r="BP15" s="355" t="s">
        <v>1612</v>
      </c>
      <c r="BQ15" s="355" t="s">
        <v>1612</v>
      </c>
      <c r="BR15" s="355" t="s">
        <v>1612</v>
      </c>
      <c r="BS15" s="355" t="s">
        <v>1612</v>
      </c>
      <c r="BT15" s="355" t="s">
        <v>1612</v>
      </c>
      <c r="BU15" s="355" t="s">
        <v>1612</v>
      </c>
      <c r="BV15" s="355" t="s">
        <v>1612</v>
      </c>
      <c r="BW15" s="195"/>
    </row>
    <row r="16" spans="1:75" ht="11.1" customHeight="1" x14ac:dyDescent="0.2">
      <c r="A16" s="323" t="s">
        <v>842</v>
      </c>
      <c r="B16" s="393" t="s">
        <v>973</v>
      </c>
      <c r="C16" s="289">
        <v>3.6421000000000001</v>
      </c>
      <c r="D16" s="289">
        <v>3.6920999999999999</v>
      </c>
      <c r="E16" s="289">
        <v>3.7421000000000002</v>
      </c>
      <c r="F16" s="289">
        <v>3.7421000000000002</v>
      </c>
      <c r="G16" s="289">
        <v>3.6421000000000001</v>
      </c>
      <c r="H16" s="289">
        <v>3.6421000000000001</v>
      </c>
      <c r="I16" s="289">
        <v>3.6421000000000001</v>
      </c>
      <c r="J16" s="289">
        <v>3.6920999999999999</v>
      </c>
      <c r="K16" s="289">
        <v>3.6720999999999999</v>
      </c>
      <c r="L16" s="289">
        <v>3.6920999999999999</v>
      </c>
      <c r="M16" s="289">
        <v>3.7021000000000002</v>
      </c>
      <c r="N16" s="289">
        <v>3.6920999999999999</v>
      </c>
      <c r="O16" s="289">
        <v>3.6951000000000001</v>
      </c>
      <c r="P16" s="289">
        <v>3.7652999999999999</v>
      </c>
      <c r="Q16" s="289">
        <v>3.8452000000000002</v>
      </c>
      <c r="R16" s="289">
        <v>3.9152</v>
      </c>
      <c r="S16" s="289">
        <v>3.9851999999999999</v>
      </c>
      <c r="T16" s="289">
        <v>4.0202999999999998</v>
      </c>
      <c r="U16" s="289">
        <v>4.0903</v>
      </c>
      <c r="V16" s="289">
        <v>4.2702999999999998</v>
      </c>
      <c r="W16" s="289">
        <v>4.3403</v>
      </c>
      <c r="X16" s="289">
        <v>4.4101999999999997</v>
      </c>
      <c r="Y16" s="289">
        <v>4.5103</v>
      </c>
      <c r="Z16" s="289">
        <v>4.5603999999999996</v>
      </c>
      <c r="AA16" s="289">
        <v>4.5251999999999999</v>
      </c>
      <c r="AB16" s="289">
        <v>4.5354999999999999</v>
      </c>
      <c r="AC16" s="289">
        <v>4.5952999999999999</v>
      </c>
      <c r="AD16" s="289">
        <v>4.5803000000000003</v>
      </c>
      <c r="AE16" s="289">
        <v>4.5803000000000003</v>
      </c>
      <c r="AF16" s="289">
        <v>4.5803000000000003</v>
      </c>
      <c r="AG16" s="289">
        <v>4.62</v>
      </c>
      <c r="AH16" s="289">
        <v>4.6498999999999997</v>
      </c>
      <c r="AI16" s="289">
        <v>4.7202999999999999</v>
      </c>
      <c r="AJ16" s="289">
        <v>4.6703000000000001</v>
      </c>
      <c r="AK16" s="289">
        <v>4.7403000000000004</v>
      </c>
      <c r="AL16" s="289">
        <v>4.7202999999999999</v>
      </c>
      <c r="AM16" s="289">
        <v>4.7371999999999996</v>
      </c>
      <c r="AN16" s="289">
        <v>4.7872000000000003</v>
      </c>
      <c r="AO16" s="289">
        <v>4.6871999999999998</v>
      </c>
      <c r="AP16" s="289">
        <v>4.7371999999999996</v>
      </c>
      <c r="AQ16" s="289">
        <v>4.7872000000000003</v>
      </c>
      <c r="AR16" s="289">
        <v>4.5473999999999997</v>
      </c>
      <c r="AS16" s="289">
        <v>4.6874000000000002</v>
      </c>
      <c r="AT16" s="289">
        <v>4.6372999999999998</v>
      </c>
      <c r="AU16" s="289">
        <v>4.7173999999999996</v>
      </c>
      <c r="AV16" s="289">
        <v>4.7873000000000001</v>
      </c>
      <c r="AW16" s="289">
        <v>4.6872999999999996</v>
      </c>
      <c r="AX16" s="289">
        <v>4.7374618819999998</v>
      </c>
      <c r="AY16" s="289">
        <v>4.7072578328999999</v>
      </c>
      <c r="AZ16" s="895">
        <v>4.7273863653000001</v>
      </c>
      <c r="BA16" s="895">
        <v>4.5172551653999999</v>
      </c>
      <c r="BB16" s="355" t="s">
        <v>1612</v>
      </c>
      <c r="BC16" s="355" t="s">
        <v>1612</v>
      </c>
      <c r="BD16" s="355" t="s">
        <v>1612</v>
      </c>
      <c r="BE16" s="355" t="s">
        <v>1612</v>
      </c>
      <c r="BF16" s="355" t="s">
        <v>1612</v>
      </c>
      <c r="BG16" s="355" t="s">
        <v>1612</v>
      </c>
      <c r="BH16" s="355" t="s">
        <v>1612</v>
      </c>
      <c r="BI16" s="355" t="s">
        <v>1612</v>
      </c>
      <c r="BJ16" s="355" t="s">
        <v>1612</v>
      </c>
      <c r="BK16" s="355" t="s">
        <v>1612</v>
      </c>
      <c r="BL16" s="355" t="s">
        <v>1612</v>
      </c>
      <c r="BM16" s="355" t="s">
        <v>1612</v>
      </c>
      <c r="BN16" s="355" t="s">
        <v>1612</v>
      </c>
      <c r="BO16" s="355" t="s">
        <v>1612</v>
      </c>
      <c r="BP16" s="355" t="s">
        <v>1612</v>
      </c>
      <c r="BQ16" s="355" t="s">
        <v>1612</v>
      </c>
      <c r="BR16" s="355" t="s">
        <v>1612</v>
      </c>
      <c r="BS16" s="355" t="s">
        <v>1612</v>
      </c>
      <c r="BT16" s="355" t="s">
        <v>1612</v>
      </c>
      <c r="BU16" s="355" t="s">
        <v>1612</v>
      </c>
      <c r="BV16" s="355" t="s">
        <v>1612</v>
      </c>
      <c r="BW16" s="195"/>
    </row>
    <row r="17" spans="1:75" ht="11.1" customHeight="1" x14ac:dyDescent="0.2">
      <c r="A17" s="323" t="s">
        <v>843</v>
      </c>
      <c r="B17" s="393" t="s">
        <v>974</v>
      </c>
      <c r="C17" s="289">
        <v>4.3578000000000001</v>
      </c>
      <c r="D17" s="289">
        <v>4.4577999999999998</v>
      </c>
      <c r="E17" s="289">
        <v>4.4077999999999999</v>
      </c>
      <c r="F17" s="289">
        <v>4.5077999999999996</v>
      </c>
      <c r="G17" s="289">
        <v>4.5077999999999996</v>
      </c>
      <c r="H17" s="289">
        <v>4.5578000000000003</v>
      </c>
      <c r="I17" s="289">
        <v>4.6577999999999999</v>
      </c>
      <c r="J17" s="289">
        <v>4.6577999999999999</v>
      </c>
      <c r="K17" s="289">
        <v>4.6577999999999999</v>
      </c>
      <c r="L17" s="289">
        <v>4.6878000000000002</v>
      </c>
      <c r="M17" s="289">
        <v>4.5877999999999997</v>
      </c>
      <c r="N17" s="289">
        <v>4.5877999999999997</v>
      </c>
      <c r="O17" s="289">
        <v>4.5377999999999998</v>
      </c>
      <c r="P17" s="289">
        <v>4.5374999999999996</v>
      </c>
      <c r="Q17" s="289">
        <v>4.4875999999999996</v>
      </c>
      <c r="R17" s="289">
        <v>4.2777000000000003</v>
      </c>
      <c r="S17" s="289">
        <v>4.3075999999999999</v>
      </c>
      <c r="T17" s="289">
        <v>4.3174000000000001</v>
      </c>
      <c r="U17" s="289">
        <v>4.3875000000000002</v>
      </c>
      <c r="V17" s="289">
        <v>4.4675000000000002</v>
      </c>
      <c r="W17" s="289">
        <v>4.4573999999999998</v>
      </c>
      <c r="X17" s="289">
        <v>4.4775999999999998</v>
      </c>
      <c r="Y17" s="289">
        <v>4.4474999999999998</v>
      </c>
      <c r="Z17" s="289">
        <v>4.5273000000000003</v>
      </c>
      <c r="AA17" s="289">
        <v>4.5076000000000001</v>
      </c>
      <c r="AB17" s="289">
        <v>4.5171999999999999</v>
      </c>
      <c r="AC17" s="289">
        <v>4.5974000000000004</v>
      </c>
      <c r="AD17" s="289">
        <v>4.5873999999999997</v>
      </c>
      <c r="AE17" s="289">
        <v>4.5773999999999999</v>
      </c>
      <c r="AF17" s="289">
        <v>4.5473999999999997</v>
      </c>
      <c r="AG17" s="289">
        <v>4.6580000000000004</v>
      </c>
      <c r="AH17" s="289">
        <v>4.5781000000000001</v>
      </c>
      <c r="AI17" s="289">
        <v>4.4273999999999996</v>
      </c>
      <c r="AJ17" s="289">
        <v>4.3775000000000004</v>
      </c>
      <c r="AK17" s="289">
        <v>4.3574000000000002</v>
      </c>
      <c r="AL17" s="289">
        <v>4.3273999999999999</v>
      </c>
      <c r="AM17" s="289">
        <v>4.4436</v>
      </c>
      <c r="AN17" s="289">
        <v>4.4135</v>
      </c>
      <c r="AO17" s="289">
        <v>4.4935999999999998</v>
      </c>
      <c r="AP17" s="289">
        <v>4.4234999999999998</v>
      </c>
      <c r="AQ17" s="289">
        <v>4.4535</v>
      </c>
      <c r="AR17" s="289">
        <v>4.4631999999999996</v>
      </c>
      <c r="AS17" s="289">
        <v>4.4432999999999998</v>
      </c>
      <c r="AT17" s="289">
        <v>4.5434000000000001</v>
      </c>
      <c r="AU17" s="289">
        <v>4.5433000000000003</v>
      </c>
      <c r="AV17" s="289">
        <v>4.5434000000000001</v>
      </c>
      <c r="AW17" s="289">
        <v>4.4733999999999998</v>
      </c>
      <c r="AX17" s="289">
        <v>4.3744927156999998</v>
      </c>
      <c r="AY17" s="289">
        <v>4.4449979818000003</v>
      </c>
      <c r="AZ17" s="895">
        <v>4.4849259765999996</v>
      </c>
      <c r="BA17" s="895">
        <v>1.7153047651</v>
      </c>
      <c r="BB17" s="355" t="s">
        <v>1612</v>
      </c>
      <c r="BC17" s="355" t="s">
        <v>1612</v>
      </c>
      <c r="BD17" s="355" t="s">
        <v>1612</v>
      </c>
      <c r="BE17" s="355" t="s">
        <v>1612</v>
      </c>
      <c r="BF17" s="355" t="s">
        <v>1612</v>
      </c>
      <c r="BG17" s="355" t="s">
        <v>1612</v>
      </c>
      <c r="BH17" s="355" t="s">
        <v>1612</v>
      </c>
      <c r="BI17" s="355" t="s">
        <v>1612</v>
      </c>
      <c r="BJ17" s="355" t="s">
        <v>1612</v>
      </c>
      <c r="BK17" s="355" t="s">
        <v>1612</v>
      </c>
      <c r="BL17" s="355" t="s">
        <v>1612</v>
      </c>
      <c r="BM17" s="355" t="s">
        <v>1612</v>
      </c>
      <c r="BN17" s="355" t="s">
        <v>1612</v>
      </c>
      <c r="BO17" s="355" t="s">
        <v>1612</v>
      </c>
      <c r="BP17" s="355" t="s">
        <v>1612</v>
      </c>
      <c r="BQ17" s="355" t="s">
        <v>1612</v>
      </c>
      <c r="BR17" s="355" t="s">
        <v>1612</v>
      </c>
      <c r="BS17" s="355" t="s">
        <v>1612</v>
      </c>
      <c r="BT17" s="355" t="s">
        <v>1612</v>
      </c>
      <c r="BU17" s="355" t="s">
        <v>1612</v>
      </c>
      <c r="BV17" s="355" t="s">
        <v>1612</v>
      </c>
      <c r="BW17" s="195"/>
    </row>
    <row r="18" spans="1:75" ht="11.1" customHeight="1" x14ac:dyDescent="0.2">
      <c r="A18" s="323" t="s">
        <v>844</v>
      </c>
      <c r="B18" s="393" t="s">
        <v>975</v>
      </c>
      <c r="C18" s="289">
        <v>2.8923999999999999</v>
      </c>
      <c r="D18" s="289">
        <v>2.9224000000000001</v>
      </c>
      <c r="E18" s="289">
        <v>2.9523999999999999</v>
      </c>
      <c r="F18" s="289">
        <v>2.9723999999999999</v>
      </c>
      <c r="G18" s="289">
        <v>3.0093000000000001</v>
      </c>
      <c r="H18" s="289">
        <v>3.0369999999999999</v>
      </c>
      <c r="I18" s="289">
        <v>3.0893000000000002</v>
      </c>
      <c r="J18" s="289">
        <v>3.1307</v>
      </c>
      <c r="K18" s="289">
        <v>3.1406999999999998</v>
      </c>
      <c r="L18" s="289">
        <v>3.1206999999999998</v>
      </c>
      <c r="M18" s="289">
        <v>3.0207000000000002</v>
      </c>
      <c r="N18" s="289">
        <v>2.9706999999999999</v>
      </c>
      <c r="O18" s="289">
        <v>3.0124</v>
      </c>
      <c r="P18" s="289">
        <v>2.9923000000000002</v>
      </c>
      <c r="Q18" s="289">
        <v>2.9824000000000002</v>
      </c>
      <c r="R18" s="289">
        <v>2.9424000000000001</v>
      </c>
      <c r="S18" s="289">
        <v>2.8847</v>
      </c>
      <c r="T18" s="289">
        <v>2.8868999999999998</v>
      </c>
      <c r="U18" s="289">
        <v>2.8692000000000002</v>
      </c>
      <c r="V18" s="289">
        <v>2.8605999999999998</v>
      </c>
      <c r="W18" s="289">
        <v>2.9005999999999998</v>
      </c>
      <c r="X18" s="289">
        <v>2.8407</v>
      </c>
      <c r="Y18" s="289">
        <v>2.8706</v>
      </c>
      <c r="Z18" s="289">
        <v>2.8405999999999998</v>
      </c>
      <c r="AA18" s="289">
        <v>2.7624</v>
      </c>
      <c r="AB18" s="289">
        <v>2.7623000000000002</v>
      </c>
      <c r="AC18" s="289">
        <v>2.7923</v>
      </c>
      <c r="AD18" s="289">
        <v>2.8123</v>
      </c>
      <c r="AE18" s="289">
        <v>2.8146</v>
      </c>
      <c r="AF18" s="289">
        <v>2.7968999999999999</v>
      </c>
      <c r="AG18" s="289">
        <v>2.7593999999999999</v>
      </c>
      <c r="AH18" s="289">
        <v>2.7608000000000001</v>
      </c>
      <c r="AI18" s="289">
        <v>2.7707000000000002</v>
      </c>
      <c r="AJ18" s="289">
        <v>2.7707000000000002</v>
      </c>
      <c r="AK18" s="289">
        <v>2.7406999999999999</v>
      </c>
      <c r="AL18" s="289">
        <v>2.7706</v>
      </c>
      <c r="AM18" s="289">
        <v>2.7115</v>
      </c>
      <c r="AN18" s="289">
        <v>2.7214999999999998</v>
      </c>
      <c r="AO18" s="289">
        <v>2.7414999999999998</v>
      </c>
      <c r="AP18" s="289">
        <v>2.7515000000000001</v>
      </c>
      <c r="AQ18" s="289">
        <v>2.7814999999999999</v>
      </c>
      <c r="AR18" s="289">
        <v>2.7913999999999999</v>
      </c>
      <c r="AS18" s="289">
        <v>2.7713999999999999</v>
      </c>
      <c r="AT18" s="289">
        <v>2.7414999999999998</v>
      </c>
      <c r="AU18" s="289">
        <v>2.8414000000000001</v>
      </c>
      <c r="AV18" s="289">
        <v>2.7965</v>
      </c>
      <c r="AW18" s="289">
        <v>2.8365</v>
      </c>
      <c r="AX18" s="289">
        <v>2.9049790206999999</v>
      </c>
      <c r="AY18" s="289">
        <v>2.8754039168999999</v>
      </c>
      <c r="AZ18" s="895">
        <v>2.8753595323000001</v>
      </c>
      <c r="BA18" s="895">
        <v>1.4714637632000001</v>
      </c>
      <c r="BB18" s="355" t="s">
        <v>1612</v>
      </c>
      <c r="BC18" s="355" t="s">
        <v>1612</v>
      </c>
      <c r="BD18" s="355" t="s">
        <v>1612</v>
      </c>
      <c r="BE18" s="355" t="s">
        <v>1612</v>
      </c>
      <c r="BF18" s="355" t="s">
        <v>1612</v>
      </c>
      <c r="BG18" s="355" t="s">
        <v>1612</v>
      </c>
      <c r="BH18" s="355" t="s">
        <v>1612</v>
      </c>
      <c r="BI18" s="355" t="s">
        <v>1612</v>
      </c>
      <c r="BJ18" s="355" t="s">
        <v>1612</v>
      </c>
      <c r="BK18" s="355" t="s">
        <v>1612</v>
      </c>
      <c r="BL18" s="355" t="s">
        <v>1612</v>
      </c>
      <c r="BM18" s="355" t="s">
        <v>1612</v>
      </c>
      <c r="BN18" s="355" t="s">
        <v>1612</v>
      </c>
      <c r="BO18" s="355" t="s">
        <v>1612</v>
      </c>
      <c r="BP18" s="355" t="s">
        <v>1612</v>
      </c>
      <c r="BQ18" s="355" t="s">
        <v>1612</v>
      </c>
      <c r="BR18" s="355" t="s">
        <v>1612</v>
      </c>
      <c r="BS18" s="355" t="s">
        <v>1612</v>
      </c>
      <c r="BT18" s="355" t="s">
        <v>1612</v>
      </c>
      <c r="BU18" s="355" t="s">
        <v>1612</v>
      </c>
      <c r="BV18" s="355" t="s">
        <v>1612</v>
      </c>
      <c r="BW18" s="195"/>
    </row>
    <row r="19" spans="1:75" ht="11.1" customHeight="1" x14ac:dyDescent="0.2">
      <c r="A19" s="323" t="s">
        <v>845</v>
      </c>
      <c r="B19" s="393" t="s">
        <v>976</v>
      </c>
      <c r="C19" s="289">
        <v>1.077</v>
      </c>
      <c r="D19" s="289">
        <v>1.2270000000000001</v>
      </c>
      <c r="E19" s="289">
        <v>1.177</v>
      </c>
      <c r="F19" s="289">
        <v>1.0069999999999999</v>
      </c>
      <c r="G19" s="289">
        <v>0.82699999999999996</v>
      </c>
      <c r="H19" s="289">
        <v>0.747</v>
      </c>
      <c r="I19" s="289">
        <v>0.69699999999999995</v>
      </c>
      <c r="J19" s="289">
        <v>1.2170000000000001</v>
      </c>
      <c r="K19" s="289">
        <v>1.2470000000000001</v>
      </c>
      <c r="L19" s="289">
        <v>1.2569999999999999</v>
      </c>
      <c r="M19" s="289">
        <v>1.2070000000000001</v>
      </c>
      <c r="N19" s="289">
        <v>1.2470000000000001</v>
      </c>
      <c r="O19" s="289">
        <v>1.2270000000000001</v>
      </c>
      <c r="P19" s="289">
        <v>1.2569999999999999</v>
      </c>
      <c r="Q19" s="289">
        <v>1.2370000000000001</v>
      </c>
      <c r="R19" s="289">
        <v>1.2370000000000001</v>
      </c>
      <c r="S19" s="289">
        <v>1.1890000000000001</v>
      </c>
      <c r="T19" s="289">
        <v>1.2470000000000001</v>
      </c>
      <c r="U19" s="289">
        <v>1.2270000000000001</v>
      </c>
      <c r="V19" s="289">
        <v>1.2569999999999999</v>
      </c>
      <c r="W19" s="289">
        <v>1.2569999999999999</v>
      </c>
      <c r="X19" s="289">
        <v>1.2470000000000001</v>
      </c>
      <c r="Y19" s="289">
        <v>1.2869999999999999</v>
      </c>
      <c r="Z19" s="289">
        <v>1.2668999999999999</v>
      </c>
      <c r="AA19" s="289">
        <v>1.117</v>
      </c>
      <c r="AB19" s="289">
        <v>1.2369000000000001</v>
      </c>
      <c r="AC19" s="289">
        <v>1.2370000000000001</v>
      </c>
      <c r="AD19" s="289">
        <v>1.2769999999999999</v>
      </c>
      <c r="AE19" s="289">
        <v>1.2769999999999999</v>
      </c>
      <c r="AF19" s="289">
        <v>1.2969999999999999</v>
      </c>
      <c r="AG19" s="289">
        <v>1.2669999999999999</v>
      </c>
      <c r="AH19" s="289">
        <v>1.0169999999999999</v>
      </c>
      <c r="AI19" s="289">
        <v>0.66700000000000004</v>
      </c>
      <c r="AJ19" s="289">
        <v>1.167</v>
      </c>
      <c r="AK19" s="289">
        <v>1.2769999999999999</v>
      </c>
      <c r="AL19" s="289">
        <v>1.347</v>
      </c>
      <c r="AM19" s="289">
        <v>1.327</v>
      </c>
      <c r="AN19" s="289">
        <v>1.367</v>
      </c>
      <c r="AO19" s="289">
        <v>1.337</v>
      </c>
      <c r="AP19" s="289">
        <v>1.377</v>
      </c>
      <c r="AQ19" s="289">
        <v>1.407</v>
      </c>
      <c r="AR19" s="289">
        <v>1.387</v>
      </c>
      <c r="AS19" s="289">
        <v>1.407</v>
      </c>
      <c r="AT19" s="289">
        <v>1.357</v>
      </c>
      <c r="AU19" s="289">
        <v>1.417</v>
      </c>
      <c r="AV19" s="289">
        <v>1.377</v>
      </c>
      <c r="AW19" s="289">
        <v>1.377</v>
      </c>
      <c r="AX19" s="289">
        <v>1.4469623461000001</v>
      </c>
      <c r="AY19" s="289">
        <v>1.4169907212999999</v>
      </c>
      <c r="AZ19" s="895">
        <v>1.4169728475000001</v>
      </c>
      <c r="BA19" s="895">
        <v>1.3669910921999999</v>
      </c>
      <c r="BB19" s="355" t="s">
        <v>1612</v>
      </c>
      <c r="BC19" s="355" t="s">
        <v>1612</v>
      </c>
      <c r="BD19" s="355" t="s">
        <v>1612</v>
      </c>
      <c r="BE19" s="355" t="s">
        <v>1612</v>
      </c>
      <c r="BF19" s="355" t="s">
        <v>1612</v>
      </c>
      <c r="BG19" s="355" t="s">
        <v>1612</v>
      </c>
      <c r="BH19" s="355" t="s">
        <v>1612</v>
      </c>
      <c r="BI19" s="355" t="s">
        <v>1612</v>
      </c>
      <c r="BJ19" s="355" t="s">
        <v>1612</v>
      </c>
      <c r="BK19" s="355" t="s">
        <v>1612</v>
      </c>
      <c r="BL19" s="355" t="s">
        <v>1612</v>
      </c>
      <c r="BM19" s="355" t="s">
        <v>1612</v>
      </c>
      <c r="BN19" s="355" t="s">
        <v>1612</v>
      </c>
      <c r="BO19" s="355" t="s">
        <v>1612</v>
      </c>
      <c r="BP19" s="355" t="s">
        <v>1612</v>
      </c>
      <c r="BQ19" s="355" t="s">
        <v>1612</v>
      </c>
      <c r="BR19" s="355" t="s">
        <v>1612</v>
      </c>
      <c r="BS19" s="355" t="s">
        <v>1612</v>
      </c>
      <c r="BT19" s="355" t="s">
        <v>1612</v>
      </c>
      <c r="BU19" s="355" t="s">
        <v>1612</v>
      </c>
      <c r="BV19" s="355" t="s">
        <v>1612</v>
      </c>
      <c r="BW19" s="195"/>
    </row>
    <row r="20" spans="1:75" ht="11.1" customHeight="1" x14ac:dyDescent="0.2">
      <c r="A20" s="323" t="s">
        <v>846</v>
      </c>
      <c r="B20" s="393" t="s">
        <v>977</v>
      </c>
      <c r="C20" s="289">
        <v>1.5669999999999999</v>
      </c>
      <c r="D20" s="289">
        <v>1.5999000000000001</v>
      </c>
      <c r="E20" s="289">
        <v>1.4927999999999999</v>
      </c>
      <c r="F20" s="289">
        <v>1.4781</v>
      </c>
      <c r="G20" s="289">
        <v>1.3244</v>
      </c>
      <c r="H20" s="289">
        <v>1.3468</v>
      </c>
      <c r="I20" s="289">
        <v>1.2948</v>
      </c>
      <c r="J20" s="289">
        <v>1.1803999999999999</v>
      </c>
      <c r="K20" s="289">
        <v>1.2321</v>
      </c>
      <c r="L20" s="289">
        <v>1.266</v>
      </c>
      <c r="M20" s="289">
        <v>1.3261000000000001</v>
      </c>
      <c r="N20" s="289">
        <v>1.3488</v>
      </c>
      <c r="O20" s="289">
        <v>1.4623999999999999</v>
      </c>
      <c r="P20" s="289">
        <v>1.5250999999999999</v>
      </c>
      <c r="Q20" s="289">
        <v>1.5107999999999999</v>
      </c>
      <c r="R20" s="289">
        <v>1.3482000000000001</v>
      </c>
      <c r="S20" s="289">
        <v>1.5482</v>
      </c>
      <c r="T20" s="289">
        <v>1.5383</v>
      </c>
      <c r="U20" s="289">
        <v>1.4182999999999999</v>
      </c>
      <c r="V20" s="289">
        <v>1.4883</v>
      </c>
      <c r="W20" s="289">
        <v>1.5783</v>
      </c>
      <c r="X20" s="289">
        <v>1.5982000000000001</v>
      </c>
      <c r="Y20" s="289">
        <v>1.5383</v>
      </c>
      <c r="Z20" s="289">
        <v>1.6483000000000001</v>
      </c>
      <c r="AA20" s="289">
        <v>1.5771999999999999</v>
      </c>
      <c r="AB20" s="289">
        <v>1.5465</v>
      </c>
      <c r="AC20" s="289">
        <v>1.5754999999999999</v>
      </c>
      <c r="AD20" s="289">
        <v>1.4944999999999999</v>
      </c>
      <c r="AE20" s="289">
        <v>1.5336000000000001</v>
      </c>
      <c r="AF20" s="289">
        <v>1.5327</v>
      </c>
      <c r="AG20" s="289">
        <v>1.5814999999999999</v>
      </c>
      <c r="AH20" s="289">
        <v>1.6406000000000001</v>
      </c>
      <c r="AI20" s="289">
        <v>1.5398000000000001</v>
      </c>
      <c r="AJ20" s="289">
        <v>1.5488</v>
      </c>
      <c r="AK20" s="289">
        <v>1.548</v>
      </c>
      <c r="AL20" s="289">
        <v>1.627</v>
      </c>
      <c r="AM20" s="289">
        <v>1.6045</v>
      </c>
      <c r="AN20" s="289">
        <v>1.6519999999999999</v>
      </c>
      <c r="AO20" s="289">
        <v>1.6694</v>
      </c>
      <c r="AP20" s="289">
        <v>1.6469</v>
      </c>
      <c r="AQ20" s="289">
        <v>1.6843999999999999</v>
      </c>
      <c r="AR20" s="289">
        <v>1.712</v>
      </c>
      <c r="AS20" s="289">
        <v>1.6794</v>
      </c>
      <c r="AT20" s="289">
        <v>1.7568999999999999</v>
      </c>
      <c r="AU20" s="289">
        <v>1.7343999999999999</v>
      </c>
      <c r="AV20" s="289">
        <v>1.6918</v>
      </c>
      <c r="AW20" s="289">
        <v>1.6293</v>
      </c>
      <c r="AX20" s="289">
        <v>1.6369980886</v>
      </c>
      <c r="AY20" s="289">
        <v>1.6153453954000001</v>
      </c>
      <c r="AZ20" s="895">
        <v>1.5938513328999999</v>
      </c>
      <c r="BA20" s="895">
        <v>1.5922333865</v>
      </c>
      <c r="BB20" s="355" t="s">
        <v>1612</v>
      </c>
      <c r="BC20" s="355" t="s">
        <v>1612</v>
      </c>
      <c r="BD20" s="355" t="s">
        <v>1612</v>
      </c>
      <c r="BE20" s="355" t="s">
        <v>1612</v>
      </c>
      <c r="BF20" s="355" t="s">
        <v>1612</v>
      </c>
      <c r="BG20" s="355" t="s">
        <v>1612</v>
      </c>
      <c r="BH20" s="355" t="s">
        <v>1612</v>
      </c>
      <c r="BI20" s="355" t="s">
        <v>1612</v>
      </c>
      <c r="BJ20" s="355" t="s">
        <v>1612</v>
      </c>
      <c r="BK20" s="355" t="s">
        <v>1612</v>
      </c>
      <c r="BL20" s="355" t="s">
        <v>1612</v>
      </c>
      <c r="BM20" s="355" t="s">
        <v>1612</v>
      </c>
      <c r="BN20" s="355" t="s">
        <v>1612</v>
      </c>
      <c r="BO20" s="355" t="s">
        <v>1612</v>
      </c>
      <c r="BP20" s="355" t="s">
        <v>1612</v>
      </c>
      <c r="BQ20" s="355" t="s">
        <v>1612</v>
      </c>
      <c r="BR20" s="355" t="s">
        <v>1612</v>
      </c>
      <c r="BS20" s="355" t="s">
        <v>1612</v>
      </c>
      <c r="BT20" s="355" t="s">
        <v>1612</v>
      </c>
      <c r="BU20" s="355" t="s">
        <v>1612</v>
      </c>
      <c r="BV20" s="355" t="s">
        <v>1612</v>
      </c>
      <c r="BW20" s="195"/>
    </row>
    <row r="21" spans="1:75" ht="11.1" customHeight="1" x14ac:dyDescent="0.2">
      <c r="A21" s="323" t="s">
        <v>847</v>
      </c>
      <c r="B21" s="393" t="s">
        <v>978</v>
      </c>
      <c r="C21" s="289">
        <v>11.914400000000001</v>
      </c>
      <c r="D21" s="289">
        <v>12.1594</v>
      </c>
      <c r="E21" s="289">
        <v>11.9094</v>
      </c>
      <c r="F21" s="289">
        <v>12.2194</v>
      </c>
      <c r="G21" s="289">
        <v>12.1694</v>
      </c>
      <c r="H21" s="289">
        <v>12.269399999999999</v>
      </c>
      <c r="I21" s="289">
        <v>12.519399999999999</v>
      </c>
      <c r="J21" s="289">
        <v>12.8644</v>
      </c>
      <c r="K21" s="289">
        <v>12.914400000000001</v>
      </c>
      <c r="L21" s="289">
        <v>12.414400000000001</v>
      </c>
      <c r="M21" s="289">
        <v>12.404400000000001</v>
      </c>
      <c r="N21" s="289">
        <v>12.404400000000001</v>
      </c>
      <c r="O21" s="289">
        <v>11.6694</v>
      </c>
      <c r="P21" s="289">
        <v>11.8649</v>
      </c>
      <c r="Q21" s="289">
        <v>12.1197</v>
      </c>
      <c r="R21" s="289">
        <v>12.4696</v>
      </c>
      <c r="S21" s="289">
        <v>11.7697</v>
      </c>
      <c r="T21" s="289">
        <v>11.92</v>
      </c>
      <c r="U21" s="289">
        <v>11.039899999999999</v>
      </c>
      <c r="V21" s="289">
        <v>10.5899</v>
      </c>
      <c r="W21" s="289">
        <v>11.09</v>
      </c>
      <c r="X21" s="289">
        <v>10.9397</v>
      </c>
      <c r="Y21" s="289">
        <v>10.8993</v>
      </c>
      <c r="Z21" s="289">
        <v>10.6496</v>
      </c>
      <c r="AA21" s="289">
        <v>10.801</v>
      </c>
      <c r="AB21" s="289">
        <v>11.0015</v>
      </c>
      <c r="AC21" s="289">
        <v>11.101100000000001</v>
      </c>
      <c r="AD21" s="289">
        <v>11.100899999999999</v>
      </c>
      <c r="AE21" s="289">
        <v>10.9008</v>
      </c>
      <c r="AF21" s="289">
        <v>10.550599999999999</v>
      </c>
      <c r="AG21" s="289">
        <v>10.849299999999999</v>
      </c>
      <c r="AH21" s="289">
        <v>10.978999999999999</v>
      </c>
      <c r="AI21" s="289">
        <v>10.77</v>
      </c>
      <c r="AJ21" s="289">
        <v>10.8497</v>
      </c>
      <c r="AK21" s="289">
        <v>10.8096</v>
      </c>
      <c r="AL21" s="289">
        <v>10.749599999999999</v>
      </c>
      <c r="AM21" s="289">
        <v>10.6347</v>
      </c>
      <c r="AN21" s="289">
        <v>10.633800000000001</v>
      </c>
      <c r="AO21" s="289">
        <v>10.882999999999999</v>
      </c>
      <c r="AP21" s="289">
        <v>10.7098</v>
      </c>
      <c r="AQ21" s="289">
        <v>10.8598</v>
      </c>
      <c r="AR21" s="289">
        <v>11.510300000000001</v>
      </c>
      <c r="AS21" s="289">
        <v>11.0602</v>
      </c>
      <c r="AT21" s="289">
        <v>10.96</v>
      </c>
      <c r="AU21" s="289">
        <v>11.9002</v>
      </c>
      <c r="AV21" s="289">
        <v>11.67</v>
      </c>
      <c r="AW21" s="289">
        <v>11.62</v>
      </c>
      <c r="AX21" s="289">
        <v>11.761372294999999</v>
      </c>
      <c r="AY21" s="289">
        <v>11.810824025000001</v>
      </c>
      <c r="AZ21" s="895">
        <v>12.361184692</v>
      </c>
      <c r="BA21" s="895">
        <v>9.5508352566999992</v>
      </c>
      <c r="BB21" s="355" t="s">
        <v>1612</v>
      </c>
      <c r="BC21" s="355" t="s">
        <v>1612</v>
      </c>
      <c r="BD21" s="355" t="s">
        <v>1612</v>
      </c>
      <c r="BE21" s="355" t="s">
        <v>1612</v>
      </c>
      <c r="BF21" s="355" t="s">
        <v>1612</v>
      </c>
      <c r="BG21" s="355" t="s">
        <v>1612</v>
      </c>
      <c r="BH21" s="355" t="s">
        <v>1612</v>
      </c>
      <c r="BI21" s="355" t="s">
        <v>1612</v>
      </c>
      <c r="BJ21" s="355" t="s">
        <v>1612</v>
      </c>
      <c r="BK21" s="355" t="s">
        <v>1612</v>
      </c>
      <c r="BL21" s="355" t="s">
        <v>1612</v>
      </c>
      <c r="BM21" s="355" t="s">
        <v>1612</v>
      </c>
      <c r="BN21" s="355" t="s">
        <v>1612</v>
      </c>
      <c r="BO21" s="355" t="s">
        <v>1612</v>
      </c>
      <c r="BP21" s="355" t="s">
        <v>1612</v>
      </c>
      <c r="BQ21" s="355" t="s">
        <v>1612</v>
      </c>
      <c r="BR21" s="355" t="s">
        <v>1612</v>
      </c>
      <c r="BS21" s="355" t="s">
        <v>1612</v>
      </c>
      <c r="BT21" s="355" t="s">
        <v>1612</v>
      </c>
      <c r="BU21" s="355" t="s">
        <v>1612</v>
      </c>
      <c r="BV21" s="355" t="s">
        <v>1612</v>
      </c>
      <c r="BW21" s="195"/>
    </row>
    <row r="22" spans="1:75" ht="11.1" customHeight="1" x14ac:dyDescent="0.2">
      <c r="A22" s="323" t="s">
        <v>848</v>
      </c>
      <c r="B22" s="393" t="s">
        <v>979</v>
      </c>
      <c r="C22" s="289">
        <v>4.1265000000000001</v>
      </c>
      <c r="D22" s="289">
        <v>4.3164999999999996</v>
      </c>
      <c r="E22" s="289">
        <v>4.2965</v>
      </c>
      <c r="F22" s="289">
        <v>4.4165000000000001</v>
      </c>
      <c r="G22" s="289">
        <v>4.4810999999999996</v>
      </c>
      <c r="H22" s="289">
        <v>4.5557999999999996</v>
      </c>
      <c r="I22" s="289">
        <v>4.4804000000000004</v>
      </c>
      <c r="J22" s="289">
        <v>4.5304000000000002</v>
      </c>
      <c r="K22" s="289">
        <v>4.5704000000000002</v>
      </c>
      <c r="L22" s="289">
        <v>4.6403999999999996</v>
      </c>
      <c r="M22" s="289">
        <v>4.5603999999999996</v>
      </c>
      <c r="N22" s="289">
        <v>4.5204000000000004</v>
      </c>
      <c r="O22" s="289">
        <v>4.5488</v>
      </c>
      <c r="P22" s="289">
        <v>4.5491999999999999</v>
      </c>
      <c r="Q22" s="289">
        <v>4.5690999999999997</v>
      </c>
      <c r="R22" s="289">
        <v>4.4688999999999997</v>
      </c>
      <c r="S22" s="289">
        <v>4.4390000000000001</v>
      </c>
      <c r="T22" s="289">
        <v>4.3792999999999997</v>
      </c>
      <c r="U22" s="289">
        <v>4.3692000000000002</v>
      </c>
      <c r="V22" s="289">
        <v>4.2792000000000003</v>
      </c>
      <c r="W22" s="289">
        <v>4.2892999999999999</v>
      </c>
      <c r="X22" s="289">
        <v>4.3490000000000002</v>
      </c>
      <c r="Y22" s="289">
        <v>4.3891999999999998</v>
      </c>
      <c r="Z22" s="289">
        <v>4.4494999999999996</v>
      </c>
      <c r="AA22" s="289">
        <v>4.5090000000000003</v>
      </c>
      <c r="AB22" s="289">
        <v>4.4896000000000003</v>
      </c>
      <c r="AC22" s="289">
        <v>4.4592999999999998</v>
      </c>
      <c r="AD22" s="289">
        <v>4.4493</v>
      </c>
      <c r="AE22" s="289">
        <v>4.4893000000000001</v>
      </c>
      <c r="AF22" s="289">
        <v>4.4793000000000003</v>
      </c>
      <c r="AG22" s="289">
        <v>4.4683999999999999</v>
      </c>
      <c r="AH22" s="289">
        <v>4.4782999999999999</v>
      </c>
      <c r="AI22" s="289">
        <v>4.5892999999999997</v>
      </c>
      <c r="AJ22" s="289">
        <v>4.6092000000000004</v>
      </c>
      <c r="AK22" s="289">
        <v>4.6093000000000002</v>
      </c>
      <c r="AL22" s="289">
        <v>4.5393999999999997</v>
      </c>
      <c r="AM22" s="289">
        <v>4.4090999999999996</v>
      </c>
      <c r="AN22" s="289">
        <v>4.3990999999999998</v>
      </c>
      <c r="AO22" s="289">
        <v>4.4089999999999998</v>
      </c>
      <c r="AP22" s="289">
        <v>4.4191000000000003</v>
      </c>
      <c r="AQ22" s="289">
        <v>4.5391000000000004</v>
      </c>
      <c r="AR22" s="289">
        <v>4.5095999999999998</v>
      </c>
      <c r="AS22" s="289">
        <v>4.6795</v>
      </c>
      <c r="AT22" s="289">
        <v>4.7192999999999996</v>
      </c>
      <c r="AU22" s="289">
        <v>4.7895000000000003</v>
      </c>
      <c r="AV22" s="289">
        <v>4.7592999999999996</v>
      </c>
      <c r="AW22" s="289">
        <v>4.8193000000000001</v>
      </c>
      <c r="AX22" s="289">
        <v>4.7597284143999996</v>
      </c>
      <c r="AY22" s="289">
        <v>4.7792544045999996</v>
      </c>
      <c r="AZ22" s="895">
        <v>4.8395529878000003</v>
      </c>
      <c r="BA22" s="895">
        <v>3.4068538739999998</v>
      </c>
      <c r="BB22" s="355" t="s">
        <v>1612</v>
      </c>
      <c r="BC22" s="355" t="s">
        <v>1612</v>
      </c>
      <c r="BD22" s="355" t="s">
        <v>1612</v>
      </c>
      <c r="BE22" s="355" t="s">
        <v>1612</v>
      </c>
      <c r="BF22" s="355" t="s">
        <v>1612</v>
      </c>
      <c r="BG22" s="355" t="s">
        <v>1612</v>
      </c>
      <c r="BH22" s="355" t="s">
        <v>1612</v>
      </c>
      <c r="BI22" s="355" t="s">
        <v>1612</v>
      </c>
      <c r="BJ22" s="355" t="s">
        <v>1612</v>
      </c>
      <c r="BK22" s="355" t="s">
        <v>1612</v>
      </c>
      <c r="BL22" s="355" t="s">
        <v>1612</v>
      </c>
      <c r="BM22" s="355" t="s">
        <v>1612</v>
      </c>
      <c r="BN22" s="355" t="s">
        <v>1612</v>
      </c>
      <c r="BO22" s="355" t="s">
        <v>1612</v>
      </c>
      <c r="BP22" s="355" t="s">
        <v>1612</v>
      </c>
      <c r="BQ22" s="355" t="s">
        <v>1612</v>
      </c>
      <c r="BR22" s="355" t="s">
        <v>1612</v>
      </c>
      <c r="BS22" s="355" t="s">
        <v>1612</v>
      </c>
      <c r="BT22" s="355" t="s">
        <v>1612</v>
      </c>
      <c r="BU22" s="355" t="s">
        <v>1612</v>
      </c>
      <c r="BV22" s="355" t="s">
        <v>1612</v>
      </c>
      <c r="BW22" s="195"/>
    </row>
    <row r="23" spans="1:75" ht="11.1" customHeight="1" x14ac:dyDescent="0.2">
      <c r="A23" s="323" t="s">
        <v>849</v>
      </c>
      <c r="B23" s="393" t="s">
        <v>980</v>
      </c>
      <c r="C23" s="289">
        <v>0.72889999999999999</v>
      </c>
      <c r="D23" s="289">
        <v>0.74890000000000001</v>
      </c>
      <c r="E23" s="289">
        <v>0.77390000000000003</v>
      </c>
      <c r="F23" s="289">
        <v>0.79890000000000005</v>
      </c>
      <c r="G23" s="289">
        <v>0.76890000000000003</v>
      </c>
      <c r="H23" s="289">
        <v>0.74890000000000001</v>
      </c>
      <c r="I23" s="289">
        <v>0.66890000000000005</v>
      </c>
      <c r="J23" s="289">
        <v>0.74890000000000001</v>
      </c>
      <c r="K23" s="289">
        <v>0.71889999999999998</v>
      </c>
      <c r="L23" s="289">
        <v>0.76890000000000003</v>
      </c>
      <c r="M23" s="289">
        <v>0.71889999999999998</v>
      </c>
      <c r="N23" s="289">
        <v>0.71889999999999998</v>
      </c>
      <c r="O23" s="289">
        <v>0.78890000000000005</v>
      </c>
      <c r="P23" s="289">
        <v>0.73919999999999997</v>
      </c>
      <c r="Q23" s="289">
        <v>0.76910000000000001</v>
      </c>
      <c r="R23" s="289">
        <v>0.80900000000000005</v>
      </c>
      <c r="S23" s="289">
        <v>0.82909999999999995</v>
      </c>
      <c r="T23" s="289">
        <v>0.82920000000000005</v>
      </c>
      <c r="U23" s="289">
        <v>0.85919999999999996</v>
      </c>
      <c r="V23" s="289">
        <v>0.82920000000000005</v>
      </c>
      <c r="W23" s="289">
        <v>0.80420000000000003</v>
      </c>
      <c r="X23" s="289">
        <v>0.80410000000000004</v>
      </c>
      <c r="Y23" s="289">
        <v>0.81920000000000004</v>
      </c>
      <c r="Z23" s="289">
        <v>0.82930000000000004</v>
      </c>
      <c r="AA23" s="289">
        <v>0.83909999999999996</v>
      </c>
      <c r="AB23" s="289">
        <v>0.87439999999999996</v>
      </c>
      <c r="AC23" s="289">
        <v>0.87419999999999998</v>
      </c>
      <c r="AD23" s="289">
        <v>0.88919999999999999</v>
      </c>
      <c r="AE23" s="289">
        <v>0.90920000000000001</v>
      </c>
      <c r="AF23" s="289">
        <v>0.8992</v>
      </c>
      <c r="AG23" s="289">
        <v>0.90880000000000005</v>
      </c>
      <c r="AH23" s="289">
        <v>0.92869999999999997</v>
      </c>
      <c r="AI23" s="289">
        <v>0.93920000000000003</v>
      </c>
      <c r="AJ23" s="289">
        <v>0.94920000000000004</v>
      </c>
      <c r="AK23" s="289">
        <v>0.88919999999999999</v>
      </c>
      <c r="AL23" s="289">
        <v>0.92930000000000001</v>
      </c>
      <c r="AM23" s="289">
        <v>0.96909999999999996</v>
      </c>
      <c r="AN23" s="289">
        <v>0.97909999999999997</v>
      </c>
      <c r="AO23" s="289">
        <v>0.98899999999999999</v>
      </c>
      <c r="AP23" s="289">
        <v>0.99909999999999999</v>
      </c>
      <c r="AQ23" s="289">
        <v>1.0091000000000001</v>
      </c>
      <c r="AR23" s="289">
        <v>1.0193000000000001</v>
      </c>
      <c r="AS23" s="289">
        <v>1.0193000000000001</v>
      </c>
      <c r="AT23" s="289">
        <v>1.0342</v>
      </c>
      <c r="AU23" s="289">
        <v>1.0392999999999999</v>
      </c>
      <c r="AV23" s="289">
        <v>1.0442</v>
      </c>
      <c r="AW23" s="289">
        <v>1.0442</v>
      </c>
      <c r="AX23" s="289">
        <v>0.94440920595</v>
      </c>
      <c r="AY23" s="289">
        <v>0.84415190618000002</v>
      </c>
      <c r="AZ23" s="895">
        <v>0.97931398170999995</v>
      </c>
      <c r="BA23" s="895">
        <v>1.0191485426</v>
      </c>
      <c r="BB23" s="355" t="s">
        <v>1612</v>
      </c>
      <c r="BC23" s="355" t="s">
        <v>1612</v>
      </c>
      <c r="BD23" s="355" t="s">
        <v>1612</v>
      </c>
      <c r="BE23" s="355" t="s">
        <v>1612</v>
      </c>
      <c r="BF23" s="355" t="s">
        <v>1612</v>
      </c>
      <c r="BG23" s="355" t="s">
        <v>1612</v>
      </c>
      <c r="BH23" s="355" t="s">
        <v>1612</v>
      </c>
      <c r="BI23" s="355" t="s">
        <v>1612</v>
      </c>
      <c r="BJ23" s="355" t="s">
        <v>1612</v>
      </c>
      <c r="BK23" s="355" t="s">
        <v>1612</v>
      </c>
      <c r="BL23" s="355" t="s">
        <v>1612</v>
      </c>
      <c r="BM23" s="355" t="s">
        <v>1612</v>
      </c>
      <c r="BN23" s="355" t="s">
        <v>1612</v>
      </c>
      <c r="BO23" s="355" t="s">
        <v>1612</v>
      </c>
      <c r="BP23" s="355" t="s">
        <v>1612</v>
      </c>
      <c r="BQ23" s="355" t="s">
        <v>1612</v>
      </c>
      <c r="BR23" s="355" t="s">
        <v>1612</v>
      </c>
      <c r="BS23" s="355" t="s">
        <v>1612</v>
      </c>
      <c r="BT23" s="355" t="s">
        <v>1612</v>
      </c>
      <c r="BU23" s="355" t="s">
        <v>1612</v>
      </c>
      <c r="BV23" s="355" t="s">
        <v>1612</v>
      </c>
      <c r="BW23" s="195"/>
    </row>
    <row r="24" spans="1:75" ht="11.1" customHeight="1" x14ac:dyDescent="0.2">
      <c r="A24" s="323"/>
      <c r="B24" s="39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895"/>
      <c r="BA24" s="895"/>
      <c r="BB24" s="355"/>
      <c r="BC24" s="355"/>
      <c r="BD24" s="355"/>
      <c r="BE24" s="355"/>
      <c r="BF24" s="355"/>
      <c r="BG24" s="355"/>
      <c r="BH24" s="355"/>
      <c r="BI24" s="355"/>
      <c r="BJ24" s="355"/>
      <c r="BK24" s="355"/>
      <c r="BL24" s="355"/>
      <c r="BM24" s="355"/>
      <c r="BN24" s="355"/>
      <c r="BO24" s="355"/>
      <c r="BP24" s="355"/>
      <c r="BQ24" s="355"/>
      <c r="BR24" s="355"/>
      <c r="BS24" s="355"/>
      <c r="BT24" s="355"/>
      <c r="BU24" s="355"/>
      <c r="BV24" s="355"/>
    </row>
    <row r="25" spans="1:75" s="272" customFormat="1" ht="11.1" customHeight="1" x14ac:dyDescent="0.2">
      <c r="A25" s="395" t="s">
        <v>835</v>
      </c>
      <c r="B25" s="392" t="s">
        <v>850</v>
      </c>
      <c r="C25" s="105">
        <v>45.057699999999997</v>
      </c>
      <c r="D25" s="105">
        <v>45.778599999999997</v>
      </c>
      <c r="E25" s="105">
        <v>45.2911</v>
      </c>
      <c r="F25" s="105">
        <v>44.694400000000002</v>
      </c>
      <c r="G25" s="105">
        <v>44.834200000000003</v>
      </c>
      <c r="H25" s="105">
        <v>45.301600000000001</v>
      </c>
      <c r="I25" s="105">
        <v>45.757599999999996</v>
      </c>
      <c r="J25" s="105">
        <v>45.824100000000001</v>
      </c>
      <c r="K25" s="105">
        <v>46.066800000000001</v>
      </c>
      <c r="L25" s="105">
        <v>45.785899999999998</v>
      </c>
      <c r="M25" s="105">
        <v>46.002899999999997</v>
      </c>
      <c r="N25" s="105">
        <v>45.975299999999997</v>
      </c>
      <c r="O25" s="105">
        <v>45.3797</v>
      </c>
      <c r="P25" s="105">
        <v>45.805100000000003</v>
      </c>
      <c r="Q25" s="105">
        <v>45.668900000000001</v>
      </c>
      <c r="R25" s="105">
        <v>45.427</v>
      </c>
      <c r="S25" s="105">
        <v>44.597099999999998</v>
      </c>
      <c r="T25" s="105">
        <v>44.700800000000001</v>
      </c>
      <c r="U25" s="105">
        <v>43.510800000000003</v>
      </c>
      <c r="V25" s="105">
        <v>42.997199999999999</v>
      </c>
      <c r="W25" s="105">
        <v>43.8917</v>
      </c>
      <c r="X25" s="105">
        <v>43.9833</v>
      </c>
      <c r="Y25" s="105">
        <v>43.9283</v>
      </c>
      <c r="Z25" s="105">
        <v>43.892099999999999</v>
      </c>
      <c r="AA25" s="105">
        <v>43.8279</v>
      </c>
      <c r="AB25" s="105">
        <v>43.776699999999998</v>
      </c>
      <c r="AC25" s="105">
        <v>43.923699999999997</v>
      </c>
      <c r="AD25" s="105">
        <v>43.6205</v>
      </c>
      <c r="AE25" s="105">
        <v>43.159700000000001</v>
      </c>
      <c r="AF25" s="105">
        <v>42.735900000000001</v>
      </c>
      <c r="AG25" s="105">
        <v>43.1601</v>
      </c>
      <c r="AH25" s="105">
        <v>43.052799999999998</v>
      </c>
      <c r="AI25" s="105">
        <v>42.824399999999997</v>
      </c>
      <c r="AJ25" s="105">
        <v>42.724400000000003</v>
      </c>
      <c r="AK25" s="105">
        <v>42.835099999999997</v>
      </c>
      <c r="AL25" s="105">
        <v>42.753799999999998</v>
      </c>
      <c r="AM25" s="105">
        <v>42.582999999999998</v>
      </c>
      <c r="AN25" s="105">
        <v>42.919400000000003</v>
      </c>
      <c r="AO25" s="105">
        <v>43.270800000000001</v>
      </c>
      <c r="AP25" s="105">
        <v>42.980699999999999</v>
      </c>
      <c r="AQ25" s="105">
        <v>43.296999999999997</v>
      </c>
      <c r="AR25" s="105">
        <v>44.162700000000001</v>
      </c>
      <c r="AS25" s="105">
        <v>43.837800000000001</v>
      </c>
      <c r="AT25" s="105">
        <v>43.979100000000003</v>
      </c>
      <c r="AU25" s="105">
        <v>45.146099999999997</v>
      </c>
      <c r="AV25" s="105">
        <v>44.814500000000002</v>
      </c>
      <c r="AW25" s="105">
        <v>44.776499999999999</v>
      </c>
      <c r="AX25" s="105">
        <v>44.533573930000003</v>
      </c>
      <c r="AY25" s="105">
        <v>43.930933344000003</v>
      </c>
      <c r="AZ25" s="907">
        <v>45.128053688999998</v>
      </c>
      <c r="BA25" s="907">
        <v>36.830724359999998</v>
      </c>
      <c r="BB25" s="388">
        <v>35.335668628999997</v>
      </c>
      <c r="BC25" s="388">
        <v>37.760754163999998</v>
      </c>
      <c r="BD25" s="388">
        <v>39.856885493999997</v>
      </c>
      <c r="BE25" s="388">
        <v>41.388247221</v>
      </c>
      <c r="BF25" s="388">
        <v>42.503262403999997</v>
      </c>
      <c r="BG25" s="388">
        <v>44.123757081000001</v>
      </c>
      <c r="BH25" s="388">
        <v>44.441600168000001</v>
      </c>
      <c r="BI25" s="388">
        <v>44.823993330999997</v>
      </c>
      <c r="BJ25" s="388">
        <v>44.854991535000003</v>
      </c>
      <c r="BK25" s="388">
        <v>44.951971215</v>
      </c>
      <c r="BL25" s="388">
        <v>44.947519001000003</v>
      </c>
      <c r="BM25" s="388">
        <v>45.055544093999998</v>
      </c>
      <c r="BN25" s="388">
        <v>45.082420323999997</v>
      </c>
      <c r="BO25" s="388">
        <v>44.833609705999997</v>
      </c>
      <c r="BP25" s="388">
        <v>45.128644444000003</v>
      </c>
      <c r="BQ25" s="388">
        <v>45.041509326000003</v>
      </c>
      <c r="BR25" s="388">
        <v>44.914549432000001</v>
      </c>
      <c r="BS25" s="388">
        <v>44.955644536999998</v>
      </c>
      <c r="BT25" s="388">
        <v>45.075526756999999</v>
      </c>
      <c r="BU25" s="388">
        <v>45.026095083999998</v>
      </c>
      <c r="BV25" s="388">
        <v>45.037032500999999</v>
      </c>
      <c r="BW25" s="398"/>
    </row>
    <row r="26" spans="1:75" s="272" customFormat="1" ht="11.1" customHeight="1" x14ac:dyDescent="0.2">
      <c r="A26" s="395" t="s">
        <v>851</v>
      </c>
      <c r="B26" s="408" t="s">
        <v>966</v>
      </c>
      <c r="C26" s="105">
        <v>26.899699999999999</v>
      </c>
      <c r="D26" s="105">
        <v>27.5076</v>
      </c>
      <c r="E26" s="105">
        <v>27.1005</v>
      </c>
      <c r="F26" s="105">
        <v>27.665800000000001</v>
      </c>
      <c r="G26" s="105">
        <v>27.563600000000001</v>
      </c>
      <c r="H26" s="105">
        <v>27.868400000000001</v>
      </c>
      <c r="I26" s="105">
        <v>28.1433</v>
      </c>
      <c r="J26" s="105">
        <v>28.455300000000001</v>
      </c>
      <c r="K26" s="105">
        <v>28.657</v>
      </c>
      <c r="L26" s="105">
        <v>28.245899999999999</v>
      </c>
      <c r="M26" s="105">
        <v>27.951000000000001</v>
      </c>
      <c r="N26" s="105">
        <v>27.863700000000001</v>
      </c>
      <c r="O26" s="105">
        <v>27.276900000000001</v>
      </c>
      <c r="P26" s="105">
        <v>27.529699999999998</v>
      </c>
      <c r="Q26" s="105">
        <v>27.704899999999999</v>
      </c>
      <c r="R26" s="105">
        <v>27.566700000000001</v>
      </c>
      <c r="S26" s="105">
        <v>26.963699999999999</v>
      </c>
      <c r="T26" s="105">
        <v>27.0261</v>
      </c>
      <c r="U26" s="105">
        <v>26.093</v>
      </c>
      <c r="V26" s="105">
        <v>25.658899999999999</v>
      </c>
      <c r="W26" s="105">
        <v>26.293700000000001</v>
      </c>
      <c r="X26" s="105">
        <v>26.2029</v>
      </c>
      <c r="Y26" s="105">
        <v>26.1523</v>
      </c>
      <c r="Z26" s="105">
        <v>26.1023</v>
      </c>
      <c r="AA26" s="105">
        <v>26.117100000000001</v>
      </c>
      <c r="AB26" s="105">
        <v>26.247</v>
      </c>
      <c r="AC26" s="105">
        <v>26.485399999999998</v>
      </c>
      <c r="AD26" s="105">
        <v>26.394100000000002</v>
      </c>
      <c r="AE26" s="105">
        <v>26.2653</v>
      </c>
      <c r="AF26" s="105">
        <v>25.846399999999999</v>
      </c>
      <c r="AG26" s="105">
        <v>26.2561</v>
      </c>
      <c r="AH26" s="105">
        <v>26.386199999999999</v>
      </c>
      <c r="AI26" s="105">
        <v>26.0365</v>
      </c>
      <c r="AJ26" s="105">
        <v>26.095099999999999</v>
      </c>
      <c r="AK26" s="105">
        <v>25.9892</v>
      </c>
      <c r="AL26" s="105">
        <v>25.982099999999999</v>
      </c>
      <c r="AM26" s="105">
        <v>25.761199999999999</v>
      </c>
      <c r="AN26" s="105">
        <v>25.777000000000001</v>
      </c>
      <c r="AO26" s="105">
        <v>26.153300000000002</v>
      </c>
      <c r="AP26" s="105">
        <v>25.8919</v>
      </c>
      <c r="AQ26" s="105">
        <v>26.273900000000001</v>
      </c>
      <c r="AR26" s="105">
        <v>26.951599999999999</v>
      </c>
      <c r="AS26" s="105">
        <v>26.598500000000001</v>
      </c>
      <c r="AT26" s="105">
        <v>26.6953</v>
      </c>
      <c r="AU26" s="105">
        <v>27.802499999999998</v>
      </c>
      <c r="AV26" s="105">
        <v>27.474299999999999</v>
      </c>
      <c r="AW26" s="105">
        <v>27.391300000000001</v>
      </c>
      <c r="AX26" s="105">
        <v>27.461084592999999</v>
      </c>
      <c r="AY26" s="105">
        <v>27.535850404000001</v>
      </c>
      <c r="AZ26" s="907">
        <v>28.179445448999999</v>
      </c>
      <c r="BA26" s="907">
        <v>19.750792721</v>
      </c>
      <c r="BB26" s="388">
        <v>18.156070863</v>
      </c>
      <c r="BC26" s="388">
        <v>20.585836478000001</v>
      </c>
      <c r="BD26" s="388">
        <v>22.635657601999998</v>
      </c>
      <c r="BE26" s="388">
        <v>24.214192958000002</v>
      </c>
      <c r="BF26" s="388">
        <v>25.320376634999999</v>
      </c>
      <c r="BG26" s="388">
        <v>26.951170977</v>
      </c>
      <c r="BH26" s="388">
        <v>27.145091874999999</v>
      </c>
      <c r="BI26" s="388">
        <v>27.515767501999999</v>
      </c>
      <c r="BJ26" s="388">
        <v>27.534548533999999</v>
      </c>
      <c r="BK26" s="388">
        <v>27.655273683000001</v>
      </c>
      <c r="BL26" s="388">
        <v>27.653050257</v>
      </c>
      <c r="BM26" s="388">
        <v>27.769963118</v>
      </c>
      <c r="BN26" s="388">
        <v>27.837342085</v>
      </c>
      <c r="BO26" s="388">
        <v>27.83459637</v>
      </c>
      <c r="BP26" s="388">
        <v>27.972480027</v>
      </c>
      <c r="BQ26" s="388">
        <v>27.969894345</v>
      </c>
      <c r="BR26" s="388">
        <v>27.987425313999999</v>
      </c>
      <c r="BS26" s="388">
        <v>27.904987817999999</v>
      </c>
      <c r="BT26" s="388">
        <v>27.901915915</v>
      </c>
      <c r="BU26" s="388">
        <v>27.839632227999999</v>
      </c>
      <c r="BV26" s="388">
        <v>27.837436525000001</v>
      </c>
      <c r="BW26" s="398"/>
    </row>
    <row r="27" spans="1:75" s="272" customFormat="1" ht="11.1" customHeight="1" x14ac:dyDescent="0.2">
      <c r="A27" s="395" t="s">
        <v>852</v>
      </c>
      <c r="B27" s="409" t="s">
        <v>967</v>
      </c>
      <c r="C27" s="105">
        <v>18.158000000000001</v>
      </c>
      <c r="D27" s="105">
        <v>18.271000000000001</v>
      </c>
      <c r="E27" s="105">
        <v>18.1906</v>
      </c>
      <c r="F27" s="105">
        <v>17.028600000000001</v>
      </c>
      <c r="G27" s="105">
        <v>17.270600000000002</v>
      </c>
      <c r="H27" s="105">
        <v>17.433199999999999</v>
      </c>
      <c r="I27" s="105">
        <v>17.6143</v>
      </c>
      <c r="J27" s="105">
        <v>17.3688</v>
      </c>
      <c r="K27" s="105">
        <v>17.409800000000001</v>
      </c>
      <c r="L27" s="105">
        <v>17.54</v>
      </c>
      <c r="M27" s="105">
        <v>18.0519</v>
      </c>
      <c r="N27" s="105">
        <v>18.111599999999999</v>
      </c>
      <c r="O27" s="105">
        <v>18.102799999999998</v>
      </c>
      <c r="P27" s="105">
        <v>18.275400000000001</v>
      </c>
      <c r="Q27" s="105">
        <v>17.963999999999999</v>
      </c>
      <c r="R27" s="105">
        <v>17.860299999999999</v>
      </c>
      <c r="S27" s="105">
        <v>17.633400000000002</v>
      </c>
      <c r="T27" s="105">
        <v>17.674700000000001</v>
      </c>
      <c r="U27" s="105">
        <v>17.4178</v>
      </c>
      <c r="V27" s="105">
        <v>17.3383</v>
      </c>
      <c r="W27" s="105">
        <v>17.597999999999999</v>
      </c>
      <c r="X27" s="105">
        <v>17.7804</v>
      </c>
      <c r="Y27" s="105">
        <v>17.776</v>
      </c>
      <c r="Z27" s="105">
        <v>17.7898</v>
      </c>
      <c r="AA27" s="105">
        <v>17.710799999999999</v>
      </c>
      <c r="AB27" s="105">
        <v>17.529699999999998</v>
      </c>
      <c r="AC27" s="105">
        <v>17.438300000000002</v>
      </c>
      <c r="AD27" s="105">
        <v>17.226400000000002</v>
      </c>
      <c r="AE27" s="105">
        <v>16.894400000000001</v>
      </c>
      <c r="AF27" s="105">
        <v>16.889500000000002</v>
      </c>
      <c r="AG27" s="105">
        <v>16.904</v>
      </c>
      <c r="AH27" s="105">
        <v>16.666599999999999</v>
      </c>
      <c r="AI27" s="105">
        <v>16.7879</v>
      </c>
      <c r="AJ27" s="105">
        <v>16.629300000000001</v>
      </c>
      <c r="AK27" s="105">
        <v>16.8459</v>
      </c>
      <c r="AL27" s="105">
        <v>16.771699999999999</v>
      </c>
      <c r="AM27" s="105">
        <v>16.8218</v>
      </c>
      <c r="AN27" s="105">
        <v>17.142399999999999</v>
      </c>
      <c r="AO27" s="105">
        <v>17.1175</v>
      </c>
      <c r="AP27" s="105">
        <v>17.088799999999999</v>
      </c>
      <c r="AQ27" s="105">
        <v>17.023099999999999</v>
      </c>
      <c r="AR27" s="105">
        <v>17.211099999999998</v>
      </c>
      <c r="AS27" s="105">
        <v>17.2393</v>
      </c>
      <c r="AT27" s="105">
        <v>17.283799999999999</v>
      </c>
      <c r="AU27" s="105">
        <v>17.343599999999999</v>
      </c>
      <c r="AV27" s="105">
        <v>17.340199999999999</v>
      </c>
      <c r="AW27" s="105">
        <v>17.385200000000001</v>
      </c>
      <c r="AX27" s="105">
        <v>17.072489337</v>
      </c>
      <c r="AY27" s="105">
        <v>16.395082940000002</v>
      </c>
      <c r="AZ27" s="907">
        <v>16.948608239999999</v>
      </c>
      <c r="BA27" s="907">
        <v>17.079931639000002</v>
      </c>
      <c r="BB27" s="388">
        <v>17.179597766000001</v>
      </c>
      <c r="BC27" s="388">
        <v>17.174917687000001</v>
      </c>
      <c r="BD27" s="388">
        <v>17.221227892000002</v>
      </c>
      <c r="BE27" s="388">
        <v>17.174054262999999</v>
      </c>
      <c r="BF27" s="388">
        <v>17.182885768999999</v>
      </c>
      <c r="BG27" s="388">
        <v>17.172586104000001</v>
      </c>
      <c r="BH27" s="388">
        <v>17.296508292999999</v>
      </c>
      <c r="BI27" s="388">
        <v>17.308225829000001</v>
      </c>
      <c r="BJ27" s="388">
        <v>17.320443000000001</v>
      </c>
      <c r="BK27" s="388">
        <v>17.296697532</v>
      </c>
      <c r="BL27" s="388">
        <v>17.294468744</v>
      </c>
      <c r="BM27" s="388">
        <v>17.285580976999999</v>
      </c>
      <c r="BN27" s="388">
        <v>17.245078239000001</v>
      </c>
      <c r="BO27" s="388">
        <v>16.999013336000001</v>
      </c>
      <c r="BP27" s="388">
        <v>17.156164417999999</v>
      </c>
      <c r="BQ27" s="388">
        <v>17.071614982</v>
      </c>
      <c r="BR27" s="388">
        <v>16.927124118999998</v>
      </c>
      <c r="BS27" s="388">
        <v>17.050656718999999</v>
      </c>
      <c r="BT27" s="388">
        <v>17.173610841999999</v>
      </c>
      <c r="BU27" s="388">
        <v>17.186462855999999</v>
      </c>
      <c r="BV27" s="388">
        <v>17.199595976000001</v>
      </c>
      <c r="BW27" s="398"/>
    </row>
    <row r="28" spans="1:75" ht="11.1" customHeight="1" x14ac:dyDescent="0.2">
      <c r="A28" s="323" t="s">
        <v>853</v>
      </c>
      <c r="B28" s="410" t="s">
        <v>202</v>
      </c>
      <c r="C28" s="289">
        <v>0.70350000000000001</v>
      </c>
      <c r="D28" s="289">
        <v>0.68679999999999997</v>
      </c>
      <c r="E28" s="289">
        <v>0.69910000000000005</v>
      </c>
      <c r="F28" s="289">
        <v>0.69579999999999997</v>
      </c>
      <c r="G28" s="289">
        <v>0.68259999999999998</v>
      </c>
      <c r="H28" s="289">
        <v>0.6351</v>
      </c>
      <c r="I28" s="289">
        <v>0.66169999999999995</v>
      </c>
      <c r="J28" s="289">
        <v>0.64370000000000005</v>
      </c>
      <c r="K28" s="289">
        <v>0.65669999999999995</v>
      </c>
      <c r="L28" s="289">
        <v>0.66649999999999998</v>
      </c>
      <c r="M28" s="289">
        <v>0.66949999999999998</v>
      </c>
      <c r="N28" s="289">
        <v>0.67069999999999996</v>
      </c>
      <c r="O28" s="289">
        <v>0.65469999999999995</v>
      </c>
      <c r="P28" s="289">
        <v>0.65080000000000005</v>
      </c>
      <c r="Q28" s="289">
        <v>0.63480000000000003</v>
      </c>
      <c r="R28" s="289">
        <v>0.62870000000000004</v>
      </c>
      <c r="S28" s="289">
        <v>0.61480000000000001</v>
      </c>
      <c r="T28" s="289">
        <v>0.61280000000000001</v>
      </c>
      <c r="U28" s="289">
        <v>0.62380000000000002</v>
      </c>
      <c r="V28" s="289">
        <v>0.62280000000000002</v>
      </c>
      <c r="W28" s="289">
        <v>0.60980000000000001</v>
      </c>
      <c r="X28" s="289">
        <v>0.60570000000000002</v>
      </c>
      <c r="Y28" s="289">
        <v>0.61180000000000001</v>
      </c>
      <c r="Z28" s="289">
        <v>0.6069</v>
      </c>
      <c r="AA28" s="289">
        <v>0.60070000000000001</v>
      </c>
      <c r="AB28" s="289">
        <v>0.6008</v>
      </c>
      <c r="AC28" s="289">
        <v>0.60770000000000002</v>
      </c>
      <c r="AD28" s="289">
        <v>0.60670000000000002</v>
      </c>
      <c r="AE28" s="289">
        <v>0.57230000000000003</v>
      </c>
      <c r="AF28" s="289">
        <v>0.60060000000000002</v>
      </c>
      <c r="AG28" s="289">
        <v>0.60040000000000004</v>
      </c>
      <c r="AH28" s="289">
        <v>0.58330000000000004</v>
      </c>
      <c r="AI28" s="289">
        <v>0.58499999999999996</v>
      </c>
      <c r="AJ28" s="289">
        <v>0.59409999999999996</v>
      </c>
      <c r="AK28" s="289">
        <v>0.60009999999999997</v>
      </c>
      <c r="AL28" s="289">
        <v>0.61170000000000002</v>
      </c>
      <c r="AM28" s="289">
        <v>0.55189999999999995</v>
      </c>
      <c r="AN28" s="289">
        <v>0.58660000000000001</v>
      </c>
      <c r="AO28" s="289">
        <v>0.58260000000000001</v>
      </c>
      <c r="AP28" s="289">
        <v>0.56859999999999999</v>
      </c>
      <c r="AQ28" s="289">
        <v>0.57520000000000004</v>
      </c>
      <c r="AR28" s="289">
        <v>0.57179999999999997</v>
      </c>
      <c r="AS28" s="289">
        <v>0.56769999999999998</v>
      </c>
      <c r="AT28" s="289">
        <v>0.56499999999999995</v>
      </c>
      <c r="AU28" s="289">
        <v>0.56130000000000002</v>
      </c>
      <c r="AV28" s="289">
        <v>0.55820000000000003</v>
      </c>
      <c r="AW28" s="289">
        <v>0.55610000000000004</v>
      </c>
      <c r="AX28" s="289">
        <v>0.55365703799999999</v>
      </c>
      <c r="AY28" s="289">
        <v>0.55082411383999996</v>
      </c>
      <c r="AZ28" s="895">
        <v>0.54834556548000002</v>
      </c>
      <c r="BA28" s="895">
        <v>0.54563111934999997</v>
      </c>
      <c r="BB28" s="355">
        <v>0.54311912477000002</v>
      </c>
      <c r="BC28" s="355">
        <v>0.54070797065999998</v>
      </c>
      <c r="BD28" s="355">
        <v>0.53829217058000001</v>
      </c>
      <c r="BE28" s="355">
        <v>0.53583069857999999</v>
      </c>
      <c r="BF28" s="355">
        <v>0.53341041098999997</v>
      </c>
      <c r="BG28" s="355">
        <v>0.53102533007999997</v>
      </c>
      <c r="BH28" s="355">
        <v>0.52861062661000002</v>
      </c>
      <c r="BI28" s="355">
        <v>0.52631806518000002</v>
      </c>
      <c r="BJ28" s="355">
        <v>0.52406067956000002</v>
      </c>
      <c r="BK28" s="355">
        <v>0.55084471884999997</v>
      </c>
      <c r="BL28" s="355">
        <v>0.54839977756000002</v>
      </c>
      <c r="BM28" s="355">
        <v>0.54572134804000005</v>
      </c>
      <c r="BN28" s="355">
        <v>0.54322307979999995</v>
      </c>
      <c r="BO28" s="355">
        <v>0.54080307009999995</v>
      </c>
      <c r="BP28" s="355">
        <v>0.53838063685000004</v>
      </c>
      <c r="BQ28" s="355">
        <v>0.53590816543999997</v>
      </c>
      <c r="BR28" s="355">
        <v>0.53348602832000003</v>
      </c>
      <c r="BS28" s="355">
        <v>0.53110171885000002</v>
      </c>
      <c r="BT28" s="355">
        <v>0.52868720555000004</v>
      </c>
      <c r="BU28" s="355">
        <v>0.52639837743999995</v>
      </c>
      <c r="BV28" s="355">
        <v>0.52414284141</v>
      </c>
      <c r="BW28" s="195"/>
    </row>
    <row r="29" spans="1:75" ht="11.1" customHeight="1" x14ac:dyDescent="0.2">
      <c r="A29" s="323" t="s">
        <v>854</v>
      </c>
      <c r="B29" s="410" t="s">
        <v>855</v>
      </c>
      <c r="C29" s="289">
        <v>0.17430000000000001</v>
      </c>
      <c r="D29" s="289">
        <v>0.1943</v>
      </c>
      <c r="E29" s="289">
        <v>0.21129999999999999</v>
      </c>
      <c r="F29" s="289">
        <v>0.20319999999999999</v>
      </c>
      <c r="G29" s="289">
        <v>0.1802</v>
      </c>
      <c r="H29" s="289">
        <v>0.2152</v>
      </c>
      <c r="I29" s="289">
        <v>0.2152</v>
      </c>
      <c r="J29" s="289">
        <v>0.21310000000000001</v>
      </c>
      <c r="K29" s="289">
        <v>0.21709999999999999</v>
      </c>
      <c r="L29" s="289">
        <v>0.21410000000000001</v>
      </c>
      <c r="M29" s="289">
        <v>0.1671</v>
      </c>
      <c r="N29" s="289">
        <v>0.21299999999999999</v>
      </c>
      <c r="O29" s="289">
        <v>0.15</v>
      </c>
      <c r="P29" s="289">
        <v>0.18010000000000001</v>
      </c>
      <c r="Q29" s="289">
        <v>0.20910000000000001</v>
      </c>
      <c r="R29" s="289">
        <v>0.20100000000000001</v>
      </c>
      <c r="S29" s="289">
        <v>0.20899999999999999</v>
      </c>
      <c r="T29" s="289">
        <v>0.215</v>
      </c>
      <c r="U29" s="289">
        <v>0.13100000000000001</v>
      </c>
      <c r="V29" s="289">
        <v>0.2029</v>
      </c>
      <c r="W29" s="289">
        <v>0.21199999999999999</v>
      </c>
      <c r="X29" s="289">
        <v>0.215</v>
      </c>
      <c r="Y29" s="289">
        <v>0.21299999999999999</v>
      </c>
      <c r="Z29" s="289">
        <v>0.17810000000000001</v>
      </c>
      <c r="AA29" s="289">
        <v>0.21</v>
      </c>
      <c r="AB29" s="289">
        <v>0.16109999999999999</v>
      </c>
      <c r="AC29" s="289">
        <v>0.17100000000000001</v>
      </c>
      <c r="AD29" s="289">
        <v>0.20100000000000001</v>
      </c>
      <c r="AE29" s="289">
        <v>0.19800000000000001</v>
      </c>
      <c r="AF29" s="289">
        <v>0.191</v>
      </c>
      <c r="AG29" s="289">
        <v>0.18990000000000001</v>
      </c>
      <c r="AH29" s="289">
        <v>0.1658</v>
      </c>
      <c r="AI29" s="289">
        <v>0.16900000000000001</v>
      </c>
      <c r="AJ29" s="289">
        <v>0.189</v>
      </c>
      <c r="AK29" s="289">
        <v>0.19700000000000001</v>
      </c>
      <c r="AL29" s="289">
        <v>0.19900000000000001</v>
      </c>
      <c r="AM29" s="289">
        <v>0.20380000000000001</v>
      </c>
      <c r="AN29" s="289">
        <v>0.1948</v>
      </c>
      <c r="AO29" s="289">
        <v>0.1948</v>
      </c>
      <c r="AP29" s="289">
        <v>0.19769999999999999</v>
      </c>
      <c r="AQ29" s="289">
        <v>0.1857</v>
      </c>
      <c r="AR29" s="289">
        <v>0.1988</v>
      </c>
      <c r="AS29" s="289">
        <v>0.19980000000000001</v>
      </c>
      <c r="AT29" s="289">
        <v>0.19270000000000001</v>
      </c>
      <c r="AU29" s="289">
        <v>0.19270000000000001</v>
      </c>
      <c r="AV29" s="289">
        <v>0.19670000000000001</v>
      </c>
      <c r="AW29" s="289">
        <v>0.19670000000000001</v>
      </c>
      <c r="AX29" s="289">
        <v>0.11121927845</v>
      </c>
      <c r="AY29" s="289">
        <v>8.0043314929000006E-2</v>
      </c>
      <c r="AZ29" s="895">
        <v>0.20711490571999999</v>
      </c>
      <c r="BA29" s="895">
        <v>6.4071068984999993E-2</v>
      </c>
      <c r="BB29" s="355">
        <v>1.4099687901E-2</v>
      </c>
      <c r="BC29" s="355">
        <v>6.4124701800000003E-2</v>
      </c>
      <c r="BD29" s="355">
        <v>9.4187341992999996E-2</v>
      </c>
      <c r="BE29" s="355">
        <v>0.13419261871999999</v>
      </c>
      <c r="BF29" s="355">
        <v>0.16419872853</v>
      </c>
      <c r="BG29" s="355">
        <v>0.16421130809000001</v>
      </c>
      <c r="BH29" s="355">
        <v>0.16418012639999999</v>
      </c>
      <c r="BI29" s="355">
        <v>0.1642078371</v>
      </c>
      <c r="BJ29" s="355">
        <v>0.16424681037</v>
      </c>
      <c r="BK29" s="355">
        <v>0.16407819828</v>
      </c>
      <c r="BL29" s="355">
        <v>0.16417129019000001</v>
      </c>
      <c r="BM29" s="355">
        <v>0.16415050238000001</v>
      </c>
      <c r="BN29" s="355">
        <v>0.16418788719999999</v>
      </c>
      <c r="BO29" s="355">
        <v>0.16420719677000001</v>
      </c>
      <c r="BP29" s="355">
        <v>0.16426555962</v>
      </c>
      <c r="BQ29" s="355">
        <v>0.16426376300000001</v>
      </c>
      <c r="BR29" s="355">
        <v>0.16426866592</v>
      </c>
      <c r="BS29" s="355">
        <v>0.16428172039</v>
      </c>
      <c r="BT29" s="355">
        <v>0.16425064283999999</v>
      </c>
      <c r="BU29" s="355">
        <v>0.16428073015</v>
      </c>
      <c r="BV29" s="355">
        <v>0.16432087418999999</v>
      </c>
      <c r="BW29" s="195"/>
    </row>
    <row r="30" spans="1:75" ht="11.1" customHeight="1" x14ac:dyDescent="0.2">
      <c r="A30" s="323" t="s">
        <v>856</v>
      </c>
      <c r="B30" s="410" t="s">
        <v>857</v>
      </c>
      <c r="C30" s="289">
        <v>0.1027</v>
      </c>
      <c r="D30" s="289">
        <v>0.10539999999999999</v>
      </c>
      <c r="E30" s="289">
        <v>0.1026</v>
      </c>
      <c r="F30" s="289">
        <v>0.1056</v>
      </c>
      <c r="G30" s="289">
        <v>9.1999999999999998E-2</v>
      </c>
      <c r="H30" s="289">
        <v>8.8599999999999998E-2</v>
      </c>
      <c r="I30" s="289">
        <v>8.9700000000000002E-2</v>
      </c>
      <c r="J30" s="289">
        <v>9.9900000000000003E-2</v>
      </c>
      <c r="K30" s="289">
        <v>7.3800000000000004E-2</v>
      </c>
      <c r="L30" s="289">
        <v>6.6699999999999995E-2</v>
      </c>
      <c r="M30" s="289">
        <v>0.10009999999999999</v>
      </c>
      <c r="N30" s="289">
        <v>9.8400000000000001E-2</v>
      </c>
      <c r="O30" s="289">
        <v>9.6199999999999994E-2</v>
      </c>
      <c r="P30" s="289">
        <v>9.5699999999999993E-2</v>
      </c>
      <c r="Q30" s="289">
        <v>0.12470000000000001</v>
      </c>
      <c r="R30" s="289">
        <v>9.7500000000000003E-2</v>
      </c>
      <c r="S30" s="289">
        <v>5.9400000000000001E-2</v>
      </c>
      <c r="T30" s="289">
        <v>8.3299999999999999E-2</v>
      </c>
      <c r="U30" s="289">
        <v>9.9400000000000002E-2</v>
      </c>
      <c r="V30" s="289">
        <v>8.7900000000000006E-2</v>
      </c>
      <c r="W30" s="289">
        <v>7.9899999999999999E-2</v>
      </c>
      <c r="X30" s="289">
        <v>9.5799999999999996E-2</v>
      </c>
      <c r="Y30" s="289">
        <v>0.1055</v>
      </c>
      <c r="Z30" s="289">
        <v>0.1085</v>
      </c>
      <c r="AA30" s="289">
        <v>0.1091</v>
      </c>
      <c r="AB30" s="289">
        <v>0.1011</v>
      </c>
      <c r="AC30" s="289">
        <v>0.1016</v>
      </c>
      <c r="AD30" s="289">
        <v>9.5299999999999996E-2</v>
      </c>
      <c r="AE30" s="289">
        <v>7.0000000000000007E-2</v>
      </c>
      <c r="AF30" s="289">
        <v>8.9899999999999994E-2</v>
      </c>
      <c r="AG30" s="289">
        <v>0.1139</v>
      </c>
      <c r="AH30" s="289">
        <v>0.11310000000000001</v>
      </c>
      <c r="AI30" s="289">
        <v>0.1133</v>
      </c>
      <c r="AJ30" s="289">
        <v>0.1048</v>
      </c>
      <c r="AK30" s="289">
        <v>0.10589999999999999</v>
      </c>
      <c r="AL30" s="289">
        <v>0.1129</v>
      </c>
      <c r="AM30" s="289">
        <v>0.1119</v>
      </c>
      <c r="AN30" s="289">
        <v>0.1158</v>
      </c>
      <c r="AO30" s="289">
        <v>0.1094</v>
      </c>
      <c r="AP30" s="289">
        <v>0.1116</v>
      </c>
      <c r="AQ30" s="289">
        <v>8.4400000000000003E-2</v>
      </c>
      <c r="AR30" s="289">
        <v>0.1018</v>
      </c>
      <c r="AS30" s="289">
        <v>0.1144</v>
      </c>
      <c r="AT30" s="289">
        <v>0.1067</v>
      </c>
      <c r="AU30" s="289">
        <v>0.1033</v>
      </c>
      <c r="AV30" s="289">
        <v>0.1164</v>
      </c>
      <c r="AW30" s="289">
        <v>0.1158</v>
      </c>
      <c r="AX30" s="289">
        <v>0.11512945219</v>
      </c>
      <c r="AY30" s="289">
        <v>0.11409325367000001</v>
      </c>
      <c r="AZ30" s="895">
        <v>0.107276132</v>
      </c>
      <c r="BA30" s="895">
        <v>0.10697724022000001</v>
      </c>
      <c r="BB30" s="355">
        <v>0.10662169459</v>
      </c>
      <c r="BC30" s="355">
        <v>0.10592905859</v>
      </c>
      <c r="BD30" s="355">
        <v>0.10790263868</v>
      </c>
      <c r="BE30" s="355">
        <v>0.10869490171</v>
      </c>
      <c r="BF30" s="355">
        <v>0.10810259044999999</v>
      </c>
      <c r="BG30" s="355">
        <v>0.10853537813</v>
      </c>
      <c r="BH30" s="355">
        <v>0.10880214555000001</v>
      </c>
      <c r="BI30" s="355">
        <v>0.10856891075</v>
      </c>
      <c r="BJ30" s="355">
        <v>0.10860488705</v>
      </c>
      <c r="BK30" s="355">
        <v>0.10820986463</v>
      </c>
      <c r="BL30" s="355">
        <v>0.10778567157000001</v>
      </c>
      <c r="BM30" s="355">
        <v>0.10794354044</v>
      </c>
      <c r="BN30" s="355">
        <v>0.10775312971999999</v>
      </c>
      <c r="BO30" s="355">
        <v>0.10730207303</v>
      </c>
      <c r="BP30" s="355">
        <v>0.10782000128999999</v>
      </c>
      <c r="BQ30" s="355">
        <v>0.108060486</v>
      </c>
      <c r="BR30" s="355">
        <v>0.107591597</v>
      </c>
      <c r="BS30" s="355">
        <v>0.10765492275000001</v>
      </c>
      <c r="BT30" s="355">
        <v>0.10750087093000001</v>
      </c>
      <c r="BU30" s="355">
        <v>0.10744702095</v>
      </c>
      <c r="BV30" s="355">
        <v>0.10756296579000001</v>
      </c>
      <c r="BW30" s="195"/>
    </row>
    <row r="31" spans="1:75" ht="11.1" customHeight="1" x14ac:dyDescent="0.2">
      <c r="A31" s="323" t="s">
        <v>858</v>
      </c>
      <c r="B31" s="410" t="s">
        <v>203</v>
      </c>
      <c r="C31" s="289">
        <v>2.0164</v>
      </c>
      <c r="D31" s="289">
        <v>2.0278</v>
      </c>
      <c r="E31" s="289">
        <v>1.9761</v>
      </c>
      <c r="F31" s="289">
        <v>1.8005</v>
      </c>
      <c r="G31" s="289">
        <v>1.9480999999999999</v>
      </c>
      <c r="H31" s="289">
        <v>1.5671999999999999</v>
      </c>
      <c r="I31" s="289">
        <v>1.7668999999999999</v>
      </c>
      <c r="J31" s="289">
        <v>1.5881000000000001</v>
      </c>
      <c r="K31" s="289">
        <v>1.5082</v>
      </c>
      <c r="L31" s="289">
        <v>1.6626000000000001</v>
      </c>
      <c r="M31" s="289">
        <v>2.0436999999999999</v>
      </c>
      <c r="N31" s="289">
        <v>2.0512000000000001</v>
      </c>
      <c r="O31" s="289">
        <v>2.0379999999999998</v>
      </c>
      <c r="P31" s="289">
        <v>2.0146000000000002</v>
      </c>
      <c r="Q31" s="289">
        <v>2.0055000000000001</v>
      </c>
      <c r="R31" s="289">
        <v>2.0076999999999998</v>
      </c>
      <c r="S31" s="289">
        <v>1.9173</v>
      </c>
      <c r="T31" s="289">
        <v>1.982</v>
      </c>
      <c r="U31" s="289">
        <v>1.8562000000000001</v>
      </c>
      <c r="V31" s="289">
        <v>1.8035000000000001</v>
      </c>
      <c r="W31" s="289">
        <v>1.8896999999999999</v>
      </c>
      <c r="X31" s="289">
        <v>2.0131000000000001</v>
      </c>
      <c r="Y31" s="289">
        <v>1.9654</v>
      </c>
      <c r="Z31" s="289">
        <v>2.0003000000000002</v>
      </c>
      <c r="AA31" s="289">
        <v>1.9984999999999999</v>
      </c>
      <c r="AB31" s="289">
        <v>1.9910000000000001</v>
      </c>
      <c r="AC31" s="289">
        <v>1.9975000000000001</v>
      </c>
      <c r="AD31" s="289">
        <v>1.9363999999999999</v>
      </c>
      <c r="AE31" s="289">
        <v>1.8424</v>
      </c>
      <c r="AF31" s="289">
        <v>1.9108000000000001</v>
      </c>
      <c r="AG31" s="289">
        <v>1.9367000000000001</v>
      </c>
      <c r="AH31" s="289">
        <v>1.8212999999999999</v>
      </c>
      <c r="AI31" s="289">
        <v>1.9582999999999999</v>
      </c>
      <c r="AJ31" s="289">
        <v>1.7141</v>
      </c>
      <c r="AK31" s="289">
        <v>1.8777999999999999</v>
      </c>
      <c r="AL31" s="289">
        <v>1.8573</v>
      </c>
      <c r="AM31" s="289">
        <v>1.9809000000000001</v>
      </c>
      <c r="AN31" s="289">
        <v>2.2349000000000001</v>
      </c>
      <c r="AO31" s="289">
        <v>2.2746</v>
      </c>
      <c r="AP31" s="289">
        <v>2.1823000000000001</v>
      </c>
      <c r="AQ31" s="289">
        <v>2.1240999999999999</v>
      </c>
      <c r="AR31" s="289">
        <v>2.2486999999999999</v>
      </c>
      <c r="AS31" s="289">
        <v>2.1855000000000002</v>
      </c>
      <c r="AT31" s="289">
        <v>2.2502</v>
      </c>
      <c r="AU31" s="289">
        <v>2.1783999999999999</v>
      </c>
      <c r="AV31" s="289">
        <v>2.0505</v>
      </c>
      <c r="AW31" s="289">
        <v>2.1318000000000001</v>
      </c>
      <c r="AX31" s="289">
        <v>1.9641278177999999</v>
      </c>
      <c r="AY31" s="289">
        <v>1.3831369473999999</v>
      </c>
      <c r="AZ31" s="895">
        <v>1.9117464874000001</v>
      </c>
      <c r="BA31" s="895">
        <v>2.0690589712</v>
      </c>
      <c r="BB31" s="355">
        <v>2.1828322241000002</v>
      </c>
      <c r="BC31" s="355">
        <v>2.1202626610999999</v>
      </c>
      <c r="BD31" s="355">
        <v>2.1773784471000002</v>
      </c>
      <c r="BE31" s="355">
        <v>2.1755619981000001</v>
      </c>
      <c r="BF31" s="355">
        <v>2.1716533377</v>
      </c>
      <c r="BG31" s="355">
        <v>2.1192292137000002</v>
      </c>
      <c r="BH31" s="355">
        <v>2.1766933375000002</v>
      </c>
      <c r="BI31" s="355">
        <v>2.1739143970999999</v>
      </c>
      <c r="BJ31" s="355">
        <v>2.1711740704000002</v>
      </c>
      <c r="BK31" s="355">
        <v>2.1681652856999998</v>
      </c>
      <c r="BL31" s="355">
        <v>2.1654870843</v>
      </c>
      <c r="BM31" s="355">
        <v>2.1626926105000002</v>
      </c>
      <c r="BN31" s="355">
        <v>2.165201529</v>
      </c>
      <c r="BO31" s="355">
        <v>1.9625706529</v>
      </c>
      <c r="BP31" s="355">
        <v>2.1596650428999999</v>
      </c>
      <c r="BQ31" s="355">
        <v>2.1569038574000001</v>
      </c>
      <c r="BR31" s="355">
        <v>2.0214143063000001</v>
      </c>
      <c r="BS31" s="355">
        <v>2.1021247804000001</v>
      </c>
      <c r="BT31" s="355">
        <v>2.1580786206</v>
      </c>
      <c r="BU31" s="355">
        <v>2.1553259917999998</v>
      </c>
      <c r="BV31" s="355">
        <v>2.1525968671000002</v>
      </c>
      <c r="BW31" s="195"/>
    </row>
    <row r="32" spans="1:75" ht="11.1" customHeight="1" x14ac:dyDescent="0.2">
      <c r="A32" s="323" t="s">
        <v>859</v>
      </c>
      <c r="B32" s="410" t="s">
        <v>193</v>
      </c>
      <c r="C32" s="289">
        <v>0.59909999999999997</v>
      </c>
      <c r="D32" s="289">
        <v>0.6431</v>
      </c>
      <c r="E32" s="289">
        <v>0.61109999999999998</v>
      </c>
      <c r="F32" s="289">
        <v>0.60209999999999997</v>
      </c>
      <c r="G32" s="289">
        <v>0.58389999999999997</v>
      </c>
      <c r="H32" s="289">
        <v>0.60870000000000002</v>
      </c>
      <c r="I32" s="289">
        <v>0.54559999999999997</v>
      </c>
      <c r="J32" s="289">
        <v>0.59240000000000004</v>
      </c>
      <c r="K32" s="289">
        <v>0.59619999999999995</v>
      </c>
      <c r="L32" s="289">
        <v>0.60109999999999997</v>
      </c>
      <c r="M32" s="289">
        <v>0.62690000000000001</v>
      </c>
      <c r="N32" s="289">
        <v>0.62470000000000003</v>
      </c>
      <c r="O32" s="289">
        <v>0.60560000000000003</v>
      </c>
      <c r="P32" s="289">
        <v>0.62280000000000002</v>
      </c>
      <c r="Q32" s="289">
        <v>0.60650000000000004</v>
      </c>
      <c r="R32" s="289">
        <v>0.60229999999999995</v>
      </c>
      <c r="S32" s="289">
        <v>0.55220000000000002</v>
      </c>
      <c r="T32" s="289">
        <v>0.59219999999999995</v>
      </c>
      <c r="U32" s="289">
        <v>0.59699999999999998</v>
      </c>
      <c r="V32" s="289">
        <v>0.54779999999999995</v>
      </c>
      <c r="W32" s="289">
        <v>0.59870000000000001</v>
      </c>
      <c r="X32" s="289">
        <v>0.60840000000000005</v>
      </c>
      <c r="Y32" s="289">
        <v>0.61439999999999995</v>
      </c>
      <c r="Z32" s="289">
        <v>0.62039999999999995</v>
      </c>
      <c r="AA32" s="289">
        <v>0.60089999999999999</v>
      </c>
      <c r="AB32" s="289">
        <v>0.60119999999999996</v>
      </c>
      <c r="AC32" s="289">
        <v>0.59370000000000001</v>
      </c>
      <c r="AD32" s="289">
        <v>0.58260000000000001</v>
      </c>
      <c r="AE32" s="289">
        <v>0.57840000000000003</v>
      </c>
      <c r="AF32" s="289">
        <v>0.5867</v>
      </c>
      <c r="AG32" s="289">
        <v>0.55110000000000003</v>
      </c>
      <c r="AH32" s="289">
        <v>0.53180000000000005</v>
      </c>
      <c r="AI32" s="289">
        <v>0.50670000000000004</v>
      </c>
      <c r="AJ32" s="289">
        <v>0.5625</v>
      </c>
      <c r="AK32" s="289">
        <v>0.59240000000000004</v>
      </c>
      <c r="AL32" s="289">
        <v>0.5534</v>
      </c>
      <c r="AM32" s="289">
        <v>0.55979999999999996</v>
      </c>
      <c r="AN32" s="289">
        <v>0.58589999999999998</v>
      </c>
      <c r="AO32" s="289">
        <v>0.57730000000000004</v>
      </c>
      <c r="AP32" s="289">
        <v>0.58220000000000005</v>
      </c>
      <c r="AQ32" s="289">
        <v>0.61509999999999998</v>
      </c>
      <c r="AR32" s="289">
        <v>0.61229999999999996</v>
      </c>
      <c r="AS32" s="289">
        <v>0.62809999999999999</v>
      </c>
      <c r="AT32" s="289">
        <v>0.63319999999999999</v>
      </c>
      <c r="AU32" s="289">
        <v>0.63190000000000002</v>
      </c>
      <c r="AV32" s="289">
        <v>0.62070000000000003</v>
      </c>
      <c r="AW32" s="289">
        <v>0.62029999999999996</v>
      </c>
      <c r="AX32" s="289">
        <v>0.62278190512999998</v>
      </c>
      <c r="AY32" s="289">
        <v>0.62787221320999997</v>
      </c>
      <c r="AZ32" s="895">
        <v>0.62960947372999998</v>
      </c>
      <c r="BA32" s="895">
        <v>0.63116527028000002</v>
      </c>
      <c r="BB32" s="355">
        <v>0.63254033502999996</v>
      </c>
      <c r="BC32" s="355">
        <v>0.63642508234999995</v>
      </c>
      <c r="BD32" s="355">
        <v>0.63648842084000001</v>
      </c>
      <c r="BE32" s="355">
        <v>0.63428963937000005</v>
      </c>
      <c r="BF32" s="355">
        <v>0.63209810496999996</v>
      </c>
      <c r="BG32" s="355">
        <v>0.62993959864000004</v>
      </c>
      <c r="BH32" s="355">
        <v>0.62758098003999996</v>
      </c>
      <c r="BI32" s="355">
        <v>0.62549777871000001</v>
      </c>
      <c r="BJ32" s="355">
        <v>0.62346896768000004</v>
      </c>
      <c r="BK32" s="355">
        <v>0.62260089704999999</v>
      </c>
      <c r="BL32" s="355">
        <v>0.62044513373999999</v>
      </c>
      <c r="BM32" s="355">
        <v>0.61811485777999997</v>
      </c>
      <c r="BN32" s="355">
        <v>0.61553743088000001</v>
      </c>
      <c r="BO32" s="355">
        <v>0.61340240678000002</v>
      </c>
      <c r="BP32" s="355">
        <v>0.61145238671000002</v>
      </c>
      <c r="BQ32" s="355">
        <v>0.60922709193000002</v>
      </c>
      <c r="BR32" s="355">
        <v>0.60703604744999995</v>
      </c>
      <c r="BS32" s="355">
        <v>0.60488564389999999</v>
      </c>
      <c r="BT32" s="355">
        <v>0.60253323295000005</v>
      </c>
      <c r="BU32" s="355">
        <v>0.60046660151999998</v>
      </c>
      <c r="BV32" s="355">
        <v>0.59844860559000002</v>
      </c>
      <c r="BW32" s="195"/>
    </row>
    <row r="33" spans="1:75" ht="11.1" customHeight="1" x14ac:dyDescent="0.2">
      <c r="A33" s="323" t="s">
        <v>175</v>
      </c>
      <c r="B33" s="410" t="s">
        <v>194</v>
      </c>
      <c r="C33" s="289">
        <v>2.0274999999999999</v>
      </c>
      <c r="D33" s="289">
        <v>2.0091000000000001</v>
      </c>
      <c r="E33" s="289">
        <v>2.0308999999999999</v>
      </c>
      <c r="F33" s="289">
        <v>2.0184000000000002</v>
      </c>
      <c r="G33" s="289">
        <v>2.0335000000000001</v>
      </c>
      <c r="H33" s="289">
        <v>2.0419</v>
      </c>
      <c r="I33" s="289">
        <v>2.0211999999999999</v>
      </c>
      <c r="J33" s="289">
        <v>2.0348999999999999</v>
      </c>
      <c r="K33" s="289">
        <v>2.0384000000000002</v>
      </c>
      <c r="L33" s="289">
        <v>2.0327999999999999</v>
      </c>
      <c r="M33" s="289">
        <v>2.0383</v>
      </c>
      <c r="N33" s="289">
        <v>2.0301</v>
      </c>
      <c r="O33" s="289">
        <v>2.1225000000000001</v>
      </c>
      <c r="P33" s="289">
        <v>2.1120999999999999</v>
      </c>
      <c r="Q33" s="289">
        <v>2.1221000000000001</v>
      </c>
      <c r="R33" s="289">
        <v>2.1604999999999999</v>
      </c>
      <c r="S33" s="289">
        <v>2.1640000000000001</v>
      </c>
      <c r="T33" s="289">
        <v>2.1480000000000001</v>
      </c>
      <c r="U33" s="289">
        <v>2.0912000000000002</v>
      </c>
      <c r="V33" s="289">
        <v>2.1089000000000002</v>
      </c>
      <c r="W33" s="289">
        <v>2.1214</v>
      </c>
      <c r="X33" s="289">
        <v>2.0975999999999999</v>
      </c>
      <c r="Y33" s="289">
        <v>2.0977000000000001</v>
      </c>
      <c r="Z33" s="289">
        <v>2.0855999999999999</v>
      </c>
      <c r="AA33" s="289">
        <v>2.0543999999999998</v>
      </c>
      <c r="AB33" s="289">
        <v>2.0463</v>
      </c>
      <c r="AC33" s="289">
        <v>2.0415999999999999</v>
      </c>
      <c r="AD33" s="289">
        <v>2.0036999999999998</v>
      </c>
      <c r="AE33" s="289">
        <v>1.9936</v>
      </c>
      <c r="AF33" s="289">
        <v>2.0125000000000002</v>
      </c>
      <c r="AG33" s="289">
        <v>2.0392000000000001</v>
      </c>
      <c r="AH33" s="289">
        <v>2.0375000000000001</v>
      </c>
      <c r="AI33" s="289">
        <v>2.0428000000000002</v>
      </c>
      <c r="AJ33" s="289">
        <v>1.9982</v>
      </c>
      <c r="AK33" s="289">
        <v>1.9576</v>
      </c>
      <c r="AL33" s="289">
        <v>1.8989</v>
      </c>
      <c r="AM33" s="289">
        <v>1.8745000000000001</v>
      </c>
      <c r="AN33" s="289">
        <v>1.8758999999999999</v>
      </c>
      <c r="AO33" s="289">
        <v>1.8496999999999999</v>
      </c>
      <c r="AP33" s="289">
        <v>1.8585</v>
      </c>
      <c r="AQ33" s="289">
        <v>1.85</v>
      </c>
      <c r="AR33" s="289">
        <v>1.8568</v>
      </c>
      <c r="AS33" s="289">
        <v>1.8871</v>
      </c>
      <c r="AT33" s="289">
        <v>1.8839999999999999</v>
      </c>
      <c r="AU33" s="289">
        <v>1.8774</v>
      </c>
      <c r="AV33" s="289">
        <v>1.8641000000000001</v>
      </c>
      <c r="AW33" s="289">
        <v>1.8621000000000001</v>
      </c>
      <c r="AX33" s="289">
        <v>1.8905619634999999</v>
      </c>
      <c r="AY33" s="289">
        <v>1.8890584262000001</v>
      </c>
      <c r="AZ33" s="895">
        <v>1.855922597</v>
      </c>
      <c r="BA33" s="895">
        <v>1.8499478431</v>
      </c>
      <c r="BB33" s="355">
        <v>1.8320745909</v>
      </c>
      <c r="BC33" s="355">
        <v>1.8239120660000001</v>
      </c>
      <c r="BD33" s="355">
        <v>1.8178223672</v>
      </c>
      <c r="BE33" s="355">
        <v>1.8062555935</v>
      </c>
      <c r="BF33" s="355">
        <v>1.8045428533000001</v>
      </c>
      <c r="BG33" s="355">
        <v>1.8000793129999999</v>
      </c>
      <c r="BH33" s="355">
        <v>1.7852582525</v>
      </c>
      <c r="BI33" s="355">
        <v>1.7718471761000001</v>
      </c>
      <c r="BJ33" s="355">
        <v>1.7703042237</v>
      </c>
      <c r="BK33" s="355">
        <v>1.7784864369</v>
      </c>
      <c r="BL33" s="355">
        <v>1.7802019916</v>
      </c>
      <c r="BM33" s="355">
        <v>1.7762689974999999</v>
      </c>
      <c r="BN33" s="355">
        <v>1.7601690469</v>
      </c>
      <c r="BO33" s="355">
        <v>1.7535277666</v>
      </c>
      <c r="BP33" s="355">
        <v>1.7488186832999999</v>
      </c>
      <c r="BQ33" s="355">
        <v>1.7384825793000001</v>
      </c>
      <c r="BR33" s="355">
        <v>1.7379166726999999</v>
      </c>
      <c r="BS33" s="355">
        <v>1.7345040381000001</v>
      </c>
      <c r="BT33" s="355">
        <v>1.7206362938999999</v>
      </c>
      <c r="BU33" s="355">
        <v>1.7081063795</v>
      </c>
      <c r="BV33" s="355">
        <v>1.7073610937000001</v>
      </c>
      <c r="BW33" s="195"/>
    </row>
    <row r="34" spans="1:75" ht="11.1" customHeight="1" x14ac:dyDescent="0.2">
      <c r="A34" s="323" t="s">
        <v>860</v>
      </c>
      <c r="B34" s="410" t="s">
        <v>206</v>
      </c>
      <c r="C34" s="289">
        <v>1.0373000000000001</v>
      </c>
      <c r="D34" s="289">
        <v>1.0463</v>
      </c>
      <c r="E34" s="289">
        <v>1.0532999999999999</v>
      </c>
      <c r="F34" s="289">
        <v>1.0583</v>
      </c>
      <c r="G34" s="289">
        <v>1.0623</v>
      </c>
      <c r="H34" s="289">
        <v>1.0783</v>
      </c>
      <c r="I34" s="289">
        <v>1.0932999999999999</v>
      </c>
      <c r="J34" s="289">
        <v>1.1003000000000001</v>
      </c>
      <c r="K34" s="289">
        <v>1.1003000000000001</v>
      </c>
      <c r="L34" s="289">
        <v>1.1032999999999999</v>
      </c>
      <c r="M34" s="289">
        <v>1.0703</v>
      </c>
      <c r="N34" s="289">
        <v>1.0652999999999999</v>
      </c>
      <c r="O34" s="289">
        <v>1.0743</v>
      </c>
      <c r="P34" s="289">
        <v>1.0704</v>
      </c>
      <c r="Q34" s="289">
        <v>1.0723</v>
      </c>
      <c r="R34" s="289">
        <v>1.0752999999999999</v>
      </c>
      <c r="S34" s="289">
        <v>1.0532999999999999</v>
      </c>
      <c r="T34" s="289">
        <v>1.0495000000000001</v>
      </c>
      <c r="U34" s="289">
        <v>1.0478000000000001</v>
      </c>
      <c r="V34" s="289">
        <v>1.0504</v>
      </c>
      <c r="W34" s="289">
        <v>1.0501</v>
      </c>
      <c r="X34" s="289">
        <v>1.0499000000000001</v>
      </c>
      <c r="Y34" s="289">
        <v>1.0457000000000001</v>
      </c>
      <c r="Z34" s="289">
        <v>1.0490999999999999</v>
      </c>
      <c r="AA34" s="289">
        <v>1.0167999999999999</v>
      </c>
      <c r="AB34" s="289">
        <v>1.0037</v>
      </c>
      <c r="AC34" s="289">
        <v>1.0033000000000001</v>
      </c>
      <c r="AD34" s="289">
        <v>1.0015000000000001</v>
      </c>
      <c r="AE34" s="289">
        <v>1.0011000000000001</v>
      </c>
      <c r="AF34" s="289">
        <v>1.0006999999999999</v>
      </c>
      <c r="AG34" s="289">
        <v>1.0012000000000001</v>
      </c>
      <c r="AH34" s="289">
        <v>1.0018</v>
      </c>
      <c r="AI34" s="289">
        <v>1.0006999999999999</v>
      </c>
      <c r="AJ34" s="289">
        <v>1.0006999999999999</v>
      </c>
      <c r="AK34" s="289">
        <v>0.99399999999999999</v>
      </c>
      <c r="AL34" s="289">
        <v>0.99619999999999997</v>
      </c>
      <c r="AM34" s="289">
        <v>0.99670000000000003</v>
      </c>
      <c r="AN34" s="289">
        <v>0.99560000000000004</v>
      </c>
      <c r="AO34" s="289">
        <v>0.99580000000000002</v>
      </c>
      <c r="AP34" s="289">
        <v>0.99560000000000004</v>
      </c>
      <c r="AQ34" s="289">
        <v>1.0004999999999999</v>
      </c>
      <c r="AR34" s="289">
        <v>1.0064</v>
      </c>
      <c r="AS34" s="289">
        <v>1.0118</v>
      </c>
      <c r="AT34" s="289">
        <v>1.0172000000000001</v>
      </c>
      <c r="AU34" s="289">
        <v>1.0202</v>
      </c>
      <c r="AV34" s="289">
        <v>1.0266999999999999</v>
      </c>
      <c r="AW34" s="289">
        <v>1.0326</v>
      </c>
      <c r="AX34" s="289">
        <v>1.0333145108999999</v>
      </c>
      <c r="AY34" s="289">
        <v>1.0313369001999999</v>
      </c>
      <c r="AZ34" s="895">
        <v>1.0393561041999999</v>
      </c>
      <c r="BA34" s="895">
        <v>1.0443070745</v>
      </c>
      <c r="BB34" s="355">
        <v>1.0492589275999999</v>
      </c>
      <c r="BC34" s="355">
        <v>1.0492494991000001</v>
      </c>
      <c r="BD34" s="355">
        <v>1.0492393606999999</v>
      </c>
      <c r="BE34" s="355">
        <v>1.0492193492999999</v>
      </c>
      <c r="BF34" s="355">
        <v>1.0491918897000001</v>
      </c>
      <c r="BG34" s="355">
        <v>1.0492331872</v>
      </c>
      <c r="BH34" s="355">
        <v>1.0492005461</v>
      </c>
      <c r="BI34" s="355">
        <v>1.0491931671000001</v>
      </c>
      <c r="BJ34" s="355">
        <v>1.0492998785000001</v>
      </c>
      <c r="BK34" s="355">
        <v>1.0354558112000001</v>
      </c>
      <c r="BL34" s="355">
        <v>1.0354046711</v>
      </c>
      <c r="BM34" s="355">
        <v>1.0353681239999999</v>
      </c>
      <c r="BN34" s="355">
        <v>1.0353264017999999</v>
      </c>
      <c r="BO34" s="355">
        <v>1.0353172663000001</v>
      </c>
      <c r="BP34" s="355">
        <v>1.0353079102</v>
      </c>
      <c r="BQ34" s="355">
        <v>1.0352874168999999</v>
      </c>
      <c r="BR34" s="355">
        <v>1.0352618205999999</v>
      </c>
      <c r="BS34" s="355">
        <v>1.0353055887</v>
      </c>
      <c r="BT34" s="355">
        <v>1.0352751748</v>
      </c>
      <c r="BU34" s="355">
        <v>1.0352708832999999</v>
      </c>
      <c r="BV34" s="355">
        <v>1.0353800982000001</v>
      </c>
      <c r="BW34" s="195"/>
    </row>
    <row r="35" spans="1:75" ht="11.1" customHeight="1" x14ac:dyDescent="0.2">
      <c r="A35" s="323" t="s">
        <v>861</v>
      </c>
      <c r="B35" s="410" t="s">
        <v>204</v>
      </c>
      <c r="C35" s="289">
        <v>11.2776</v>
      </c>
      <c r="D35" s="289">
        <v>11.3308</v>
      </c>
      <c r="E35" s="289">
        <v>11.287100000000001</v>
      </c>
      <c r="F35" s="289">
        <v>10.3224</v>
      </c>
      <c r="G35" s="289">
        <v>10.4674</v>
      </c>
      <c r="H35" s="289">
        <v>10.977499999999999</v>
      </c>
      <c r="I35" s="289">
        <v>10.9992</v>
      </c>
      <c r="J35" s="289">
        <v>10.8743</v>
      </c>
      <c r="K35" s="289">
        <v>10.991300000000001</v>
      </c>
      <c r="L35" s="289">
        <v>10.9664</v>
      </c>
      <c r="M35" s="289">
        <v>11.116400000000001</v>
      </c>
      <c r="N35" s="289">
        <v>11.144399999999999</v>
      </c>
      <c r="O35" s="289">
        <v>11.1532</v>
      </c>
      <c r="P35" s="289">
        <v>11.323399999999999</v>
      </c>
      <c r="Q35" s="289">
        <v>10.9947</v>
      </c>
      <c r="R35" s="289">
        <v>10.898899999999999</v>
      </c>
      <c r="S35" s="289">
        <v>10.859400000000001</v>
      </c>
      <c r="T35" s="289">
        <v>10.7743</v>
      </c>
      <c r="U35" s="289">
        <v>10.745699999999999</v>
      </c>
      <c r="V35" s="289">
        <v>10.688700000000001</v>
      </c>
      <c r="W35" s="289">
        <v>10.8087</v>
      </c>
      <c r="X35" s="289">
        <v>10.8657</v>
      </c>
      <c r="Y35" s="289">
        <v>10.8912</v>
      </c>
      <c r="Z35" s="289">
        <v>10.908099999999999</v>
      </c>
      <c r="AA35" s="289">
        <v>10.8886</v>
      </c>
      <c r="AB35" s="289">
        <v>10.8127</v>
      </c>
      <c r="AC35" s="289">
        <v>10.790100000000001</v>
      </c>
      <c r="AD35" s="289">
        <v>10.6874</v>
      </c>
      <c r="AE35" s="289">
        <v>10.546799999999999</v>
      </c>
      <c r="AF35" s="289">
        <v>10.4055</v>
      </c>
      <c r="AG35" s="289">
        <v>10.379899999999999</v>
      </c>
      <c r="AH35" s="289">
        <v>10.3203</v>
      </c>
      <c r="AI35" s="289">
        <v>10.3203</v>
      </c>
      <c r="AJ35" s="289">
        <v>10.3741</v>
      </c>
      <c r="AK35" s="289">
        <v>10.4293</v>
      </c>
      <c r="AL35" s="289">
        <v>10.4505</v>
      </c>
      <c r="AM35" s="289">
        <v>10.4506</v>
      </c>
      <c r="AN35" s="289">
        <v>10.4412</v>
      </c>
      <c r="AO35" s="289">
        <v>10.441599999999999</v>
      </c>
      <c r="AP35" s="289">
        <v>10.5006</v>
      </c>
      <c r="AQ35" s="289">
        <v>10.4664</v>
      </c>
      <c r="AR35" s="289">
        <v>10.432700000000001</v>
      </c>
      <c r="AS35" s="289">
        <v>10.463100000000001</v>
      </c>
      <c r="AT35" s="289">
        <v>10.452999999999999</v>
      </c>
      <c r="AU35" s="289">
        <v>10.5966</v>
      </c>
      <c r="AV35" s="289">
        <v>10.725099999999999</v>
      </c>
      <c r="AW35" s="289">
        <v>10.708</v>
      </c>
      <c r="AX35" s="289">
        <v>10.629521809</v>
      </c>
      <c r="AY35" s="289">
        <v>10.586582543</v>
      </c>
      <c r="AZ35" s="895">
        <v>10.487069211</v>
      </c>
      <c r="BA35" s="895">
        <v>10.5866367</v>
      </c>
      <c r="BB35" s="355">
        <v>10.636904992</v>
      </c>
      <c r="BC35" s="355">
        <v>10.652152047</v>
      </c>
      <c r="BD35" s="355">
        <v>10.617732517</v>
      </c>
      <c r="BE35" s="355">
        <v>10.547826458999999</v>
      </c>
      <c r="BF35" s="355">
        <v>10.537505564</v>
      </c>
      <c r="BG35" s="355">
        <v>10.588147177</v>
      </c>
      <c r="BH35" s="355">
        <v>10.674017528</v>
      </c>
      <c r="BI35" s="355">
        <v>10.706501271</v>
      </c>
      <c r="BJ35" s="355">
        <v>10.727087174999999</v>
      </c>
      <c r="BK35" s="355">
        <v>10.686696423000001</v>
      </c>
      <c r="BL35" s="355">
        <v>10.690368830000001</v>
      </c>
      <c r="BM35" s="355">
        <v>10.693135375000001</v>
      </c>
      <c r="BN35" s="355">
        <v>10.671479529999999</v>
      </c>
      <c r="BO35" s="355">
        <v>10.639677643000001</v>
      </c>
      <c r="BP35" s="355">
        <v>10.608221452</v>
      </c>
      <c r="BQ35" s="355">
        <v>10.541254603000001</v>
      </c>
      <c r="BR35" s="355">
        <v>10.537923486</v>
      </c>
      <c r="BS35" s="355">
        <v>10.588569361999999</v>
      </c>
      <c r="BT35" s="355">
        <v>10.674440764</v>
      </c>
      <c r="BU35" s="355">
        <v>10.706945141</v>
      </c>
      <c r="BV35" s="355">
        <v>10.727541266999999</v>
      </c>
      <c r="BW35" s="195"/>
    </row>
    <row r="36" spans="1:75" ht="11.1" customHeight="1" x14ac:dyDescent="0.2">
      <c r="A36" s="323" t="s">
        <v>862</v>
      </c>
      <c r="B36" s="410" t="s">
        <v>555</v>
      </c>
      <c r="C36" s="289">
        <v>0.15390000000000001</v>
      </c>
      <c r="D36" s="289">
        <v>0.1598</v>
      </c>
      <c r="E36" s="289">
        <v>0.15079999999999999</v>
      </c>
      <c r="F36" s="289">
        <v>0.155</v>
      </c>
      <c r="G36" s="289">
        <v>0.15329999999999999</v>
      </c>
      <c r="H36" s="289">
        <v>0.1552</v>
      </c>
      <c r="I36" s="289">
        <v>0.15679999999999999</v>
      </c>
      <c r="J36" s="289">
        <v>0.15809999999999999</v>
      </c>
      <c r="K36" s="289">
        <v>0.16259999999999999</v>
      </c>
      <c r="L36" s="289">
        <v>0.15939999999999999</v>
      </c>
      <c r="M36" s="289">
        <v>0.15140000000000001</v>
      </c>
      <c r="N36" s="289">
        <v>0.14499999999999999</v>
      </c>
      <c r="O36" s="289">
        <v>0.13950000000000001</v>
      </c>
      <c r="P36" s="289">
        <v>0.13600000000000001</v>
      </c>
      <c r="Q36" s="289">
        <v>0.1245</v>
      </c>
      <c r="R36" s="289">
        <v>0.1176</v>
      </c>
      <c r="S36" s="289">
        <v>0.13400000000000001</v>
      </c>
      <c r="T36" s="289">
        <v>0.14729999999999999</v>
      </c>
      <c r="U36" s="289">
        <v>0.157</v>
      </c>
      <c r="V36" s="289">
        <v>0.15720000000000001</v>
      </c>
      <c r="W36" s="289">
        <v>0.16</v>
      </c>
      <c r="X36" s="289">
        <v>0.16</v>
      </c>
      <c r="Y36" s="289">
        <v>0.16</v>
      </c>
      <c r="Z36" s="289">
        <v>0.16</v>
      </c>
      <c r="AA36" s="289">
        <v>0.16</v>
      </c>
      <c r="AB36" s="289">
        <v>0.16</v>
      </c>
      <c r="AC36" s="289">
        <v>0.08</v>
      </c>
      <c r="AD36" s="289">
        <v>7.0000000000000007E-2</v>
      </c>
      <c r="AE36" s="289">
        <v>0.06</v>
      </c>
      <c r="AF36" s="289">
        <v>0.06</v>
      </c>
      <c r="AG36" s="289">
        <v>0.06</v>
      </c>
      <c r="AH36" s="289">
        <v>0.06</v>
      </c>
      <c r="AI36" s="289">
        <v>0.06</v>
      </c>
      <c r="AJ36" s="289">
        <v>0.06</v>
      </c>
      <c r="AK36" s="289">
        <v>0.06</v>
      </c>
      <c r="AL36" s="289">
        <v>0.06</v>
      </c>
      <c r="AM36" s="289">
        <v>0.06</v>
      </c>
      <c r="AN36" s="289">
        <v>0.08</v>
      </c>
      <c r="AO36" s="289">
        <v>0.06</v>
      </c>
      <c r="AP36" s="289">
        <v>0.06</v>
      </c>
      <c r="AQ36" s="289">
        <v>0.09</v>
      </c>
      <c r="AR36" s="289">
        <v>0.15</v>
      </c>
      <c r="AS36" s="289">
        <v>0.15</v>
      </c>
      <c r="AT36" s="289">
        <v>0.15</v>
      </c>
      <c r="AU36" s="289">
        <v>0.15</v>
      </c>
      <c r="AV36" s="289">
        <v>0.15</v>
      </c>
      <c r="AW36" s="289">
        <v>0.13</v>
      </c>
      <c r="AX36" s="289">
        <v>0.12</v>
      </c>
      <c r="AY36" s="289">
        <v>0.1</v>
      </c>
      <c r="AZ36" s="895">
        <v>0.13</v>
      </c>
      <c r="BA36" s="895">
        <v>0.15</v>
      </c>
      <c r="BB36" s="355">
        <v>0.15</v>
      </c>
      <c r="BC36" s="355">
        <v>0.15</v>
      </c>
      <c r="BD36" s="355">
        <v>0.15</v>
      </c>
      <c r="BE36" s="355">
        <v>0.15</v>
      </c>
      <c r="BF36" s="355">
        <v>0.15</v>
      </c>
      <c r="BG36" s="355">
        <v>0.15</v>
      </c>
      <c r="BH36" s="355">
        <v>0.15</v>
      </c>
      <c r="BI36" s="355">
        <v>0.15</v>
      </c>
      <c r="BJ36" s="355">
        <v>0.15</v>
      </c>
      <c r="BK36" s="355">
        <v>0.15</v>
      </c>
      <c r="BL36" s="355">
        <v>0.15</v>
      </c>
      <c r="BM36" s="355">
        <v>0.15</v>
      </c>
      <c r="BN36" s="355">
        <v>0.15</v>
      </c>
      <c r="BO36" s="355">
        <v>0.15</v>
      </c>
      <c r="BP36" s="355">
        <v>0.15</v>
      </c>
      <c r="BQ36" s="355">
        <v>0.15</v>
      </c>
      <c r="BR36" s="355">
        <v>0.15</v>
      </c>
      <c r="BS36" s="355">
        <v>0.15</v>
      </c>
      <c r="BT36" s="355">
        <v>0.15</v>
      </c>
      <c r="BU36" s="355">
        <v>0.15</v>
      </c>
      <c r="BV36" s="355">
        <v>0.15</v>
      </c>
      <c r="BW36" s="195"/>
    </row>
    <row r="37" spans="1:75" ht="11.1" customHeight="1" x14ac:dyDescent="0.2">
      <c r="A37" s="323" t="s">
        <v>863</v>
      </c>
      <c r="B37" s="411" t="s">
        <v>864</v>
      </c>
      <c r="C37" s="329">
        <v>6.5699999999999995E-2</v>
      </c>
      <c r="D37" s="329">
        <v>6.7599999999999993E-2</v>
      </c>
      <c r="E37" s="329">
        <v>6.83E-2</v>
      </c>
      <c r="F37" s="329">
        <v>6.7299999999999999E-2</v>
      </c>
      <c r="G37" s="329">
        <v>6.7299999999999999E-2</v>
      </c>
      <c r="H37" s="329">
        <v>6.5500000000000003E-2</v>
      </c>
      <c r="I37" s="329">
        <v>6.4699999999999994E-2</v>
      </c>
      <c r="J37" s="329">
        <v>6.4000000000000001E-2</v>
      </c>
      <c r="K37" s="329">
        <v>6.5199999999999994E-2</v>
      </c>
      <c r="L37" s="329">
        <v>6.7100000000000007E-2</v>
      </c>
      <c r="M37" s="329">
        <v>6.8199999999999997E-2</v>
      </c>
      <c r="N37" s="329">
        <v>6.88E-2</v>
      </c>
      <c r="O37" s="329">
        <v>6.88E-2</v>
      </c>
      <c r="P37" s="329">
        <v>6.9500000000000006E-2</v>
      </c>
      <c r="Q37" s="329">
        <v>6.9800000000000001E-2</v>
      </c>
      <c r="R37" s="329">
        <v>7.0800000000000002E-2</v>
      </c>
      <c r="S37" s="329">
        <v>7.0000000000000007E-2</v>
      </c>
      <c r="T37" s="329">
        <v>7.0300000000000001E-2</v>
      </c>
      <c r="U37" s="329">
        <v>6.8699999999999997E-2</v>
      </c>
      <c r="V37" s="329">
        <v>6.8199999999999997E-2</v>
      </c>
      <c r="W37" s="329">
        <v>6.7699999999999996E-2</v>
      </c>
      <c r="X37" s="329">
        <v>6.9199999999999998E-2</v>
      </c>
      <c r="Y37" s="329">
        <v>7.1300000000000002E-2</v>
      </c>
      <c r="Z37" s="329">
        <v>7.2800000000000004E-2</v>
      </c>
      <c r="AA37" s="329">
        <v>7.1800000000000003E-2</v>
      </c>
      <c r="AB37" s="329">
        <v>5.1799999999999999E-2</v>
      </c>
      <c r="AC37" s="329">
        <v>5.1799999999999999E-2</v>
      </c>
      <c r="AD37" s="329">
        <v>4.1799999999999997E-2</v>
      </c>
      <c r="AE37" s="329">
        <v>3.1800000000000002E-2</v>
      </c>
      <c r="AF37" s="329">
        <v>3.1800000000000002E-2</v>
      </c>
      <c r="AG37" s="329">
        <v>3.1699999999999999E-2</v>
      </c>
      <c r="AH37" s="329">
        <v>3.1699999999999999E-2</v>
      </c>
      <c r="AI37" s="329">
        <v>3.1800000000000002E-2</v>
      </c>
      <c r="AJ37" s="329">
        <v>3.1800000000000002E-2</v>
      </c>
      <c r="AK37" s="329">
        <v>3.1800000000000002E-2</v>
      </c>
      <c r="AL37" s="329">
        <v>3.1800000000000002E-2</v>
      </c>
      <c r="AM37" s="329">
        <v>3.1699999999999999E-2</v>
      </c>
      <c r="AN37" s="329">
        <v>3.1699999999999999E-2</v>
      </c>
      <c r="AO37" s="329">
        <v>3.1699999999999999E-2</v>
      </c>
      <c r="AP37" s="329">
        <v>3.1699999999999999E-2</v>
      </c>
      <c r="AQ37" s="329">
        <v>3.1699999999999999E-2</v>
      </c>
      <c r="AR37" s="329">
        <v>3.1800000000000002E-2</v>
      </c>
      <c r="AS37" s="329">
        <v>3.1800000000000002E-2</v>
      </c>
      <c r="AT37" s="329">
        <v>3.1800000000000002E-2</v>
      </c>
      <c r="AU37" s="329">
        <v>3.1800000000000002E-2</v>
      </c>
      <c r="AV37" s="329">
        <v>3.1800000000000002E-2</v>
      </c>
      <c r="AW37" s="329">
        <v>3.1800000000000002E-2</v>
      </c>
      <c r="AX37" s="329">
        <v>3.2175562180999998E-2</v>
      </c>
      <c r="AY37" s="329">
        <v>3.2135227840000002E-2</v>
      </c>
      <c r="AZ37" s="909">
        <v>3.2167763933999997E-2</v>
      </c>
      <c r="BA37" s="909">
        <v>3.2136351963E-2</v>
      </c>
      <c r="BB37" s="400">
        <v>3.2146189120000002E-2</v>
      </c>
      <c r="BC37" s="400">
        <v>3.2154599628999997E-2</v>
      </c>
      <c r="BD37" s="400">
        <v>3.2184628345000001E-2</v>
      </c>
      <c r="BE37" s="400">
        <v>3.2183005009000003E-2</v>
      </c>
      <c r="BF37" s="400">
        <v>3.2182289436000003E-2</v>
      </c>
      <c r="BG37" s="400">
        <v>3.2185598087999999E-2</v>
      </c>
      <c r="BH37" s="400">
        <v>3.2164750439000002E-2</v>
      </c>
      <c r="BI37" s="400">
        <v>3.2177225825000003E-2</v>
      </c>
      <c r="BJ37" s="400">
        <v>3.2196307790000003E-2</v>
      </c>
      <c r="BK37" s="400">
        <v>3.2159896682999997E-2</v>
      </c>
      <c r="BL37" s="400">
        <v>3.2204294096000001E-2</v>
      </c>
      <c r="BM37" s="400">
        <v>3.2185620573E-2</v>
      </c>
      <c r="BN37" s="400">
        <v>3.2200203298000003E-2</v>
      </c>
      <c r="BO37" s="400">
        <v>3.2205261117999998E-2</v>
      </c>
      <c r="BP37" s="400">
        <v>3.2232745133E-2</v>
      </c>
      <c r="BQ37" s="400">
        <v>3.2227018634000001E-2</v>
      </c>
      <c r="BR37" s="400">
        <v>3.2225494313000001E-2</v>
      </c>
      <c r="BS37" s="400">
        <v>3.2228943703000001E-2</v>
      </c>
      <c r="BT37" s="400">
        <v>3.2208035918999997E-2</v>
      </c>
      <c r="BU37" s="400">
        <v>3.2221730857000003E-2</v>
      </c>
      <c r="BV37" s="400">
        <v>3.2241362927E-2</v>
      </c>
      <c r="BW37" s="195"/>
    </row>
    <row r="38" spans="1:75" ht="12" customHeight="1" x14ac:dyDescent="0.2">
      <c r="B38" s="1026" t="s">
        <v>826</v>
      </c>
      <c r="C38" s="1015"/>
      <c r="D38" s="1015"/>
      <c r="E38" s="1015"/>
      <c r="F38" s="1015"/>
      <c r="G38" s="1015"/>
      <c r="H38" s="1015"/>
      <c r="I38" s="1015"/>
      <c r="J38" s="1015"/>
      <c r="K38" s="1015"/>
      <c r="L38" s="1015"/>
      <c r="M38" s="1015"/>
      <c r="N38" s="1015"/>
      <c r="O38" s="1015"/>
      <c r="P38" s="1015"/>
      <c r="Q38" s="101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639"/>
      <c r="AZ38" s="639"/>
      <c r="BA38" s="639"/>
      <c r="BB38" s="639"/>
      <c r="BC38" s="639"/>
      <c r="BD38" s="639"/>
      <c r="BE38" s="639"/>
      <c r="BF38" s="639"/>
      <c r="BG38" s="639"/>
      <c r="BH38" s="639"/>
      <c r="BI38" s="639"/>
      <c r="BJ38" s="150"/>
      <c r="BK38" s="150"/>
      <c r="BL38" s="150"/>
      <c r="BM38" s="150"/>
      <c r="BN38" s="150"/>
      <c r="BO38" s="150"/>
      <c r="BP38" s="150"/>
      <c r="BQ38" s="150"/>
      <c r="BR38" s="150"/>
      <c r="BS38" s="150"/>
      <c r="BT38" s="150"/>
      <c r="BU38" s="150"/>
      <c r="BV38" s="150"/>
      <c r="BW38" s="195"/>
    </row>
    <row r="39" spans="1:75" ht="12" customHeight="1" x14ac:dyDescent="0.2">
      <c r="B39" s="1013" t="s">
        <v>827</v>
      </c>
      <c r="C39" s="1013"/>
      <c r="D39" s="1013"/>
      <c r="E39" s="1013"/>
      <c r="F39" s="1013"/>
      <c r="G39" s="1013"/>
      <c r="H39" s="1013"/>
      <c r="I39" s="1013"/>
      <c r="J39" s="1013"/>
      <c r="K39" s="1013"/>
      <c r="L39" s="1013"/>
      <c r="M39" s="1013"/>
      <c r="N39" s="1013"/>
      <c r="O39" s="1013"/>
      <c r="P39" s="1013"/>
      <c r="Q39" s="1013"/>
      <c r="BD39" s="637"/>
      <c r="BE39" s="637"/>
      <c r="BF39" s="637"/>
      <c r="BK39" s="195"/>
      <c r="BL39" s="195"/>
      <c r="BM39" s="195"/>
      <c r="BN39" s="195"/>
      <c r="BO39" s="195"/>
      <c r="BP39" s="195"/>
      <c r="BQ39" s="195"/>
      <c r="BR39" s="195"/>
      <c r="BS39" s="195"/>
      <c r="BT39" s="195"/>
      <c r="BU39" s="195"/>
      <c r="BV39" s="195"/>
      <c r="BW39" s="195"/>
    </row>
    <row r="40" spans="1:75" ht="12" customHeight="1" x14ac:dyDescent="0.2">
      <c r="B40" s="1013" t="s">
        <v>828</v>
      </c>
      <c r="C40" s="1013"/>
      <c r="D40" s="1013"/>
      <c r="E40" s="1013"/>
      <c r="F40" s="1013"/>
      <c r="G40" s="1013"/>
      <c r="H40" s="1013"/>
      <c r="I40" s="1013"/>
      <c r="J40" s="1013"/>
      <c r="K40" s="1013"/>
      <c r="L40" s="1013"/>
      <c r="M40" s="1013"/>
      <c r="N40" s="1013"/>
      <c r="O40" s="1013"/>
      <c r="P40" s="1013"/>
      <c r="Q40" s="1013"/>
      <c r="BD40" s="637"/>
      <c r="BE40" s="637"/>
      <c r="BF40" s="637"/>
      <c r="BK40" s="195"/>
      <c r="BL40" s="195"/>
      <c r="BM40" s="195"/>
      <c r="BN40" s="195"/>
      <c r="BO40" s="195"/>
      <c r="BP40" s="195"/>
      <c r="BQ40" s="195"/>
      <c r="BR40" s="195"/>
      <c r="BS40" s="195"/>
      <c r="BT40" s="195"/>
      <c r="BU40" s="195"/>
      <c r="BV40" s="195"/>
      <c r="BW40" s="195"/>
    </row>
    <row r="41" spans="1:75" s="160" customFormat="1" ht="12" customHeight="1" x14ac:dyDescent="0.2">
      <c r="A41" s="159"/>
      <c r="B41" s="1026" t="s">
        <v>830</v>
      </c>
      <c r="C41" s="1015"/>
      <c r="D41" s="1015"/>
      <c r="E41" s="1015"/>
      <c r="F41" s="1015"/>
      <c r="G41" s="1015"/>
      <c r="H41" s="1015"/>
      <c r="I41" s="1015"/>
      <c r="J41" s="1015"/>
      <c r="K41" s="1015"/>
      <c r="L41" s="1015"/>
      <c r="M41" s="1015"/>
      <c r="N41" s="1015"/>
      <c r="O41" s="1015"/>
      <c r="P41" s="1015"/>
      <c r="Q41" s="1015"/>
      <c r="R41" s="298"/>
      <c r="AY41" s="823"/>
      <c r="AZ41" s="823"/>
      <c r="BA41" s="823"/>
      <c r="BB41" s="823"/>
      <c r="BC41" s="823"/>
      <c r="BD41" s="632"/>
      <c r="BE41" s="632"/>
      <c r="BF41" s="632"/>
      <c r="BG41" s="823"/>
      <c r="BH41" s="823"/>
      <c r="BI41" s="823"/>
      <c r="BJ41" s="221"/>
    </row>
    <row r="42" spans="1:75" s="161" customFormat="1" ht="12" customHeight="1" x14ac:dyDescent="0.2">
      <c r="A42" s="162"/>
      <c r="B42" s="773" t="s">
        <v>809</v>
      </c>
      <c r="C42" s="788"/>
      <c r="D42" s="788"/>
      <c r="E42" s="788"/>
      <c r="F42" s="788"/>
      <c r="G42" s="788"/>
      <c r="H42" s="800"/>
      <c r="I42" s="788"/>
      <c r="J42" s="788"/>
      <c r="K42" s="788"/>
      <c r="L42" s="788"/>
      <c r="M42" s="788"/>
      <c r="N42" s="788"/>
      <c r="O42" s="788"/>
      <c r="P42" s="788"/>
      <c r="Q42" s="788"/>
      <c r="AY42" s="638"/>
      <c r="AZ42" s="638"/>
      <c r="BA42" s="638"/>
      <c r="BB42" s="638"/>
      <c r="BC42" s="638"/>
      <c r="BD42" s="638"/>
      <c r="BE42" s="638"/>
      <c r="BF42" s="638"/>
      <c r="BG42" s="638"/>
      <c r="BH42" s="638"/>
      <c r="BI42" s="638"/>
      <c r="BJ42" s="220"/>
      <c r="BK42" s="220"/>
      <c r="BL42" s="220"/>
      <c r="BM42" s="220"/>
      <c r="BN42" s="220"/>
      <c r="BO42" s="220"/>
      <c r="BP42" s="220"/>
      <c r="BQ42" s="220"/>
      <c r="BR42" s="220"/>
      <c r="BS42" s="220"/>
      <c r="BT42" s="220"/>
      <c r="BU42" s="220"/>
      <c r="BV42" s="220"/>
      <c r="BW42" s="220"/>
    </row>
    <row r="43" spans="1:75" s="161" customFormat="1" ht="12" customHeight="1" x14ac:dyDescent="0.2">
      <c r="A43" s="162"/>
      <c r="B43" s="797" t="str">
        <f>Dates!$G$2</f>
        <v>EIA completed modeling and analysis for this report on Monday, April 6, 2026.</v>
      </c>
      <c r="C43" s="786"/>
      <c r="D43" s="786"/>
      <c r="E43" s="786"/>
      <c r="F43" s="786"/>
      <c r="G43" s="786"/>
      <c r="H43" s="786"/>
      <c r="I43" s="786"/>
      <c r="J43" s="786"/>
      <c r="K43" s="786"/>
      <c r="L43" s="786"/>
      <c r="M43" s="786"/>
      <c r="N43" s="786"/>
      <c r="O43" s="786"/>
      <c r="P43" s="786"/>
      <c r="Q43" s="786"/>
      <c r="AY43" s="638"/>
      <c r="AZ43" s="638"/>
      <c r="BA43" s="638"/>
      <c r="BB43" s="638"/>
      <c r="BC43" s="638"/>
      <c r="BD43" s="636"/>
      <c r="BE43" s="636"/>
      <c r="BF43" s="636"/>
      <c r="BG43" s="638"/>
      <c r="BH43" s="638"/>
      <c r="BI43" s="638"/>
      <c r="BJ43" s="220"/>
    </row>
    <row r="44" spans="1:75" s="161" customFormat="1" ht="12" customHeight="1" x14ac:dyDescent="0.2">
      <c r="A44" s="162"/>
      <c r="B44" s="1023" t="s">
        <v>482</v>
      </c>
      <c r="C44" s="1024"/>
      <c r="D44" s="1024"/>
      <c r="E44" s="1024"/>
      <c r="F44" s="1024"/>
      <c r="G44" s="1024"/>
      <c r="H44" s="1024"/>
      <c r="I44" s="1024"/>
      <c r="J44" s="1024"/>
      <c r="K44" s="1024"/>
      <c r="L44" s="1024"/>
      <c r="M44" s="1024"/>
      <c r="N44" s="1024"/>
      <c r="O44" s="1024"/>
      <c r="P44" s="1024"/>
      <c r="Q44" s="1024"/>
      <c r="AY44" s="638"/>
      <c r="AZ44" s="638"/>
      <c r="BA44" s="638"/>
      <c r="BB44" s="638"/>
      <c r="BC44" s="638"/>
      <c r="BD44" s="636"/>
      <c r="BE44" s="636"/>
      <c r="BF44" s="636"/>
      <c r="BG44" s="638"/>
      <c r="BH44" s="638"/>
      <c r="BI44" s="638"/>
      <c r="BJ44" s="220"/>
    </row>
    <row r="45" spans="1:75" s="161" customFormat="1" ht="12" customHeight="1" x14ac:dyDescent="0.2">
      <c r="A45" s="162"/>
      <c r="B45" s="999" t="s">
        <v>1405</v>
      </c>
      <c r="C45" s="986"/>
      <c r="D45" s="986"/>
      <c r="E45" s="986"/>
      <c r="F45" s="986"/>
      <c r="G45" s="986"/>
      <c r="H45" s="986"/>
      <c r="I45" s="986"/>
      <c r="J45" s="986"/>
      <c r="K45" s="986"/>
      <c r="L45" s="986"/>
      <c r="M45" s="986"/>
      <c r="N45" s="986"/>
      <c r="O45" s="986"/>
      <c r="P45" s="986"/>
      <c r="Q45" s="986"/>
      <c r="AY45" s="638"/>
      <c r="AZ45" s="638"/>
      <c r="BA45" s="638"/>
      <c r="BB45" s="638"/>
      <c r="BC45" s="638"/>
      <c r="BD45" s="636"/>
      <c r="BE45" s="636"/>
      <c r="BF45" s="636"/>
      <c r="BG45" s="638"/>
      <c r="BH45" s="638"/>
      <c r="BI45" s="638"/>
      <c r="BJ45" s="220"/>
    </row>
    <row r="46" spans="1:75" s="161" customFormat="1" ht="12" customHeight="1" x14ac:dyDescent="0.2">
      <c r="A46" s="162"/>
      <c r="B46" s="994" t="s">
        <v>490</v>
      </c>
      <c r="C46" s="1015"/>
      <c r="D46" s="1015"/>
      <c r="E46" s="1015"/>
      <c r="F46" s="1015"/>
      <c r="G46" s="1015"/>
      <c r="H46" s="1015"/>
      <c r="I46" s="1015"/>
      <c r="J46" s="1015"/>
      <c r="K46" s="1015"/>
      <c r="L46" s="1015"/>
      <c r="M46" s="1015"/>
      <c r="N46" s="1015"/>
      <c r="O46" s="1015"/>
      <c r="P46" s="1015"/>
      <c r="Q46" s="1015"/>
      <c r="AY46" s="638"/>
      <c r="AZ46" s="638"/>
      <c r="BA46" s="638"/>
      <c r="BB46" s="638"/>
      <c r="BC46" s="638"/>
      <c r="BD46" s="636"/>
      <c r="BE46" s="636"/>
      <c r="BF46" s="636"/>
      <c r="BG46" s="638"/>
      <c r="BH46" s="638"/>
      <c r="BI46" s="638"/>
      <c r="BJ46" s="220"/>
    </row>
    <row r="47" spans="1:75" s="161" customFormat="1" ht="12" customHeight="1" x14ac:dyDescent="0.2">
      <c r="A47" s="158"/>
      <c r="B47" s="790" t="s">
        <v>823</v>
      </c>
      <c r="C47" s="791"/>
      <c r="D47" s="791"/>
      <c r="E47" s="791"/>
      <c r="F47" s="791"/>
      <c r="G47" s="791"/>
      <c r="H47" s="801"/>
      <c r="I47" s="791"/>
      <c r="J47" s="791"/>
      <c r="K47" s="791"/>
      <c r="L47" s="791"/>
      <c r="M47" s="791"/>
      <c r="N47" s="791"/>
      <c r="O47" s="791"/>
      <c r="P47" s="791"/>
      <c r="Q47" s="789"/>
      <c r="AY47" s="638"/>
      <c r="AZ47" s="638"/>
      <c r="BA47" s="638"/>
      <c r="BB47" s="638"/>
      <c r="BC47" s="638"/>
      <c r="BD47" s="636"/>
      <c r="BE47" s="636"/>
      <c r="BF47" s="636"/>
      <c r="BG47" s="638"/>
      <c r="BH47" s="638"/>
      <c r="BI47" s="638"/>
      <c r="BJ47" s="220"/>
    </row>
    <row r="48" spans="1:75" ht="12.75" x14ac:dyDescent="0.2">
      <c r="B48" s="1016" t="s">
        <v>824</v>
      </c>
      <c r="C48" s="1015"/>
      <c r="D48" s="1015"/>
      <c r="E48" s="1015"/>
      <c r="F48" s="1015"/>
      <c r="G48" s="1015"/>
      <c r="H48" s="1015"/>
      <c r="I48" s="1015"/>
      <c r="J48" s="1015"/>
      <c r="K48" s="1015"/>
      <c r="L48" s="1015"/>
      <c r="M48" s="1015"/>
      <c r="N48" s="1015"/>
      <c r="O48" s="1015"/>
      <c r="P48" s="1015"/>
      <c r="Q48" s="1015"/>
      <c r="BK48" s="151"/>
      <c r="BL48" s="151"/>
      <c r="BM48" s="151"/>
      <c r="BN48" s="151"/>
      <c r="BO48" s="151"/>
      <c r="BP48" s="151"/>
      <c r="BQ48" s="151"/>
      <c r="BR48" s="151"/>
      <c r="BS48" s="151"/>
      <c r="BT48" s="151"/>
      <c r="BU48" s="151"/>
      <c r="BV48" s="151"/>
    </row>
    <row r="49" spans="2:74" ht="12.75" x14ac:dyDescent="0.2">
      <c r="B49" s="1001" t="s">
        <v>825</v>
      </c>
      <c r="C49" s="1015"/>
      <c r="D49" s="1015"/>
      <c r="E49" s="1015"/>
      <c r="F49" s="1015"/>
      <c r="G49" s="1015"/>
      <c r="H49" s="1015"/>
      <c r="I49" s="1015"/>
      <c r="J49" s="1015"/>
      <c r="K49" s="1015"/>
      <c r="L49" s="1015"/>
      <c r="M49" s="1015"/>
      <c r="N49" s="1015"/>
      <c r="O49" s="1015"/>
      <c r="P49" s="1015"/>
      <c r="Q49" s="1015"/>
      <c r="BK49" s="151"/>
      <c r="BL49" s="151"/>
      <c r="BM49" s="151"/>
      <c r="BN49" s="151"/>
      <c r="BO49" s="151"/>
      <c r="BP49" s="151"/>
      <c r="BQ49" s="151"/>
      <c r="BR49" s="151"/>
      <c r="BS49" s="151"/>
      <c r="BT49" s="151"/>
      <c r="BU49" s="151"/>
      <c r="BV49" s="151"/>
    </row>
    <row r="50" spans="2:74" x14ac:dyDescent="0.2">
      <c r="BK50" s="151"/>
      <c r="BL50" s="151"/>
      <c r="BM50" s="151"/>
      <c r="BN50" s="151"/>
      <c r="BO50" s="151"/>
      <c r="BP50" s="151"/>
      <c r="BQ50" s="151"/>
      <c r="BR50" s="151"/>
      <c r="BS50" s="151"/>
      <c r="BT50" s="151"/>
      <c r="BU50" s="151"/>
      <c r="BV50" s="151"/>
    </row>
    <row r="51" spans="2:74" x14ac:dyDescent="0.2">
      <c r="BK51" s="151"/>
      <c r="BL51" s="151"/>
      <c r="BM51" s="151"/>
      <c r="BN51" s="151"/>
      <c r="BO51" s="151"/>
      <c r="BP51" s="151"/>
      <c r="BQ51" s="151"/>
      <c r="BR51" s="151"/>
      <c r="BS51" s="151"/>
      <c r="BT51" s="151"/>
      <c r="BU51" s="151"/>
      <c r="BV51" s="151"/>
    </row>
    <row r="52" spans="2:74" x14ac:dyDescent="0.2">
      <c r="BK52" s="151"/>
      <c r="BL52" s="151"/>
      <c r="BM52" s="151"/>
      <c r="BN52" s="151"/>
      <c r="BO52" s="151"/>
      <c r="BP52" s="151"/>
      <c r="BQ52" s="151"/>
      <c r="BR52" s="151"/>
      <c r="BS52" s="151"/>
      <c r="BT52" s="151"/>
      <c r="BU52" s="151"/>
      <c r="BV52" s="151"/>
    </row>
    <row r="53" spans="2:74" x14ac:dyDescent="0.2">
      <c r="BK53" s="151"/>
      <c r="BL53" s="151"/>
      <c r="BM53" s="151"/>
      <c r="BN53" s="151"/>
      <c r="BO53" s="151"/>
      <c r="BP53" s="151"/>
      <c r="BQ53" s="151"/>
      <c r="BR53" s="151"/>
      <c r="BS53" s="151"/>
      <c r="BT53" s="151"/>
      <c r="BU53" s="151"/>
      <c r="BV53" s="151"/>
    </row>
    <row r="54" spans="2:74" x14ac:dyDescent="0.2">
      <c r="BK54" s="151"/>
      <c r="BL54" s="151"/>
      <c r="BM54" s="151"/>
      <c r="BN54" s="151"/>
      <c r="BO54" s="151"/>
      <c r="BP54" s="151"/>
      <c r="BQ54" s="151"/>
      <c r="BR54" s="151"/>
      <c r="BS54" s="151"/>
      <c r="BT54" s="151"/>
      <c r="BU54" s="151"/>
      <c r="BV54" s="151"/>
    </row>
    <row r="55" spans="2:74" x14ac:dyDescent="0.2">
      <c r="BK55" s="151"/>
      <c r="BL55" s="151"/>
      <c r="BM55" s="151"/>
      <c r="BN55" s="151"/>
      <c r="BO55" s="151"/>
      <c r="BP55" s="151"/>
      <c r="BQ55" s="151"/>
      <c r="BR55" s="151"/>
      <c r="BS55" s="151"/>
      <c r="BT55" s="151"/>
      <c r="BU55" s="151"/>
      <c r="BV55" s="151"/>
    </row>
    <row r="56" spans="2:74" x14ac:dyDescent="0.2">
      <c r="BK56" s="151"/>
      <c r="BL56" s="151"/>
      <c r="BM56" s="151"/>
      <c r="BN56" s="151"/>
      <c r="BO56" s="151"/>
      <c r="BP56" s="151"/>
      <c r="BQ56" s="151"/>
      <c r="BR56" s="151"/>
      <c r="BS56" s="151"/>
      <c r="BT56" s="151"/>
      <c r="BU56" s="151"/>
      <c r="BV56" s="151"/>
    </row>
    <row r="57" spans="2:74" x14ac:dyDescent="0.2">
      <c r="BK57" s="151"/>
      <c r="BL57" s="151"/>
      <c r="BM57" s="151"/>
      <c r="BN57" s="151"/>
      <c r="BO57" s="151"/>
      <c r="BP57" s="151"/>
      <c r="BQ57" s="151"/>
      <c r="BR57" s="151"/>
      <c r="BS57" s="151"/>
      <c r="BT57" s="151"/>
      <c r="BU57" s="151"/>
      <c r="BV57" s="151"/>
    </row>
    <row r="58" spans="2:74" x14ac:dyDescent="0.2">
      <c r="BK58" s="151"/>
      <c r="BL58" s="151"/>
      <c r="BM58" s="151"/>
      <c r="BN58" s="151"/>
      <c r="BO58" s="151"/>
      <c r="BP58" s="151"/>
      <c r="BQ58" s="151"/>
      <c r="BR58" s="151"/>
      <c r="BS58" s="151"/>
      <c r="BT58" s="151"/>
      <c r="BU58" s="151"/>
      <c r="BV58" s="151"/>
    </row>
    <row r="59" spans="2:74" x14ac:dyDescent="0.2">
      <c r="BK59" s="151"/>
      <c r="BL59" s="151"/>
      <c r="BM59" s="151"/>
      <c r="BN59" s="151"/>
      <c r="BO59" s="151"/>
      <c r="BP59" s="151"/>
      <c r="BQ59" s="151"/>
      <c r="BR59" s="151"/>
      <c r="BS59" s="151"/>
      <c r="BT59" s="151"/>
      <c r="BU59" s="151"/>
      <c r="BV59" s="151"/>
    </row>
    <row r="60" spans="2:74" x14ac:dyDescent="0.2">
      <c r="BK60" s="151"/>
      <c r="BL60" s="151"/>
      <c r="BM60" s="151"/>
      <c r="BN60" s="151"/>
      <c r="BO60" s="151"/>
      <c r="BP60" s="151"/>
      <c r="BQ60" s="151"/>
      <c r="BR60" s="151"/>
      <c r="BS60" s="151"/>
      <c r="BT60" s="151"/>
      <c r="BU60" s="151"/>
      <c r="BV60" s="151"/>
    </row>
    <row r="61" spans="2:74" x14ac:dyDescent="0.2">
      <c r="BK61" s="151"/>
      <c r="BL61" s="151"/>
      <c r="BM61" s="151"/>
      <c r="BN61" s="151"/>
      <c r="BO61" s="151"/>
      <c r="BP61" s="151"/>
      <c r="BQ61" s="151"/>
      <c r="BR61" s="151"/>
      <c r="BS61" s="151"/>
      <c r="BT61" s="151"/>
      <c r="BU61" s="151"/>
      <c r="BV61" s="151"/>
    </row>
    <row r="62" spans="2:74" x14ac:dyDescent="0.2">
      <c r="BK62" s="151"/>
      <c r="BL62" s="151"/>
      <c r="BM62" s="151"/>
      <c r="BN62" s="151"/>
      <c r="BO62" s="151"/>
      <c r="BP62" s="151"/>
      <c r="BQ62" s="151"/>
      <c r="BR62" s="151"/>
      <c r="BS62" s="151"/>
      <c r="BT62" s="151"/>
      <c r="BU62" s="151"/>
      <c r="BV62" s="151"/>
    </row>
    <row r="63" spans="2:74" x14ac:dyDescent="0.2">
      <c r="BK63" s="151"/>
      <c r="BL63" s="151"/>
      <c r="BM63" s="151"/>
      <c r="BN63" s="151"/>
      <c r="BO63" s="151"/>
      <c r="BP63" s="151"/>
      <c r="BQ63" s="151"/>
      <c r="BR63" s="151"/>
      <c r="BS63" s="151"/>
      <c r="BT63" s="151"/>
      <c r="BU63" s="151"/>
      <c r="BV63" s="151"/>
    </row>
    <row r="64" spans="2: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R27" activePane="bottomRight" state="frozen"/>
      <selection activeCell="BF63" sqref="BF63"/>
      <selection pane="topRight" activeCell="BF63" sqref="BF63"/>
      <selection pane="bottomLeft" activeCell="BF63" sqref="BF63"/>
      <selection pane="bottomRight" activeCell="B69" sqref="B69"/>
    </sheetView>
  </sheetViews>
  <sheetFormatPr defaultColWidth="8.5703125" defaultRowHeight="11.25" x14ac:dyDescent="0.2"/>
  <cols>
    <col min="1" max="1" width="17.5703125" style="89" customWidth="1"/>
    <col min="2" max="2" width="42.5703125" style="83" customWidth="1"/>
    <col min="3"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4" ht="12.75" customHeight="1" x14ac:dyDescent="0.2">
      <c r="A1" s="974" t="s">
        <v>478</v>
      </c>
      <c r="B1" s="1029" t="s">
        <v>893</v>
      </c>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1029"/>
      <c r="AZ1" s="1029"/>
      <c r="BA1" s="1029"/>
      <c r="BB1" s="1029"/>
      <c r="BC1" s="1029"/>
      <c r="BD1" s="1029"/>
      <c r="BE1" s="1029"/>
      <c r="BF1" s="1029"/>
      <c r="BG1" s="1029"/>
      <c r="BH1" s="1029"/>
      <c r="BI1" s="1029"/>
      <c r="BJ1" s="1029"/>
      <c r="BK1" s="1029"/>
      <c r="BL1" s="1029"/>
      <c r="BM1" s="1029"/>
      <c r="BN1" s="1029"/>
      <c r="BO1" s="1029"/>
      <c r="BP1" s="1029"/>
      <c r="BQ1" s="1029"/>
      <c r="BR1" s="1029"/>
      <c r="BS1" s="1029"/>
      <c r="BT1" s="1029"/>
      <c r="BU1" s="1029"/>
      <c r="BV1" s="1029"/>
    </row>
    <row r="2" spans="1:74" ht="12.75" customHeight="1" x14ac:dyDescent="0.2">
      <c r="A2" s="975"/>
      <c r="B2" s="222" t="str">
        <f>"U.S. Energy Information Administration  |  Short-Term Energy Outlook  - "&amp;Dates!D1</f>
        <v>U.S. Energy Information Administration  |  Short-Term Energy Outlook  - April 2026</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4"/>
      <c r="AZ2" s="824"/>
      <c r="BA2" s="824"/>
      <c r="BB2" s="824"/>
      <c r="BC2" s="824"/>
      <c r="BD2" s="640"/>
      <c r="BE2" s="640"/>
      <c r="BF2" s="640"/>
      <c r="BG2" s="824"/>
      <c r="BH2" s="824"/>
      <c r="BI2" s="824"/>
      <c r="BJ2" s="261"/>
      <c r="BK2" s="260"/>
      <c r="BL2" s="260"/>
      <c r="BM2" s="260"/>
      <c r="BN2" s="260"/>
      <c r="BO2" s="260"/>
      <c r="BP2" s="260"/>
      <c r="BQ2" s="260"/>
      <c r="BR2" s="260"/>
      <c r="BS2" s="260"/>
      <c r="BT2" s="260"/>
      <c r="BU2" s="260"/>
      <c r="BV2" s="262"/>
    </row>
    <row r="3" spans="1:74" ht="12.75" x14ac:dyDescent="0.2">
      <c r="A3" s="316" t="s">
        <v>760</v>
      </c>
      <c r="B3" s="193"/>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x14ac:dyDescent="0.2">
      <c r="A4" s="322" t="str">
        <f>TEXT(Dates!$D$2,"dddd, mmmm d, yyyy")</f>
        <v>Monday, April 6, 2026</v>
      </c>
      <c r="B4" s="194"/>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ht="11.1" customHeight="1" x14ac:dyDescent="0.2">
      <c r="A5" s="335"/>
      <c r="B5" s="327" t="s">
        <v>865</v>
      </c>
      <c r="AY5" s="83"/>
      <c r="BB5" s="858"/>
      <c r="BC5" s="858"/>
      <c r="BD5" s="859"/>
      <c r="BE5" s="859"/>
      <c r="BF5" s="859"/>
      <c r="BG5" s="859"/>
      <c r="BH5" s="859"/>
      <c r="BI5" s="859"/>
      <c r="BJ5" s="399"/>
      <c r="BK5" s="399"/>
      <c r="BL5" s="399"/>
      <c r="BM5" s="399"/>
      <c r="BN5" s="399"/>
      <c r="BO5" s="399"/>
      <c r="BP5" s="399"/>
      <c r="BQ5" s="399"/>
      <c r="BR5" s="399"/>
      <c r="BS5" s="399"/>
      <c r="BT5" s="399"/>
      <c r="BU5" s="399"/>
      <c r="BV5" s="399"/>
    </row>
    <row r="6" spans="1:74" s="272" customFormat="1" ht="11.1" customHeight="1" x14ac:dyDescent="0.2">
      <c r="A6" s="418" t="s">
        <v>811</v>
      </c>
      <c r="B6" s="412" t="s">
        <v>810</v>
      </c>
      <c r="C6" s="105">
        <v>74.604158698999996</v>
      </c>
      <c r="D6" s="105">
        <v>75.846891506000006</v>
      </c>
      <c r="E6" s="105">
        <v>75.751307853</v>
      </c>
      <c r="F6" s="105">
        <v>75.090164361999996</v>
      </c>
      <c r="G6" s="105">
        <v>74.471552674999998</v>
      </c>
      <c r="H6" s="105">
        <v>74.765997295999995</v>
      </c>
      <c r="I6" s="105">
        <v>75.714630002999996</v>
      </c>
      <c r="J6" s="105">
        <v>76.757349501999997</v>
      </c>
      <c r="K6" s="105">
        <v>77.288801934999995</v>
      </c>
      <c r="L6" s="105">
        <v>77.242087061999996</v>
      </c>
      <c r="M6" s="105">
        <v>77.361835893999995</v>
      </c>
      <c r="N6" s="105">
        <v>76.779679826999995</v>
      </c>
      <c r="O6" s="105">
        <v>76.819525017999993</v>
      </c>
      <c r="P6" s="105">
        <v>77.420400388999994</v>
      </c>
      <c r="Q6" s="105">
        <v>77.425712035000004</v>
      </c>
      <c r="R6" s="105">
        <v>76.781533214999996</v>
      </c>
      <c r="S6" s="105">
        <v>76.181143024999997</v>
      </c>
      <c r="T6" s="105">
        <v>76.652682476999999</v>
      </c>
      <c r="U6" s="105">
        <v>76.031262849000001</v>
      </c>
      <c r="V6" s="105">
        <v>75.565976989999996</v>
      </c>
      <c r="W6" s="105">
        <v>76.531095764</v>
      </c>
      <c r="X6" s="105">
        <v>76.731738978999999</v>
      </c>
      <c r="Y6" s="105">
        <v>77.498721110000005</v>
      </c>
      <c r="Z6" s="105">
        <v>77.757852263000004</v>
      </c>
      <c r="AA6" s="105">
        <v>76.365899979000005</v>
      </c>
      <c r="AB6" s="105">
        <v>77.059176042000004</v>
      </c>
      <c r="AC6" s="105">
        <v>77.499530125000007</v>
      </c>
      <c r="AD6" s="105">
        <v>77.022628948000005</v>
      </c>
      <c r="AE6" s="105">
        <v>76.357867713000005</v>
      </c>
      <c r="AF6" s="105">
        <v>76.067908191000001</v>
      </c>
      <c r="AG6" s="105">
        <v>76.359316954999997</v>
      </c>
      <c r="AH6" s="105">
        <v>76.588630512999998</v>
      </c>
      <c r="AI6" s="105">
        <v>75.485522553999999</v>
      </c>
      <c r="AJ6" s="105">
        <v>76.464457538999994</v>
      </c>
      <c r="AK6" s="105">
        <v>76.635218154</v>
      </c>
      <c r="AL6" s="105">
        <v>77.029748583</v>
      </c>
      <c r="AM6" s="105">
        <v>76.697130281</v>
      </c>
      <c r="AN6" s="105">
        <v>76.908649999999994</v>
      </c>
      <c r="AO6" s="105">
        <v>78.019756000000001</v>
      </c>
      <c r="AP6" s="105">
        <v>77.544211000000004</v>
      </c>
      <c r="AQ6" s="105">
        <v>77.637264999999999</v>
      </c>
      <c r="AR6" s="105">
        <v>78.749684000000002</v>
      </c>
      <c r="AS6" s="105">
        <v>79.262681000000001</v>
      </c>
      <c r="AT6" s="105">
        <v>79.756021000000004</v>
      </c>
      <c r="AU6" s="105">
        <v>80.930856000000006</v>
      </c>
      <c r="AV6" s="105">
        <v>80.732562999999999</v>
      </c>
      <c r="AW6" s="105">
        <v>80.535549000000003</v>
      </c>
      <c r="AX6" s="105">
        <v>80.298301835999993</v>
      </c>
      <c r="AY6" s="105">
        <v>78.993325682000005</v>
      </c>
      <c r="AZ6" s="907">
        <v>80.827388612999997</v>
      </c>
      <c r="BA6" s="907">
        <v>72.369698647000007</v>
      </c>
      <c r="BB6" s="388">
        <v>70.805395333999996</v>
      </c>
      <c r="BC6" s="388">
        <v>72.994186947000003</v>
      </c>
      <c r="BD6" s="388">
        <v>75.028988728000002</v>
      </c>
      <c r="BE6" s="388">
        <v>76.556177348000006</v>
      </c>
      <c r="BF6" s="388">
        <v>77.596285613999996</v>
      </c>
      <c r="BG6" s="388">
        <v>79.121649747999996</v>
      </c>
      <c r="BH6" s="388">
        <v>79.518584266000005</v>
      </c>
      <c r="BI6" s="388">
        <v>80.284985633000005</v>
      </c>
      <c r="BJ6" s="388">
        <v>80.306510689000007</v>
      </c>
      <c r="BK6" s="388">
        <v>80.374542289000004</v>
      </c>
      <c r="BL6" s="388">
        <v>80.617325885</v>
      </c>
      <c r="BM6" s="388">
        <v>80.519278194999998</v>
      </c>
      <c r="BN6" s="388">
        <v>80.494411694999997</v>
      </c>
      <c r="BO6" s="388">
        <v>80.068300015999995</v>
      </c>
      <c r="BP6" s="388">
        <v>80.672922033999996</v>
      </c>
      <c r="BQ6" s="388">
        <v>80.783541804999999</v>
      </c>
      <c r="BR6" s="388">
        <v>80.918762622000003</v>
      </c>
      <c r="BS6" s="388">
        <v>80.925248018000005</v>
      </c>
      <c r="BT6" s="388">
        <v>81.329939588000002</v>
      </c>
      <c r="BU6" s="388">
        <v>81.586622352000006</v>
      </c>
      <c r="BV6" s="388">
        <v>81.561090730000004</v>
      </c>
    </row>
    <row r="7" spans="1:74" ht="11.1" customHeight="1" x14ac:dyDescent="0.2">
      <c r="A7" s="335" t="s">
        <v>805</v>
      </c>
      <c r="B7" s="404" t="s">
        <v>850</v>
      </c>
      <c r="C7" s="289">
        <v>38.150100000000002</v>
      </c>
      <c r="D7" s="289">
        <v>38.829000000000001</v>
      </c>
      <c r="E7" s="289">
        <v>38.314900000000002</v>
      </c>
      <c r="F7" s="289">
        <v>37.8581</v>
      </c>
      <c r="G7" s="289">
        <v>37.915700000000001</v>
      </c>
      <c r="H7" s="289">
        <v>38.424599999999998</v>
      </c>
      <c r="I7" s="289">
        <v>38.8825</v>
      </c>
      <c r="J7" s="289">
        <v>39.045099999999998</v>
      </c>
      <c r="K7" s="289">
        <v>39.3309</v>
      </c>
      <c r="L7" s="289">
        <v>38.9392</v>
      </c>
      <c r="M7" s="289">
        <v>38.947699999999998</v>
      </c>
      <c r="N7" s="289">
        <v>38.979399999999998</v>
      </c>
      <c r="O7" s="289">
        <v>38.234699999999997</v>
      </c>
      <c r="P7" s="289">
        <v>38.636899999999997</v>
      </c>
      <c r="Q7" s="289">
        <v>38.546900000000001</v>
      </c>
      <c r="R7" s="289">
        <v>38.254899999999999</v>
      </c>
      <c r="S7" s="289">
        <v>37.518599999999999</v>
      </c>
      <c r="T7" s="289">
        <v>37.5715</v>
      </c>
      <c r="U7" s="289">
        <v>36.472099999999998</v>
      </c>
      <c r="V7" s="289">
        <v>36.007899999999999</v>
      </c>
      <c r="W7" s="289">
        <v>36.836799999999997</v>
      </c>
      <c r="X7" s="289">
        <v>36.795499999999997</v>
      </c>
      <c r="Y7" s="289">
        <v>36.680100000000003</v>
      </c>
      <c r="Z7" s="289">
        <v>36.627499999999998</v>
      </c>
      <c r="AA7" s="289">
        <v>36.603000000000002</v>
      </c>
      <c r="AB7" s="289">
        <v>36.563299999999998</v>
      </c>
      <c r="AC7" s="289">
        <v>36.717700000000001</v>
      </c>
      <c r="AD7" s="289">
        <v>36.474699999999999</v>
      </c>
      <c r="AE7" s="289">
        <v>36.071599999999997</v>
      </c>
      <c r="AF7" s="289">
        <v>35.662500000000001</v>
      </c>
      <c r="AG7" s="289">
        <v>36.069299999999998</v>
      </c>
      <c r="AH7" s="289">
        <v>35.992899999999999</v>
      </c>
      <c r="AI7" s="289">
        <v>35.716299999999997</v>
      </c>
      <c r="AJ7" s="289">
        <v>35.472299999999997</v>
      </c>
      <c r="AK7" s="289">
        <v>35.538400000000003</v>
      </c>
      <c r="AL7" s="289">
        <v>35.448999999999998</v>
      </c>
      <c r="AM7" s="289">
        <v>35.402500000000003</v>
      </c>
      <c r="AN7" s="289">
        <v>35.671100000000003</v>
      </c>
      <c r="AO7" s="289">
        <v>36.033999999999999</v>
      </c>
      <c r="AP7" s="289">
        <v>35.7973</v>
      </c>
      <c r="AQ7" s="289">
        <v>36.154499999999999</v>
      </c>
      <c r="AR7" s="289">
        <v>37.038600000000002</v>
      </c>
      <c r="AS7" s="289">
        <v>36.7408</v>
      </c>
      <c r="AT7" s="289">
        <v>36.875</v>
      </c>
      <c r="AU7" s="289">
        <v>38.050800000000002</v>
      </c>
      <c r="AV7" s="289">
        <v>37.5655</v>
      </c>
      <c r="AW7" s="289">
        <v>37.475200000000001</v>
      </c>
      <c r="AX7" s="289">
        <v>37.212513328999997</v>
      </c>
      <c r="AY7" s="289">
        <v>36.648370370999999</v>
      </c>
      <c r="AZ7" s="895">
        <v>37.791949010000003</v>
      </c>
      <c r="BA7" s="895">
        <v>30.030033929999998</v>
      </c>
      <c r="BB7" s="355">
        <v>28.841926638</v>
      </c>
      <c r="BC7" s="355">
        <v>31.017729609</v>
      </c>
      <c r="BD7" s="355">
        <v>32.844141739999998</v>
      </c>
      <c r="BE7" s="355">
        <v>34.225714742999997</v>
      </c>
      <c r="BF7" s="355">
        <v>35.267235683000003</v>
      </c>
      <c r="BG7" s="355">
        <v>36.849810830000003</v>
      </c>
      <c r="BH7" s="355">
        <v>37.037798338999998</v>
      </c>
      <c r="BI7" s="355">
        <v>37.392576491</v>
      </c>
      <c r="BJ7" s="355">
        <v>37.385780371000003</v>
      </c>
      <c r="BK7" s="355">
        <v>37.455511364000003</v>
      </c>
      <c r="BL7" s="355">
        <v>37.453140009000002</v>
      </c>
      <c r="BM7" s="355">
        <v>37.546445622999997</v>
      </c>
      <c r="BN7" s="355">
        <v>37.599819578999998</v>
      </c>
      <c r="BO7" s="355">
        <v>37.390720051000002</v>
      </c>
      <c r="BP7" s="355">
        <v>37.699592447000001</v>
      </c>
      <c r="BQ7" s="355">
        <v>37.688872746000001</v>
      </c>
      <c r="BR7" s="355">
        <v>37.552002979000001</v>
      </c>
      <c r="BS7" s="355">
        <v>37.583880166999997</v>
      </c>
      <c r="BT7" s="355">
        <v>37.574549562000001</v>
      </c>
      <c r="BU7" s="355">
        <v>37.456733595000003</v>
      </c>
      <c r="BV7" s="355">
        <v>37.449290046000002</v>
      </c>
    </row>
    <row r="8" spans="1:74" ht="11.1" customHeight="1" x14ac:dyDescent="0.2">
      <c r="A8" s="335" t="s">
        <v>866</v>
      </c>
      <c r="B8" s="404" t="s">
        <v>195</v>
      </c>
      <c r="C8" s="289">
        <v>11.450569</v>
      </c>
      <c r="D8" s="289">
        <v>11.465123999999999</v>
      </c>
      <c r="E8" s="289">
        <v>11.888377999999999</v>
      </c>
      <c r="F8" s="289">
        <v>11.82958</v>
      </c>
      <c r="G8" s="289">
        <v>11.757607</v>
      </c>
      <c r="H8" s="289">
        <v>11.919069</v>
      </c>
      <c r="I8" s="289">
        <v>12.008948</v>
      </c>
      <c r="J8" s="289">
        <v>12.134452</v>
      </c>
      <c r="K8" s="289">
        <v>12.429211</v>
      </c>
      <c r="L8" s="289">
        <v>12.441943</v>
      </c>
      <c r="M8" s="289">
        <v>12.493145</v>
      </c>
      <c r="N8" s="289">
        <v>12.201518</v>
      </c>
      <c r="O8" s="289">
        <v>12.640105</v>
      </c>
      <c r="P8" s="289">
        <v>12.620922999999999</v>
      </c>
      <c r="Q8" s="289">
        <v>12.867153999999999</v>
      </c>
      <c r="R8" s="289">
        <v>12.734163000000001</v>
      </c>
      <c r="S8" s="289">
        <v>12.73226</v>
      </c>
      <c r="T8" s="289">
        <v>12.787032999999999</v>
      </c>
      <c r="U8" s="289">
        <v>12.912464</v>
      </c>
      <c r="V8" s="289">
        <v>12.999148999999999</v>
      </c>
      <c r="W8" s="289">
        <v>13.17794</v>
      </c>
      <c r="X8" s="289">
        <v>13.213355</v>
      </c>
      <c r="Y8" s="289">
        <v>13.315652999999999</v>
      </c>
      <c r="Z8" s="289">
        <v>13.29698</v>
      </c>
      <c r="AA8" s="289">
        <v>12.517327999999999</v>
      </c>
      <c r="AB8" s="289">
        <v>13.128899000000001</v>
      </c>
      <c r="AC8" s="289">
        <v>13.190308999999999</v>
      </c>
      <c r="AD8" s="289">
        <v>13.313839</v>
      </c>
      <c r="AE8" s="289">
        <v>13.256073000000001</v>
      </c>
      <c r="AF8" s="289">
        <v>13.251652</v>
      </c>
      <c r="AG8" s="289">
        <v>13.21224</v>
      </c>
      <c r="AH8" s="289">
        <v>13.41051</v>
      </c>
      <c r="AI8" s="289">
        <v>13.170586</v>
      </c>
      <c r="AJ8" s="289">
        <v>13.529911999999999</v>
      </c>
      <c r="AK8" s="289">
        <v>13.395830999999999</v>
      </c>
      <c r="AL8" s="289">
        <v>13.437274</v>
      </c>
      <c r="AM8" s="289">
        <v>13.140373</v>
      </c>
      <c r="AN8" s="289">
        <v>13.239549999999999</v>
      </c>
      <c r="AO8" s="289">
        <v>13.452956</v>
      </c>
      <c r="AP8" s="289">
        <v>13.465611000000001</v>
      </c>
      <c r="AQ8" s="289">
        <v>13.446565</v>
      </c>
      <c r="AR8" s="289">
        <v>13.610484</v>
      </c>
      <c r="AS8" s="289">
        <v>13.707281</v>
      </c>
      <c r="AT8" s="289">
        <v>13.810121000000001</v>
      </c>
      <c r="AU8" s="289">
        <v>13.828156</v>
      </c>
      <c r="AV8" s="289">
        <v>13.863763000000001</v>
      </c>
      <c r="AW8" s="289">
        <v>13.789249</v>
      </c>
      <c r="AX8" s="289">
        <v>13.656181999999999</v>
      </c>
      <c r="AY8" s="289">
        <v>13.246397</v>
      </c>
      <c r="AZ8" s="895">
        <v>13.525573051</v>
      </c>
      <c r="BA8" s="895">
        <v>13.559440425</v>
      </c>
      <c r="BB8" s="355">
        <v>13.63801</v>
      </c>
      <c r="BC8" s="355">
        <v>13.59375</v>
      </c>
      <c r="BD8" s="355">
        <v>13.552809999999999</v>
      </c>
      <c r="BE8" s="355">
        <v>13.48582</v>
      </c>
      <c r="BF8" s="355">
        <v>13.455880000000001</v>
      </c>
      <c r="BG8" s="355">
        <v>13.334350000000001</v>
      </c>
      <c r="BH8" s="355">
        <v>13.44332</v>
      </c>
      <c r="BI8" s="355">
        <v>13.5992</v>
      </c>
      <c r="BJ8" s="355">
        <v>13.69051</v>
      </c>
      <c r="BK8" s="355">
        <v>13.74366</v>
      </c>
      <c r="BL8" s="355">
        <v>13.72133</v>
      </c>
      <c r="BM8" s="355">
        <v>13.87884</v>
      </c>
      <c r="BN8" s="355">
        <v>13.931089999999999</v>
      </c>
      <c r="BO8" s="355">
        <v>13.96515</v>
      </c>
      <c r="BP8" s="355">
        <v>13.98197</v>
      </c>
      <c r="BQ8" s="355">
        <v>13.9566</v>
      </c>
      <c r="BR8" s="355">
        <v>13.9848</v>
      </c>
      <c r="BS8" s="355">
        <v>13.896050000000001</v>
      </c>
      <c r="BT8" s="355">
        <v>13.99756</v>
      </c>
      <c r="BU8" s="355">
        <v>14.1144</v>
      </c>
      <c r="BV8" s="355">
        <v>14.15671</v>
      </c>
    </row>
    <row r="9" spans="1:74" ht="11.1" customHeight="1" x14ac:dyDescent="0.2">
      <c r="A9" s="335" t="s">
        <v>867</v>
      </c>
      <c r="B9" s="404" t="s">
        <v>968</v>
      </c>
      <c r="C9" s="289">
        <v>25.003489698999999</v>
      </c>
      <c r="D9" s="289">
        <v>25.552767505999999</v>
      </c>
      <c r="E9" s="289">
        <v>25.548029852999999</v>
      </c>
      <c r="F9" s="289">
        <v>25.402484361999999</v>
      </c>
      <c r="G9" s="289">
        <v>24.798245675</v>
      </c>
      <c r="H9" s="289">
        <v>24.422328296</v>
      </c>
      <c r="I9" s="289">
        <v>24.823182002999999</v>
      </c>
      <c r="J9" s="289">
        <v>25.577797501999999</v>
      </c>
      <c r="K9" s="289">
        <v>25.528690935</v>
      </c>
      <c r="L9" s="289">
        <v>25.860944062000002</v>
      </c>
      <c r="M9" s="289">
        <v>25.920990893999999</v>
      </c>
      <c r="N9" s="289">
        <v>25.598761827000001</v>
      </c>
      <c r="O9" s="289">
        <v>25.944720018000002</v>
      </c>
      <c r="P9" s="289">
        <v>26.162577388999999</v>
      </c>
      <c r="Q9" s="289">
        <v>26.011658035</v>
      </c>
      <c r="R9" s="289">
        <v>25.792470215000002</v>
      </c>
      <c r="S9" s="289">
        <v>25.930283025000001</v>
      </c>
      <c r="T9" s="289">
        <v>26.294149477000001</v>
      </c>
      <c r="U9" s="289">
        <v>26.646698849</v>
      </c>
      <c r="V9" s="289">
        <v>26.558927990000001</v>
      </c>
      <c r="W9" s="289">
        <v>26.516355764</v>
      </c>
      <c r="X9" s="289">
        <v>26.722883978999999</v>
      </c>
      <c r="Y9" s="289">
        <v>27.502968110000001</v>
      </c>
      <c r="Z9" s="289">
        <v>27.833372263000001</v>
      </c>
      <c r="AA9" s="289">
        <v>27.245571979000001</v>
      </c>
      <c r="AB9" s="289">
        <v>27.366977041999998</v>
      </c>
      <c r="AC9" s="289">
        <v>27.591521125</v>
      </c>
      <c r="AD9" s="289">
        <v>27.234089948000001</v>
      </c>
      <c r="AE9" s="289">
        <v>27.030194713</v>
      </c>
      <c r="AF9" s="289">
        <v>27.153756190999999</v>
      </c>
      <c r="AG9" s="289">
        <v>27.077776955000001</v>
      </c>
      <c r="AH9" s="289">
        <v>27.185220513000001</v>
      </c>
      <c r="AI9" s="289">
        <v>26.598636553999999</v>
      </c>
      <c r="AJ9" s="289">
        <v>27.462245539000001</v>
      </c>
      <c r="AK9" s="289">
        <v>27.700987154</v>
      </c>
      <c r="AL9" s="289">
        <v>28.143474583</v>
      </c>
      <c r="AM9" s="289">
        <v>28.154257281</v>
      </c>
      <c r="AN9" s="289">
        <v>27.998000000000001</v>
      </c>
      <c r="AO9" s="289">
        <v>28.532800000000002</v>
      </c>
      <c r="AP9" s="289">
        <v>28.281300000000002</v>
      </c>
      <c r="AQ9" s="289">
        <v>28.036200000000001</v>
      </c>
      <c r="AR9" s="289">
        <v>28.1006</v>
      </c>
      <c r="AS9" s="289">
        <v>28.814599999999999</v>
      </c>
      <c r="AT9" s="289">
        <v>29.070900000000002</v>
      </c>
      <c r="AU9" s="289">
        <v>29.0519</v>
      </c>
      <c r="AV9" s="289">
        <v>29.3033</v>
      </c>
      <c r="AW9" s="289">
        <v>29.271100000000001</v>
      </c>
      <c r="AX9" s="289">
        <v>29.429606506999999</v>
      </c>
      <c r="AY9" s="289">
        <v>29.098558311000001</v>
      </c>
      <c r="AZ9" s="895">
        <v>29.509866551999998</v>
      </c>
      <c r="BA9" s="895">
        <v>28.780224292</v>
      </c>
      <c r="BB9" s="355">
        <v>28.325458695999998</v>
      </c>
      <c r="BC9" s="355">
        <v>28.382707337999999</v>
      </c>
      <c r="BD9" s="355">
        <v>28.632036986999999</v>
      </c>
      <c r="BE9" s="355">
        <v>28.844642605000001</v>
      </c>
      <c r="BF9" s="355">
        <v>28.873169931</v>
      </c>
      <c r="BG9" s="355">
        <v>28.937488918</v>
      </c>
      <c r="BH9" s="355">
        <v>29.037465927</v>
      </c>
      <c r="BI9" s="355">
        <v>29.293209140999998</v>
      </c>
      <c r="BJ9" s="355">
        <v>29.230220318000001</v>
      </c>
      <c r="BK9" s="355">
        <v>29.175370924999999</v>
      </c>
      <c r="BL9" s="355">
        <v>29.442855875999999</v>
      </c>
      <c r="BM9" s="355">
        <v>29.093992573000001</v>
      </c>
      <c r="BN9" s="355">
        <v>28.963502115000001</v>
      </c>
      <c r="BO9" s="355">
        <v>28.712429964999998</v>
      </c>
      <c r="BP9" s="355">
        <v>28.991359587000002</v>
      </c>
      <c r="BQ9" s="355">
        <v>29.138069058999999</v>
      </c>
      <c r="BR9" s="355">
        <v>29.381959642999998</v>
      </c>
      <c r="BS9" s="355">
        <v>29.445317849999999</v>
      </c>
      <c r="BT9" s="355">
        <v>29.757830025000001</v>
      </c>
      <c r="BU9" s="355">
        <v>30.015488757</v>
      </c>
      <c r="BV9" s="355">
        <v>29.955090684000002</v>
      </c>
    </row>
    <row r="10" spans="1:74" ht="11.1" customHeight="1" x14ac:dyDescent="0.2">
      <c r="A10" s="335"/>
      <c r="B10" s="413"/>
      <c r="AY10" s="83"/>
      <c r="AZ10" s="641"/>
      <c r="BA10" s="641"/>
      <c r="BB10" s="399"/>
      <c r="BC10" s="399"/>
      <c r="BD10" s="399"/>
      <c r="BE10" s="399"/>
      <c r="BF10" s="399"/>
      <c r="BG10" s="399"/>
      <c r="BH10" s="399"/>
      <c r="BI10" s="399"/>
      <c r="BJ10" s="399"/>
      <c r="BK10" s="399"/>
      <c r="BL10" s="399"/>
      <c r="BM10" s="399"/>
      <c r="BN10" s="399"/>
      <c r="BO10" s="399"/>
      <c r="BP10" s="399"/>
      <c r="BQ10" s="399"/>
      <c r="BR10" s="399"/>
      <c r="BS10" s="399"/>
      <c r="BT10" s="399"/>
      <c r="BU10" s="399"/>
      <c r="BV10" s="399"/>
    </row>
    <row r="11" spans="1:74" s="272" customFormat="1" ht="11.1" customHeight="1" x14ac:dyDescent="0.2">
      <c r="A11" s="418" t="s">
        <v>177</v>
      </c>
      <c r="B11" s="414" t="s">
        <v>837</v>
      </c>
      <c r="C11" s="105">
        <v>26.75</v>
      </c>
      <c r="D11" s="105">
        <v>27.6</v>
      </c>
      <c r="E11" s="105">
        <v>27.215</v>
      </c>
      <c r="F11" s="105">
        <v>27.62</v>
      </c>
      <c r="G11" s="105">
        <v>27.204599999999999</v>
      </c>
      <c r="H11" s="105">
        <v>27.4</v>
      </c>
      <c r="I11" s="105">
        <v>27.54</v>
      </c>
      <c r="J11" s="105">
        <v>28.52</v>
      </c>
      <c r="K11" s="105">
        <v>28.7</v>
      </c>
      <c r="L11" s="105">
        <v>28.364999999999998</v>
      </c>
      <c r="M11" s="105">
        <v>27.99</v>
      </c>
      <c r="N11" s="105">
        <v>28</v>
      </c>
      <c r="O11" s="105">
        <v>27.395</v>
      </c>
      <c r="P11" s="105">
        <v>27.68</v>
      </c>
      <c r="Q11" s="105">
        <v>27.914999999999999</v>
      </c>
      <c r="R11" s="105">
        <v>27.82</v>
      </c>
      <c r="S11" s="105">
        <v>27.315000000000001</v>
      </c>
      <c r="T11" s="105">
        <v>27.405000000000001</v>
      </c>
      <c r="U11" s="105">
        <v>26.55</v>
      </c>
      <c r="V11" s="105">
        <v>26.245000000000001</v>
      </c>
      <c r="W11" s="105">
        <v>26.905000000000001</v>
      </c>
      <c r="X11" s="105">
        <v>26.855</v>
      </c>
      <c r="Y11" s="105">
        <v>26.95</v>
      </c>
      <c r="Z11" s="105">
        <v>26.94</v>
      </c>
      <c r="AA11" s="105">
        <v>26.81</v>
      </c>
      <c r="AB11" s="105">
        <v>27.094999999999999</v>
      </c>
      <c r="AC11" s="105">
        <v>27.395</v>
      </c>
      <c r="AD11" s="105">
        <v>27.34</v>
      </c>
      <c r="AE11" s="105">
        <v>27.23</v>
      </c>
      <c r="AF11" s="105">
        <v>26.82</v>
      </c>
      <c r="AG11" s="105">
        <v>27.25</v>
      </c>
      <c r="AH11" s="105">
        <v>27.18</v>
      </c>
      <c r="AI11" s="105">
        <v>26.56</v>
      </c>
      <c r="AJ11" s="105">
        <v>27.08</v>
      </c>
      <c r="AK11" s="105">
        <v>27.094999999999999</v>
      </c>
      <c r="AL11" s="105">
        <v>27.18</v>
      </c>
      <c r="AM11" s="105">
        <v>27.04</v>
      </c>
      <c r="AN11" s="105">
        <v>27.16</v>
      </c>
      <c r="AO11" s="105">
        <v>27.42</v>
      </c>
      <c r="AP11" s="105">
        <v>27.234999999999999</v>
      </c>
      <c r="AQ11" s="105">
        <v>27.71</v>
      </c>
      <c r="AR11" s="105">
        <v>28.18</v>
      </c>
      <c r="AS11" s="105">
        <v>27.9</v>
      </c>
      <c r="AT11" s="105">
        <v>27.914999999999999</v>
      </c>
      <c r="AU11" s="105">
        <v>29.13</v>
      </c>
      <c r="AV11" s="105">
        <v>28.815000000000001</v>
      </c>
      <c r="AW11" s="105">
        <v>28.635000000000002</v>
      </c>
      <c r="AX11" s="105">
        <v>28.695</v>
      </c>
      <c r="AY11" s="105">
        <v>28.59</v>
      </c>
      <c r="AZ11" s="907">
        <v>29.39</v>
      </c>
      <c r="BA11" s="907">
        <v>21.38</v>
      </c>
      <c r="BB11" s="388">
        <v>19.856999999999999</v>
      </c>
      <c r="BC11" s="388">
        <v>22.038499999999999</v>
      </c>
      <c r="BD11" s="388">
        <v>23.684750000000001</v>
      </c>
      <c r="BE11" s="388">
        <v>25.03875</v>
      </c>
      <c r="BF11" s="388">
        <v>26.060749999999999</v>
      </c>
      <c r="BG11" s="388">
        <v>27.643000000000001</v>
      </c>
      <c r="BH11" s="388">
        <v>27.839008</v>
      </c>
      <c r="BI11" s="388">
        <v>28.210999999999999</v>
      </c>
      <c r="BJ11" s="388">
        <v>28.210999999999999</v>
      </c>
      <c r="BK11" s="388">
        <v>28.295000000000002</v>
      </c>
      <c r="BL11" s="388">
        <v>28.298999999999999</v>
      </c>
      <c r="BM11" s="388">
        <v>28.402999999999999</v>
      </c>
      <c r="BN11" s="388">
        <v>28.477</v>
      </c>
      <c r="BO11" s="388">
        <v>28.481000000000002</v>
      </c>
      <c r="BP11" s="388">
        <v>28.605</v>
      </c>
      <c r="BQ11" s="388">
        <v>28.609000000000002</v>
      </c>
      <c r="BR11" s="388">
        <v>28.613</v>
      </c>
      <c r="BS11" s="388">
        <v>28.516999999999999</v>
      </c>
      <c r="BT11" s="388">
        <v>28.521000000000001</v>
      </c>
      <c r="BU11" s="388">
        <v>28.425000000000001</v>
      </c>
      <c r="BV11" s="388">
        <v>28.428999999999998</v>
      </c>
    </row>
    <row r="12" spans="1:74" ht="11.1" customHeight="1" x14ac:dyDescent="0.2">
      <c r="A12" s="335" t="s">
        <v>548</v>
      </c>
      <c r="B12" s="404" t="s">
        <v>969</v>
      </c>
      <c r="C12" s="289">
        <v>0.97</v>
      </c>
      <c r="D12" s="289">
        <v>0.97</v>
      </c>
      <c r="E12" s="289">
        <v>0.98</v>
      </c>
      <c r="F12" s="289">
        <v>0.99</v>
      </c>
      <c r="G12" s="289">
        <v>1</v>
      </c>
      <c r="H12" s="289">
        <v>1.01</v>
      </c>
      <c r="I12" s="289">
        <v>1.01</v>
      </c>
      <c r="J12" s="289">
        <v>1.02</v>
      </c>
      <c r="K12" s="289">
        <v>1.02</v>
      </c>
      <c r="L12" s="289">
        <v>1.03</v>
      </c>
      <c r="M12" s="289">
        <v>1.01</v>
      </c>
      <c r="N12" s="289">
        <v>1.01</v>
      </c>
      <c r="O12" s="289">
        <v>1.01</v>
      </c>
      <c r="P12" s="289">
        <v>1.01</v>
      </c>
      <c r="Q12" s="289">
        <v>1</v>
      </c>
      <c r="R12" s="289">
        <v>1.01</v>
      </c>
      <c r="S12" s="289">
        <v>0.98</v>
      </c>
      <c r="T12" s="289">
        <v>0.95</v>
      </c>
      <c r="U12" s="289">
        <v>0.96</v>
      </c>
      <c r="V12" s="289">
        <v>0.94</v>
      </c>
      <c r="W12" s="289">
        <v>0.95</v>
      </c>
      <c r="X12" s="289">
        <v>0.96</v>
      </c>
      <c r="Y12" s="289">
        <v>0.96</v>
      </c>
      <c r="Z12" s="289">
        <v>0.95</v>
      </c>
      <c r="AA12" s="289">
        <v>0.92</v>
      </c>
      <c r="AB12" s="289">
        <v>0.91</v>
      </c>
      <c r="AC12" s="289">
        <v>0.91</v>
      </c>
      <c r="AD12" s="289">
        <v>0.91</v>
      </c>
      <c r="AE12" s="289">
        <v>0.9</v>
      </c>
      <c r="AF12" s="289">
        <v>0.9</v>
      </c>
      <c r="AG12" s="289">
        <v>0.91</v>
      </c>
      <c r="AH12" s="289">
        <v>0.91</v>
      </c>
      <c r="AI12" s="289">
        <v>0.91</v>
      </c>
      <c r="AJ12" s="289">
        <v>0.91</v>
      </c>
      <c r="AK12" s="289">
        <v>0.90500000000000003</v>
      </c>
      <c r="AL12" s="289">
        <v>0.92</v>
      </c>
      <c r="AM12" s="289">
        <v>0.91</v>
      </c>
      <c r="AN12" s="289">
        <v>0.92</v>
      </c>
      <c r="AO12" s="289">
        <v>0.91</v>
      </c>
      <c r="AP12" s="289">
        <v>0.91500000000000004</v>
      </c>
      <c r="AQ12" s="289">
        <v>0.92</v>
      </c>
      <c r="AR12" s="289">
        <v>0.92</v>
      </c>
      <c r="AS12" s="289">
        <v>0.93</v>
      </c>
      <c r="AT12" s="289">
        <v>0.94</v>
      </c>
      <c r="AU12" s="289">
        <v>0.95</v>
      </c>
      <c r="AV12" s="289">
        <v>0.94</v>
      </c>
      <c r="AW12" s="289">
        <v>0.97</v>
      </c>
      <c r="AX12" s="289">
        <v>0.97</v>
      </c>
      <c r="AY12" s="289">
        <v>0.96</v>
      </c>
      <c r="AZ12" s="895">
        <v>0.98</v>
      </c>
      <c r="BA12" s="895">
        <v>0.98</v>
      </c>
      <c r="BB12" s="355" t="s">
        <v>1612</v>
      </c>
      <c r="BC12" s="355" t="s">
        <v>1612</v>
      </c>
      <c r="BD12" s="355" t="s">
        <v>1612</v>
      </c>
      <c r="BE12" s="355" t="s">
        <v>1612</v>
      </c>
      <c r="BF12" s="355" t="s">
        <v>1612</v>
      </c>
      <c r="BG12" s="355" t="s">
        <v>1612</v>
      </c>
      <c r="BH12" s="355" t="s">
        <v>1612</v>
      </c>
      <c r="BI12" s="355" t="s">
        <v>1612</v>
      </c>
      <c r="BJ12" s="355" t="s">
        <v>1612</v>
      </c>
      <c r="BK12" s="355" t="s">
        <v>1612</v>
      </c>
      <c r="BL12" s="355" t="s">
        <v>1612</v>
      </c>
      <c r="BM12" s="355" t="s">
        <v>1612</v>
      </c>
      <c r="BN12" s="355" t="s">
        <v>1612</v>
      </c>
      <c r="BO12" s="355" t="s">
        <v>1612</v>
      </c>
      <c r="BP12" s="355" t="s">
        <v>1612</v>
      </c>
      <c r="BQ12" s="355" t="s">
        <v>1612</v>
      </c>
      <c r="BR12" s="355" t="s">
        <v>1612</v>
      </c>
      <c r="BS12" s="355" t="s">
        <v>1612</v>
      </c>
      <c r="BT12" s="355" t="s">
        <v>1612</v>
      </c>
      <c r="BU12" s="355" t="s">
        <v>1612</v>
      </c>
      <c r="BV12" s="355" t="s">
        <v>1612</v>
      </c>
    </row>
    <row r="13" spans="1:74" ht="11.1" customHeight="1" x14ac:dyDescent="0.2">
      <c r="A13" s="335" t="s">
        <v>572</v>
      </c>
      <c r="B13" s="404" t="s">
        <v>970</v>
      </c>
      <c r="C13" s="289">
        <v>0.27</v>
      </c>
      <c r="D13" s="289">
        <v>0.28000000000000003</v>
      </c>
      <c r="E13" s="289">
        <v>0.26</v>
      </c>
      <c r="F13" s="289">
        <v>0.27</v>
      </c>
      <c r="G13" s="289">
        <v>0.28000000000000003</v>
      </c>
      <c r="H13" s="289">
        <v>0.28999999999999998</v>
      </c>
      <c r="I13" s="289">
        <v>0.27</v>
      </c>
      <c r="J13" s="289">
        <v>0.28000000000000003</v>
      </c>
      <c r="K13" s="289">
        <v>0.28999999999999998</v>
      </c>
      <c r="L13" s="289">
        <v>0.27</v>
      </c>
      <c r="M13" s="289">
        <v>0.25</v>
      </c>
      <c r="N13" s="289">
        <v>0.25</v>
      </c>
      <c r="O13" s="289">
        <v>0.26</v>
      </c>
      <c r="P13" s="289">
        <v>0.28000000000000003</v>
      </c>
      <c r="Q13" s="289">
        <v>0.26</v>
      </c>
      <c r="R13" s="289">
        <v>0.26</v>
      </c>
      <c r="S13" s="289">
        <v>0.25</v>
      </c>
      <c r="T13" s="289">
        <v>0.25</v>
      </c>
      <c r="U13" s="289">
        <v>0.26</v>
      </c>
      <c r="V13" s="289">
        <v>0.25</v>
      </c>
      <c r="W13" s="289">
        <v>0.26</v>
      </c>
      <c r="X13" s="289">
        <v>0.26</v>
      </c>
      <c r="Y13" s="289">
        <v>0.27</v>
      </c>
      <c r="Z13" s="289">
        <v>0.25</v>
      </c>
      <c r="AA13" s="289">
        <v>0.25</v>
      </c>
      <c r="AB13" s="289">
        <v>0.24</v>
      </c>
      <c r="AC13" s="289">
        <v>0.25</v>
      </c>
      <c r="AD13" s="289">
        <v>0.26</v>
      </c>
      <c r="AE13" s="289">
        <v>0.25</v>
      </c>
      <c r="AF13" s="289">
        <v>0.25</v>
      </c>
      <c r="AG13" s="289">
        <v>0.24</v>
      </c>
      <c r="AH13" s="289">
        <v>0.25</v>
      </c>
      <c r="AI13" s="289">
        <v>0.24</v>
      </c>
      <c r="AJ13" s="289">
        <v>0.24</v>
      </c>
      <c r="AK13" s="289">
        <v>0.22</v>
      </c>
      <c r="AL13" s="289">
        <v>0.24</v>
      </c>
      <c r="AM13" s="289">
        <v>0.24</v>
      </c>
      <c r="AN13" s="289">
        <v>0.24</v>
      </c>
      <c r="AO13" s="289">
        <v>0.23</v>
      </c>
      <c r="AP13" s="289">
        <v>0.23</v>
      </c>
      <c r="AQ13" s="289">
        <v>0.22</v>
      </c>
      <c r="AR13" s="289">
        <v>0.23</v>
      </c>
      <c r="AS13" s="289">
        <v>0.24</v>
      </c>
      <c r="AT13" s="289">
        <v>0.23</v>
      </c>
      <c r="AU13" s="289">
        <v>0.25</v>
      </c>
      <c r="AV13" s="289">
        <v>0.26</v>
      </c>
      <c r="AW13" s="289">
        <v>0.25</v>
      </c>
      <c r="AX13" s="289">
        <v>0.25</v>
      </c>
      <c r="AY13" s="289">
        <v>0.24</v>
      </c>
      <c r="AZ13" s="895">
        <v>0.24</v>
      </c>
      <c r="BA13" s="895">
        <v>0.24</v>
      </c>
      <c r="BB13" s="355" t="s">
        <v>1612</v>
      </c>
      <c r="BC13" s="355" t="s">
        <v>1612</v>
      </c>
      <c r="BD13" s="355" t="s">
        <v>1612</v>
      </c>
      <c r="BE13" s="355" t="s">
        <v>1612</v>
      </c>
      <c r="BF13" s="355" t="s">
        <v>1612</v>
      </c>
      <c r="BG13" s="355" t="s">
        <v>1612</v>
      </c>
      <c r="BH13" s="355" t="s">
        <v>1612</v>
      </c>
      <c r="BI13" s="355" t="s">
        <v>1612</v>
      </c>
      <c r="BJ13" s="355" t="s">
        <v>1612</v>
      </c>
      <c r="BK13" s="355" t="s">
        <v>1612</v>
      </c>
      <c r="BL13" s="355" t="s">
        <v>1612</v>
      </c>
      <c r="BM13" s="355" t="s">
        <v>1612</v>
      </c>
      <c r="BN13" s="355" t="s">
        <v>1612</v>
      </c>
      <c r="BO13" s="355" t="s">
        <v>1612</v>
      </c>
      <c r="BP13" s="355" t="s">
        <v>1612</v>
      </c>
      <c r="BQ13" s="355" t="s">
        <v>1612</v>
      </c>
      <c r="BR13" s="355" t="s">
        <v>1612</v>
      </c>
      <c r="BS13" s="355" t="s">
        <v>1612</v>
      </c>
      <c r="BT13" s="355" t="s">
        <v>1612</v>
      </c>
      <c r="BU13" s="355" t="s">
        <v>1612</v>
      </c>
      <c r="BV13" s="355" t="s">
        <v>1612</v>
      </c>
    </row>
    <row r="14" spans="1:74" ht="11.1" customHeight="1" x14ac:dyDescent="0.2">
      <c r="A14" s="335" t="s">
        <v>565</v>
      </c>
      <c r="B14" s="404" t="s">
        <v>971</v>
      </c>
      <c r="C14" s="289">
        <v>0.1</v>
      </c>
      <c r="D14" s="289">
        <v>0.09</v>
      </c>
      <c r="E14" s="289">
        <v>0.09</v>
      </c>
      <c r="F14" s="289">
        <v>0.09</v>
      </c>
      <c r="G14" s="289">
        <v>0.09</v>
      </c>
      <c r="H14" s="289">
        <v>0.09</v>
      </c>
      <c r="I14" s="289">
        <v>0.1</v>
      </c>
      <c r="J14" s="289">
        <v>0.08</v>
      </c>
      <c r="K14" s="289">
        <v>0.1</v>
      </c>
      <c r="L14" s="289">
        <v>7.4999999999999997E-2</v>
      </c>
      <c r="M14" s="289">
        <v>0.06</v>
      </c>
      <c r="N14" s="289">
        <v>0.06</v>
      </c>
      <c r="O14" s="289">
        <v>5.5E-2</v>
      </c>
      <c r="P14" s="289">
        <v>0.06</v>
      </c>
      <c r="Q14" s="289">
        <v>5.5E-2</v>
      </c>
      <c r="R14" s="289">
        <v>0.06</v>
      </c>
      <c r="S14" s="289">
        <v>5.5E-2</v>
      </c>
      <c r="T14" s="289">
        <v>6.5000000000000002E-2</v>
      </c>
      <c r="U14" s="289">
        <v>0.06</v>
      </c>
      <c r="V14" s="289">
        <v>6.5000000000000002E-2</v>
      </c>
      <c r="W14" s="289">
        <v>0.05</v>
      </c>
      <c r="X14" s="289">
        <v>0.06</v>
      </c>
      <c r="Y14" s="289">
        <v>0.05</v>
      </c>
      <c r="Z14" s="289">
        <v>0.05</v>
      </c>
      <c r="AA14" s="289">
        <v>0.06</v>
      </c>
      <c r="AB14" s="289">
        <v>0.05</v>
      </c>
      <c r="AC14" s="289">
        <v>0.06</v>
      </c>
      <c r="AD14" s="289">
        <v>0.05</v>
      </c>
      <c r="AE14" s="289">
        <v>0.06</v>
      </c>
      <c r="AF14" s="289">
        <v>0.05</v>
      </c>
      <c r="AG14" s="289">
        <v>0.06</v>
      </c>
      <c r="AH14" s="289">
        <v>0.06</v>
      </c>
      <c r="AI14" s="289">
        <v>0.06</v>
      </c>
      <c r="AJ14" s="289">
        <v>0.05</v>
      </c>
      <c r="AK14" s="289">
        <v>0.06</v>
      </c>
      <c r="AL14" s="289">
        <v>7.0000000000000007E-2</v>
      </c>
      <c r="AM14" s="289">
        <v>0.05</v>
      </c>
      <c r="AN14" s="289">
        <v>0.06</v>
      </c>
      <c r="AO14" s="289">
        <v>0.06</v>
      </c>
      <c r="AP14" s="289">
        <v>0.05</v>
      </c>
      <c r="AQ14" s="289">
        <v>0.06</v>
      </c>
      <c r="AR14" s="289">
        <v>0.05</v>
      </c>
      <c r="AS14" s="289">
        <v>0.05</v>
      </c>
      <c r="AT14" s="289">
        <v>0.05</v>
      </c>
      <c r="AU14" s="289">
        <v>0.04</v>
      </c>
      <c r="AV14" s="289">
        <v>0.05</v>
      </c>
      <c r="AW14" s="289">
        <v>0.04</v>
      </c>
      <c r="AX14" s="289">
        <v>0.04</v>
      </c>
      <c r="AY14" s="289">
        <v>5.5E-2</v>
      </c>
      <c r="AZ14" s="895">
        <v>0.05</v>
      </c>
      <c r="BA14" s="895">
        <v>0.05</v>
      </c>
      <c r="BB14" s="355" t="s">
        <v>1612</v>
      </c>
      <c r="BC14" s="355" t="s">
        <v>1612</v>
      </c>
      <c r="BD14" s="355" t="s">
        <v>1612</v>
      </c>
      <c r="BE14" s="355" t="s">
        <v>1612</v>
      </c>
      <c r="BF14" s="355" t="s">
        <v>1612</v>
      </c>
      <c r="BG14" s="355" t="s">
        <v>1612</v>
      </c>
      <c r="BH14" s="355" t="s">
        <v>1612</v>
      </c>
      <c r="BI14" s="355" t="s">
        <v>1612</v>
      </c>
      <c r="BJ14" s="355" t="s">
        <v>1612</v>
      </c>
      <c r="BK14" s="355" t="s">
        <v>1612</v>
      </c>
      <c r="BL14" s="355" t="s">
        <v>1612</v>
      </c>
      <c r="BM14" s="355" t="s">
        <v>1612</v>
      </c>
      <c r="BN14" s="355" t="s">
        <v>1612</v>
      </c>
      <c r="BO14" s="355" t="s">
        <v>1612</v>
      </c>
      <c r="BP14" s="355" t="s">
        <v>1612</v>
      </c>
      <c r="BQ14" s="355" t="s">
        <v>1612</v>
      </c>
      <c r="BR14" s="355" t="s">
        <v>1612</v>
      </c>
      <c r="BS14" s="355" t="s">
        <v>1612</v>
      </c>
      <c r="BT14" s="355" t="s">
        <v>1612</v>
      </c>
      <c r="BU14" s="355" t="s">
        <v>1612</v>
      </c>
      <c r="BV14" s="355" t="s">
        <v>1612</v>
      </c>
    </row>
    <row r="15" spans="1:74" ht="11.1" customHeight="1" x14ac:dyDescent="0.2">
      <c r="A15" s="335" t="s">
        <v>549</v>
      </c>
      <c r="B15" s="404" t="s">
        <v>972</v>
      </c>
      <c r="C15" s="289">
        <v>0.18</v>
      </c>
      <c r="D15" s="289">
        <v>0.19</v>
      </c>
      <c r="E15" s="289">
        <v>0.19</v>
      </c>
      <c r="F15" s="289">
        <v>0.2</v>
      </c>
      <c r="G15" s="289">
        <v>0.18</v>
      </c>
      <c r="H15" s="289">
        <v>0.19</v>
      </c>
      <c r="I15" s="289">
        <v>0.2</v>
      </c>
      <c r="J15" s="289">
        <v>0.19</v>
      </c>
      <c r="K15" s="289">
        <v>0.21</v>
      </c>
      <c r="L15" s="289">
        <v>0.22</v>
      </c>
      <c r="M15" s="289">
        <v>0.21</v>
      </c>
      <c r="N15" s="289">
        <v>0.19</v>
      </c>
      <c r="O15" s="289">
        <v>0.2</v>
      </c>
      <c r="P15" s="289">
        <v>0.19</v>
      </c>
      <c r="Q15" s="289">
        <v>0.2</v>
      </c>
      <c r="R15" s="289">
        <v>0.21</v>
      </c>
      <c r="S15" s="289">
        <v>0.21</v>
      </c>
      <c r="T15" s="289">
        <v>0.2</v>
      </c>
      <c r="U15" s="289">
        <v>0.21</v>
      </c>
      <c r="V15" s="289">
        <v>0.2</v>
      </c>
      <c r="W15" s="289">
        <v>0.2</v>
      </c>
      <c r="X15" s="289">
        <v>0.2</v>
      </c>
      <c r="Y15" s="289">
        <v>0.21</v>
      </c>
      <c r="Z15" s="289">
        <v>0.22</v>
      </c>
      <c r="AA15" s="289">
        <v>0.21</v>
      </c>
      <c r="AB15" s="289">
        <v>0.21</v>
      </c>
      <c r="AC15" s="289">
        <v>0.22</v>
      </c>
      <c r="AD15" s="289">
        <v>0.21</v>
      </c>
      <c r="AE15" s="289">
        <v>0.22</v>
      </c>
      <c r="AF15" s="289">
        <v>0.22</v>
      </c>
      <c r="AG15" s="289">
        <v>0.21</v>
      </c>
      <c r="AH15" s="289">
        <v>0.21</v>
      </c>
      <c r="AI15" s="289">
        <v>0.21</v>
      </c>
      <c r="AJ15" s="289">
        <v>0.22</v>
      </c>
      <c r="AK15" s="289">
        <v>0.22</v>
      </c>
      <c r="AL15" s="289">
        <v>0.22</v>
      </c>
      <c r="AM15" s="289">
        <v>0.24</v>
      </c>
      <c r="AN15" s="289">
        <v>0.22</v>
      </c>
      <c r="AO15" s="289">
        <v>0.24</v>
      </c>
      <c r="AP15" s="289">
        <v>0.23</v>
      </c>
      <c r="AQ15" s="289">
        <v>0.24</v>
      </c>
      <c r="AR15" s="289">
        <v>0.25</v>
      </c>
      <c r="AS15" s="289">
        <v>0.23</v>
      </c>
      <c r="AT15" s="289">
        <v>0.24</v>
      </c>
      <c r="AU15" s="289">
        <v>0.24</v>
      </c>
      <c r="AV15" s="289">
        <v>0.25</v>
      </c>
      <c r="AW15" s="289">
        <v>0.24</v>
      </c>
      <c r="AX15" s="289">
        <v>0.25</v>
      </c>
      <c r="AY15" s="289">
        <v>0.24</v>
      </c>
      <c r="AZ15" s="895">
        <v>0.24</v>
      </c>
      <c r="BA15" s="895">
        <v>0.23</v>
      </c>
      <c r="BB15" s="355" t="s">
        <v>1612</v>
      </c>
      <c r="BC15" s="355" t="s">
        <v>1612</v>
      </c>
      <c r="BD15" s="355" t="s">
        <v>1612</v>
      </c>
      <c r="BE15" s="355" t="s">
        <v>1612</v>
      </c>
      <c r="BF15" s="355" t="s">
        <v>1612</v>
      </c>
      <c r="BG15" s="355" t="s">
        <v>1612</v>
      </c>
      <c r="BH15" s="355" t="s">
        <v>1612</v>
      </c>
      <c r="BI15" s="355" t="s">
        <v>1612</v>
      </c>
      <c r="BJ15" s="355" t="s">
        <v>1612</v>
      </c>
      <c r="BK15" s="355" t="s">
        <v>1612</v>
      </c>
      <c r="BL15" s="355" t="s">
        <v>1612</v>
      </c>
      <c r="BM15" s="355" t="s">
        <v>1612</v>
      </c>
      <c r="BN15" s="355" t="s">
        <v>1612</v>
      </c>
      <c r="BO15" s="355" t="s">
        <v>1612</v>
      </c>
      <c r="BP15" s="355" t="s">
        <v>1612</v>
      </c>
      <c r="BQ15" s="355" t="s">
        <v>1612</v>
      </c>
      <c r="BR15" s="355" t="s">
        <v>1612</v>
      </c>
      <c r="BS15" s="355" t="s">
        <v>1612</v>
      </c>
      <c r="BT15" s="355" t="s">
        <v>1612</v>
      </c>
      <c r="BU15" s="355" t="s">
        <v>1612</v>
      </c>
      <c r="BV15" s="355" t="s">
        <v>1612</v>
      </c>
    </row>
    <row r="16" spans="1:74" ht="11.1" customHeight="1" x14ac:dyDescent="0.2">
      <c r="A16" s="335" t="s">
        <v>868</v>
      </c>
      <c r="B16" s="404" t="s">
        <v>973</v>
      </c>
      <c r="C16" s="289">
        <v>2.5</v>
      </c>
      <c r="D16" s="289">
        <v>2.5499999999999998</v>
      </c>
      <c r="E16" s="289">
        <v>2.6</v>
      </c>
      <c r="F16" s="289">
        <v>2.6</v>
      </c>
      <c r="G16" s="289">
        <v>2.5</v>
      </c>
      <c r="H16" s="289">
        <v>2.5</v>
      </c>
      <c r="I16" s="289">
        <v>2.5</v>
      </c>
      <c r="J16" s="289">
        <v>2.5499999999999998</v>
      </c>
      <c r="K16" s="289">
        <v>2.5299999999999998</v>
      </c>
      <c r="L16" s="289">
        <v>2.5499999999999998</v>
      </c>
      <c r="M16" s="289">
        <v>2.56</v>
      </c>
      <c r="N16" s="289">
        <v>2.56</v>
      </c>
      <c r="O16" s="289">
        <v>2.5499999999999998</v>
      </c>
      <c r="P16" s="289">
        <v>2.6</v>
      </c>
      <c r="Q16" s="289">
        <v>2.65</v>
      </c>
      <c r="R16" s="289">
        <v>2.68</v>
      </c>
      <c r="S16" s="289">
        <v>2.75</v>
      </c>
      <c r="T16" s="289">
        <v>2.78</v>
      </c>
      <c r="U16" s="289">
        <v>2.85</v>
      </c>
      <c r="V16" s="289">
        <v>3</v>
      </c>
      <c r="W16" s="289">
        <v>3.05</v>
      </c>
      <c r="X16" s="289">
        <v>3.1</v>
      </c>
      <c r="Y16" s="289">
        <v>3.2</v>
      </c>
      <c r="Z16" s="289">
        <v>3.25</v>
      </c>
      <c r="AA16" s="289">
        <v>3.22</v>
      </c>
      <c r="AB16" s="289">
        <v>3.22</v>
      </c>
      <c r="AC16" s="289">
        <v>3.28</v>
      </c>
      <c r="AD16" s="289">
        <v>3.26</v>
      </c>
      <c r="AE16" s="289">
        <v>3.26</v>
      </c>
      <c r="AF16" s="289">
        <v>3.26</v>
      </c>
      <c r="AG16" s="289">
        <v>3.3</v>
      </c>
      <c r="AH16" s="289">
        <v>3.33</v>
      </c>
      <c r="AI16" s="289">
        <v>3.4</v>
      </c>
      <c r="AJ16" s="289">
        <v>3.35</v>
      </c>
      <c r="AK16" s="289">
        <v>3.42</v>
      </c>
      <c r="AL16" s="289">
        <v>3.4</v>
      </c>
      <c r="AM16" s="289">
        <v>3.4</v>
      </c>
      <c r="AN16" s="289">
        <v>3.45</v>
      </c>
      <c r="AO16" s="289">
        <v>3.35</v>
      </c>
      <c r="AP16" s="289">
        <v>3.4</v>
      </c>
      <c r="AQ16" s="289">
        <v>3.45</v>
      </c>
      <c r="AR16" s="289">
        <v>3.25</v>
      </c>
      <c r="AS16" s="289">
        <v>3.35</v>
      </c>
      <c r="AT16" s="289">
        <v>3.3</v>
      </c>
      <c r="AU16" s="289">
        <v>3.38</v>
      </c>
      <c r="AV16" s="289">
        <v>3.45</v>
      </c>
      <c r="AW16" s="289">
        <v>3.35</v>
      </c>
      <c r="AX16" s="289">
        <v>3.4</v>
      </c>
      <c r="AY16" s="289">
        <v>3.35</v>
      </c>
      <c r="AZ16" s="895">
        <v>3.37</v>
      </c>
      <c r="BA16" s="895">
        <v>3.27</v>
      </c>
      <c r="BB16" s="355" t="s">
        <v>1612</v>
      </c>
      <c r="BC16" s="355" t="s">
        <v>1612</v>
      </c>
      <c r="BD16" s="355" t="s">
        <v>1612</v>
      </c>
      <c r="BE16" s="355" t="s">
        <v>1612</v>
      </c>
      <c r="BF16" s="355" t="s">
        <v>1612</v>
      </c>
      <c r="BG16" s="355" t="s">
        <v>1612</v>
      </c>
      <c r="BH16" s="355" t="s">
        <v>1612</v>
      </c>
      <c r="BI16" s="355" t="s">
        <v>1612</v>
      </c>
      <c r="BJ16" s="355" t="s">
        <v>1612</v>
      </c>
      <c r="BK16" s="355" t="s">
        <v>1612</v>
      </c>
      <c r="BL16" s="355" t="s">
        <v>1612</v>
      </c>
      <c r="BM16" s="355" t="s">
        <v>1612</v>
      </c>
      <c r="BN16" s="355" t="s">
        <v>1612</v>
      </c>
      <c r="BO16" s="355" t="s">
        <v>1612</v>
      </c>
      <c r="BP16" s="355" t="s">
        <v>1612</v>
      </c>
      <c r="BQ16" s="355" t="s">
        <v>1612</v>
      </c>
      <c r="BR16" s="355" t="s">
        <v>1612</v>
      </c>
      <c r="BS16" s="355" t="s">
        <v>1612</v>
      </c>
      <c r="BT16" s="355" t="s">
        <v>1612</v>
      </c>
      <c r="BU16" s="355" t="s">
        <v>1612</v>
      </c>
      <c r="BV16" s="355" t="s">
        <v>1612</v>
      </c>
    </row>
    <row r="17" spans="1:74" ht="11.1" customHeight="1" x14ac:dyDescent="0.2">
      <c r="A17" s="335" t="s">
        <v>190</v>
      </c>
      <c r="B17" s="404" t="s">
        <v>974</v>
      </c>
      <c r="C17" s="289">
        <v>4.25</v>
      </c>
      <c r="D17" s="289">
        <v>4.3499999999999996</v>
      </c>
      <c r="E17" s="289">
        <v>4.3</v>
      </c>
      <c r="F17" s="289">
        <v>4.4000000000000004</v>
      </c>
      <c r="G17" s="289">
        <v>4.4000000000000004</v>
      </c>
      <c r="H17" s="289">
        <v>4.45</v>
      </c>
      <c r="I17" s="289">
        <v>4.55</v>
      </c>
      <c r="J17" s="289">
        <v>4.55</v>
      </c>
      <c r="K17" s="289">
        <v>4.55</v>
      </c>
      <c r="L17" s="289">
        <v>4.58</v>
      </c>
      <c r="M17" s="289">
        <v>4.4800000000000004</v>
      </c>
      <c r="N17" s="289">
        <v>4.4800000000000004</v>
      </c>
      <c r="O17" s="289">
        <v>4.43</v>
      </c>
      <c r="P17" s="289">
        <v>4.43</v>
      </c>
      <c r="Q17" s="289">
        <v>4.38</v>
      </c>
      <c r="R17" s="289">
        <v>4.17</v>
      </c>
      <c r="S17" s="289">
        <v>4.2</v>
      </c>
      <c r="T17" s="289">
        <v>4.21</v>
      </c>
      <c r="U17" s="289">
        <v>4.28</v>
      </c>
      <c r="V17" s="289">
        <v>4.3600000000000003</v>
      </c>
      <c r="W17" s="289">
        <v>4.3499999999999996</v>
      </c>
      <c r="X17" s="289">
        <v>4.37</v>
      </c>
      <c r="Y17" s="289">
        <v>4.34</v>
      </c>
      <c r="Z17" s="289">
        <v>4.42</v>
      </c>
      <c r="AA17" s="289">
        <v>4.4000000000000004</v>
      </c>
      <c r="AB17" s="289">
        <v>4.41</v>
      </c>
      <c r="AC17" s="289">
        <v>4.49</v>
      </c>
      <c r="AD17" s="289">
        <v>4.4800000000000004</v>
      </c>
      <c r="AE17" s="289">
        <v>4.47</v>
      </c>
      <c r="AF17" s="289">
        <v>4.4400000000000004</v>
      </c>
      <c r="AG17" s="289">
        <v>4.55</v>
      </c>
      <c r="AH17" s="289">
        <v>4.47</v>
      </c>
      <c r="AI17" s="289">
        <v>4.32</v>
      </c>
      <c r="AJ17" s="289">
        <v>4.2699999999999996</v>
      </c>
      <c r="AK17" s="289">
        <v>4.25</v>
      </c>
      <c r="AL17" s="289">
        <v>4.22</v>
      </c>
      <c r="AM17" s="289">
        <v>4.3</v>
      </c>
      <c r="AN17" s="289">
        <v>4.2699999999999996</v>
      </c>
      <c r="AO17" s="289">
        <v>4.3499999999999996</v>
      </c>
      <c r="AP17" s="289">
        <v>4.28</v>
      </c>
      <c r="AQ17" s="289">
        <v>4.3099999999999996</v>
      </c>
      <c r="AR17" s="289">
        <v>4.32</v>
      </c>
      <c r="AS17" s="289">
        <v>4.3</v>
      </c>
      <c r="AT17" s="289">
        <v>4.4000000000000004</v>
      </c>
      <c r="AU17" s="289">
        <v>4.4000000000000004</v>
      </c>
      <c r="AV17" s="289">
        <v>4.4000000000000004</v>
      </c>
      <c r="AW17" s="289">
        <v>4.33</v>
      </c>
      <c r="AX17" s="289">
        <v>4.26</v>
      </c>
      <c r="AY17" s="289">
        <v>4.33</v>
      </c>
      <c r="AZ17" s="895">
        <v>4.37</v>
      </c>
      <c r="BA17" s="895">
        <v>1.6</v>
      </c>
      <c r="BB17" s="355" t="s">
        <v>1612</v>
      </c>
      <c r="BC17" s="355" t="s">
        <v>1612</v>
      </c>
      <c r="BD17" s="355" t="s">
        <v>1612</v>
      </c>
      <c r="BE17" s="355" t="s">
        <v>1612</v>
      </c>
      <c r="BF17" s="355" t="s">
        <v>1612</v>
      </c>
      <c r="BG17" s="355" t="s">
        <v>1612</v>
      </c>
      <c r="BH17" s="355" t="s">
        <v>1612</v>
      </c>
      <c r="BI17" s="355" t="s">
        <v>1612</v>
      </c>
      <c r="BJ17" s="355" t="s">
        <v>1612</v>
      </c>
      <c r="BK17" s="355" t="s">
        <v>1612</v>
      </c>
      <c r="BL17" s="355" t="s">
        <v>1612</v>
      </c>
      <c r="BM17" s="355" t="s">
        <v>1612</v>
      </c>
      <c r="BN17" s="355" t="s">
        <v>1612</v>
      </c>
      <c r="BO17" s="355" t="s">
        <v>1612</v>
      </c>
      <c r="BP17" s="355" t="s">
        <v>1612</v>
      </c>
      <c r="BQ17" s="355" t="s">
        <v>1612</v>
      </c>
      <c r="BR17" s="355" t="s">
        <v>1612</v>
      </c>
      <c r="BS17" s="355" t="s">
        <v>1612</v>
      </c>
      <c r="BT17" s="355" t="s">
        <v>1612</v>
      </c>
      <c r="BU17" s="355" t="s">
        <v>1612</v>
      </c>
      <c r="BV17" s="355" t="s">
        <v>1612</v>
      </c>
    </row>
    <row r="18" spans="1:74" ht="11.1" customHeight="1" x14ac:dyDescent="0.2">
      <c r="A18" s="335" t="s">
        <v>184</v>
      </c>
      <c r="B18" s="404" t="s">
        <v>975</v>
      </c>
      <c r="C18" s="289">
        <v>2.58</v>
      </c>
      <c r="D18" s="289">
        <v>2.61</v>
      </c>
      <c r="E18" s="289">
        <v>2.64</v>
      </c>
      <c r="F18" s="289">
        <v>2.66</v>
      </c>
      <c r="G18" s="289">
        <v>2.6945999999999999</v>
      </c>
      <c r="H18" s="289">
        <v>2.72</v>
      </c>
      <c r="I18" s="289">
        <v>2.77</v>
      </c>
      <c r="J18" s="289">
        <v>2.81</v>
      </c>
      <c r="K18" s="289">
        <v>2.82</v>
      </c>
      <c r="L18" s="289">
        <v>2.8</v>
      </c>
      <c r="M18" s="289">
        <v>2.7</v>
      </c>
      <c r="N18" s="289">
        <v>2.65</v>
      </c>
      <c r="O18" s="289">
        <v>2.7</v>
      </c>
      <c r="P18" s="289">
        <v>2.68</v>
      </c>
      <c r="Q18" s="289">
        <v>2.67</v>
      </c>
      <c r="R18" s="289">
        <v>2.63</v>
      </c>
      <c r="S18" s="289">
        <v>2.57</v>
      </c>
      <c r="T18" s="289">
        <v>2.57</v>
      </c>
      <c r="U18" s="289">
        <v>2.5499999999999998</v>
      </c>
      <c r="V18" s="289">
        <v>2.54</v>
      </c>
      <c r="W18" s="289">
        <v>2.58</v>
      </c>
      <c r="X18" s="289">
        <v>2.52</v>
      </c>
      <c r="Y18" s="289">
        <v>2.5499999999999998</v>
      </c>
      <c r="Z18" s="289">
        <v>2.52</v>
      </c>
      <c r="AA18" s="289">
        <v>2.4500000000000002</v>
      </c>
      <c r="AB18" s="289">
        <v>2.4500000000000002</v>
      </c>
      <c r="AC18" s="289">
        <v>2.48</v>
      </c>
      <c r="AD18" s="289">
        <v>2.5</v>
      </c>
      <c r="AE18" s="289">
        <v>2.5</v>
      </c>
      <c r="AF18" s="289">
        <v>2.48</v>
      </c>
      <c r="AG18" s="289">
        <v>2.44</v>
      </c>
      <c r="AH18" s="289">
        <v>2.44</v>
      </c>
      <c r="AI18" s="289">
        <v>2.4500000000000002</v>
      </c>
      <c r="AJ18" s="289">
        <v>2.4500000000000002</v>
      </c>
      <c r="AK18" s="289">
        <v>2.42</v>
      </c>
      <c r="AL18" s="289">
        <v>2.4500000000000002</v>
      </c>
      <c r="AM18" s="289">
        <v>2.42</v>
      </c>
      <c r="AN18" s="289">
        <v>2.4300000000000002</v>
      </c>
      <c r="AO18" s="289">
        <v>2.4500000000000002</v>
      </c>
      <c r="AP18" s="289">
        <v>2.46</v>
      </c>
      <c r="AQ18" s="289">
        <v>2.4900000000000002</v>
      </c>
      <c r="AR18" s="289">
        <v>2.5</v>
      </c>
      <c r="AS18" s="289">
        <v>2.48</v>
      </c>
      <c r="AT18" s="289">
        <v>2.4500000000000002</v>
      </c>
      <c r="AU18" s="289">
        <v>2.5499999999999998</v>
      </c>
      <c r="AV18" s="289">
        <v>2.5</v>
      </c>
      <c r="AW18" s="289">
        <v>2.54</v>
      </c>
      <c r="AX18" s="289">
        <v>2.59</v>
      </c>
      <c r="AY18" s="289">
        <v>2.56</v>
      </c>
      <c r="AZ18" s="895">
        <v>2.56</v>
      </c>
      <c r="BA18" s="895">
        <v>1.3</v>
      </c>
      <c r="BB18" s="355" t="s">
        <v>1612</v>
      </c>
      <c r="BC18" s="355" t="s">
        <v>1612</v>
      </c>
      <c r="BD18" s="355" t="s">
        <v>1612</v>
      </c>
      <c r="BE18" s="355" t="s">
        <v>1612</v>
      </c>
      <c r="BF18" s="355" t="s">
        <v>1612</v>
      </c>
      <c r="BG18" s="355" t="s">
        <v>1612</v>
      </c>
      <c r="BH18" s="355" t="s">
        <v>1612</v>
      </c>
      <c r="BI18" s="355" t="s">
        <v>1612</v>
      </c>
      <c r="BJ18" s="355" t="s">
        <v>1612</v>
      </c>
      <c r="BK18" s="355" t="s">
        <v>1612</v>
      </c>
      <c r="BL18" s="355" t="s">
        <v>1612</v>
      </c>
      <c r="BM18" s="355" t="s">
        <v>1612</v>
      </c>
      <c r="BN18" s="355" t="s">
        <v>1612</v>
      </c>
      <c r="BO18" s="355" t="s">
        <v>1612</v>
      </c>
      <c r="BP18" s="355" t="s">
        <v>1612</v>
      </c>
      <c r="BQ18" s="355" t="s">
        <v>1612</v>
      </c>
      <c r="BR18" s="355" t="s">
        <v>1612</v>
      </c>
      <c r="BS18" s="355" t="s">
        <v>1612</v>
      </c>
      <c r="BT18" s="355" t="s">
        <v>1612</v>
      </c>
      <c r="BU18" s="355" t="s">
        <v>1612</v>
      </c>
      <c r="BV18" s="355" t="s">
        <v>1612</v>
      </c>
    </row>
    <row r="19" spans="1:74" ht="11.1" customHeight="1" x14ac:dyDescent="0.2">
      <c r="A19" s="335" t="s">
        <v>185</v>
      </c>
      <c r="B19" s="404" t="s">
        <v>976</v>
      </c>
      <c r="C19" s="289">
        <v>0.98</v>
      </c>
      <c r="D19" s="289">
        <v>1.1299999999999999</v>
      </c>
      <c r="E19" s="289">
        <v>1.08</v>
      </c>
      <c r="F19" s="289">
        <v>0.91</v>
      </c>
      <c r="G19" s="289">
        <v>0.73</v>
      </c>
      <c r="H19" s="289">
        <v>0.65</v>
      </c>
      <c r="I19" s="289">
        <v>0.6</v>
      </c>
      <c r="J19" s="289">
        <v>1.1200000000000001</v>
      </c>
      <c r="K19" s="289">
        <v>1.1499999999999999</v>
      </c>
      <c r="L19" s="289">
        <v>1.1599999999999999</v>
      </c>
      <c r="M19" s="289">
        <v>1.1100000000000001</v>
      </c>
      <c r="N19" s="289">
        <v>1.1499999999999999</v>
      </c>
      <c r="O19" s="289">
        <v>1.1299999999999999</v>
      </c>
      <c r="P19" s="289">
        <v>1.1599999999999999</v>
      </c>
      <c r="Q19" s="289">
        <v>1.1399999999999999</v>
      </c>
      <c r="R19" s="289">
        <v>1.1399999999999999</v>
      </c>
      <c r="S19" s="289">
        <v>1.1499999999999999</v>
      </c>
      <c r="T19" s="289">
        <v>1.1499999999999999</v>
      </c>
      <c r="U19" s="289">
        <v>1.1299999999999999</v>
      </c>
      <c r="V19" s="289">
        <v>1.1599999999999999</v>
      </c>
      <c r="W19" s="289">
        <v>1.1599999999999999</v>
      </c>
      <c r="X19" s="289">
        <v>1.1499999999999999</v>
      </c>
      <c r="Y19" s="289">
        <v>1.19</v>
      </c>
      <c r="Z19" s="289">
        <v>1.17</v>
      </c>
      <c r="AA19" s="289">
        <v>1.02</v>
      </c>
      <c r="AB19" s="289">
        <v>1.1399999999999999</v>
      </c>
      <c r="AC19" s="289">
        <v>1.1399999999999999</v>
      </c>
      <c r="AD19" s="289">
        <v>1.18</v>
      </c>
      <c r="AE19" s="289">
        <v>1.18</v>
      </c>
      <c r="AF19" s="289">
        <v>1.2</v>
      </c>
      <c r="AG19" s="289">
        <v>1.17</v>
      </c>
      <c r="AH19" s="289">
        <v>0.92</v>
      </c>
      <c r="AI19" s="289">
        <v>0.56999999999999995</v>
      </c>
      <c r="AJ19" s="289">
        <v>1.07</v>
      </c>
      <c r="AK19" s="289">
        <v>1.18</v>
      </c>
      <c r="AL19" s="289">
        <v>1.25</v>
      </c>
      <c r="AM19" s="289">
        <v>1.23</v>
      </c>
      <c r="AN19" s="289">
        <v>1.27</v>
      </c>
      <c r="AO19" s="289">
        <v>1.24</v>
      </c>
      <c r="AP19" s="289">
        <v>1.28</v>
      </c>
      <c r="AQ19" s="289">
        <v>1.31</v>
      </c>
      <c r="AR19" s="289">
        <v>1.29</v>
      </c>
      <c r="AS19" s="289">
        <v>1.31</v>
      </c>
      <c r="AT19" s="289">
        <v>1.26</v>
      </c>
      <c r="AU19" s="289">
        <v>1.32</v>
      </c>
      <c r="AV19" s="289">
        <v>1.28</v>
      </c>
      <c r="AW19" s="289">
        <v>1.28</v>
      </c>
      <c r="AX19" s="289">
        <v>1.35</v>
      </c>
      <c r="AY19" s="289">
        <v>1.32</v>
      </c>
      <c r="AZ19" s="895">
        <v>1.32</v>
      </c>
      <c r="BA19" s="895">
        <v>1.27</v>
      </c>
      <c r="BB19" s="355" t="s">
        <v>1612</v>
      </c>
      <c r="BC19" s="355" t="s">
        <v>1612</v>
      </c>
      <c r="BD19" s="355" t="s">
        <v>1612</v>
      </c>
      <c r="BE19" s="355" t="s">
        <v>1612</v>
      </c>
      <c r="BF19" s="355" t="s">
        <v>1612</v>
      </c>
      <c r="BG19" s="355" t="s">
        <v>1612</v>
      </c>
      <c r="BH19" s="355" t="s">
        <v>1612</v>
      </c>
      <c r="BI19" s="355" t="s">
        <v>1612</v>
      </c>
      <c r="BJ19" s="355" t="s">
        <v>1612</v>
      </c>
      <c r="BK19" s="355" t="s">
        <v>1612</v>
      </c>
      <c r="BL19" s="355" t="s">
        <v>1612</v>
      </c>
      <c r="BM19" s="355" t="s">
        <v>1612</v>
      </c>
      <c r="BN19" s="355" t="s">
        <v>1612</v>
      </c>
      <c r="BO19" s="355" t="s">
        <v>1612</v>
      </c>
      <c r="BP19" s="355" t="s">
        <v>1612</v>
      </c>
      <c r="BQ19" s="355" t="s">
        <v>1612</v>
      </c>
      <c r="BR19" s="355" t="s">
        <v>1612</v>
      </c>
      <c r="BS19" s="355" t="s">
        <v>1612</v>
      </c>
      <c r="BT19" s="355" t="s">
        <v>1612</v>
      </c>
      <c r="BU19" s="355" t="s">
        <v>1612</v>
      </c>
      <c r="BV19" s="355" t="s">
        <v>1612</v>
      </c>
    </row>
    <row r="20" spans="1:74" ht="11.1" customHeight="1" x14ac:dyDescent="0.2">
      <c r="A20" s="335" t="s">
        <v>186</v>
      </c>
      <c r="B20" s="404" t="s">
        <v>977</v>
      </c>
      <c r="C20" s="289">
        <v>1.28</v>
      </c>
      <c r="D20" s="289">
        <v>1.33</v>
      </c>
      <c r="E20" s="289">
        <v>1.22</v>
      </c>
      <c r="F20" s="289">
        <v>1.2</v>
      </c>
      <c r="G20" s="289">
        <v>1.05</v>
      </c>
      <c r="H20" s="289">
        <v>1.07</v>
      </c>
      <c r="I20" s="289">
        <v>1.02</v>
      </c>
      <c r="J20" s="289">
        <v>0.92</v>
      </c>
      <c r="K20" s="289">
        <v>0.97</v>
      </c>
      <c r="L20" s="289">
        <v>1</v>
      </c>
      <c r="M20" s="289">
        <v>1.06</v>
      </c>
      <c r="N20" s="289">
        <v>1.1399999999999999</v>
      </c>
      <c r="O20" s="289">
        <v>1.2</v>
      </c>
      <c r="P20" s="289">
        <v>1.26</v>
      </c>
      <c r="Q20" s="289">
        <v>1.25</v>
      </c>
      <c r="R20" s="289">
        <v>1.06</v>
      </c>
      <c r="S20" s="289">
        <v>1.26</v>
      </c>
      <c r="T20" s="289">
        <v>1.25</v>
      </c>
      <c r="U20" s="289">
        <v>1.1299999999999999</v>
      </c>
      <c r="V20" s="289">
        <v>1.2</v>
      </c>
      <c r="W20" s="289">
        <v>1.29</v>
      </c>
      <c r="X20" s="289">
        <v>1.31</v>
      </c>
      <c r="Y20" s="289">
        <v>1.25</v>
      </c>
      <c r="Z20" s="289">
        <v>1.36</v>
      </c>
      <c r="AA20" s="289">
        <v>1.29</v>
      </c>
      <c r="AB20" s="289">
        <v>1.26</v>
      </c>
      <c r="AC20" s="289">
        <v>1.29</v>
      </c>
      <c r="AD20" s="289">
        <v>1.21</v>
      </c>
      <c r="AE20" s="289">
        <v>1.25</v>
      </c>
      <c r="AF20" s="289">
        <v>1.25</v>
      </c>
      <c r="AG20" s="289">
        <v>1.3</v>
      </c>
      <c r="AH20" s="289">
        <v>1.36</v>
      </c>
      <c r="AI20" s="289">
        <v>1.26</v>
      </c>
      <c r="AJ20" s="289">
        <v>1.27</v>
      </c>
      <c r="AK20" s="289">
        <v>1.27</v>
      </c>
      <c r="AL20" s="289">
        <v>1.35</v>
      </c>
      <c r="AM20" s="289">
        <v>1.33</v>
      </c>
      <c r="AN20" s="289">
        <v>1.38</v>
      </c>
      <c r="AO20" s="289">
        <v>1.4</v>
      </c>
      <c r="AP20" s="289">
        <v>1.38</v>
      </c>
      <c r="AQ20" s="289">
        <v>1.42</v>
      </c>
      <c r="AR20" s="289">
        <v>1.45</v>
      </c>
      <c r="AS20" s="289">
        <v>1.42</v>
      </c>
      <c r="AT20" s="289">
        <v>1.5</v>
      </c>
      <c r="AU20" s="289">
        <v>1.48</v>
      </c>
      <c r="AV20" s="289">
        <v>1.44</v>
      </c>
      <c r="AW20" s="289">
        <v>1.38</v>
      </c>
      <c r="AX20" s="289">
        <v>1.39</v>
      </c>
      <c r="AY20" s="289">
        <v>1.37</v>
      </c>
      <c r="AZ20" s="895">
        <v>1.35</v>
      </c>
      <c r="BA20" s="895">
        <v>1.35</v>
      </c>
      <c r="BB20" s="355" t="s">
        <v>1612</v>
      </c>
      <c r="BC20" s="355" t="s">
        <v>1612</v>
      </c>
      <c r="BD20" s="355" t="s">
        <v>1612</v>
      </c>
      <c r="BE20" s="355" t="s">
        <v>1612</v>
      </c>
      <c r="BF20" s="355" t="s">
        <v>1612</v>
      </c>
      <c r="BG20" s="355" t="s">
        <v>1612</v>
      </c>
      <c r="BH20" s="355" t="s">
        <v>1612</v>
      </c>
      <c r="BI20" s="355" t="s">
        <v>1612</v>
      </c>
      <c r="BJ20" s="355" t="s">
        <v>1612</v>
      </c>
      <c r="BK20" s="355" t="s">
        <v>1612</v>
      </c>
      <c r="BL20" s="355" t="s">
        <v>1612</v>
      </c>
      <c r="BM20" s="355" t="s">
        <v>1612</v>
      </c>
      <c r="BN20" s="355" t="s">
        <v>1612</v>
      </c>
      <c r="BO20" s="355" t="s">
        <v>1612</v>
      </c>
      <c r="BP20" s="355" t="s">
        <v>1612</v>
      </c>
      <c r="BQ20" s="355" t="s">
        <v>1612</v>
      </c>
      <c r="BR20" s="355" t="s">
        <v>1612</v>
      </c>
      <c r="BS20" s="355" t="s">
        <v>1612</v>
      </c>
      <c r="BT20" s="355" t="s">
        <v>1612</v>
      </c>
      <c r="BU20" s="355" t="s">
        <v>1612</v>
      </c>
      <c r="BV20" s="355" t="s">
        <v>1612</v>
      </c>
    </row>
    <row r="21" spans="1:74" ht="11.1" customHeight="1" x14ac:dyDescent="0.2">
      <c r="A21" s="335" t="s">
        <v>187</v>
      </c>
      <c r="B21" s="404" t="s">
        <v>978</v>
      </c>
      <c r="C21" s="289">
        <v>10</v>
      </c>
      <c r="D21" s="289">
        <v>10.25</v>
      </c>
      <c r="E21" s="289">
        <v>10</v>
      </c>
      <c r="F21" s="289">
        <v>10.3</v>
      </c>
      <c r="G21" s="289">
        <v>10.25</v>
      </c>
      <c r="H21" s="289">
        <v>10.35</v>
      </c>
      <c r="I21" s="289">
        <v>10.6</v>
      </c>
      <c r="J21" s="289">
        <v>10.95</v>
      </c>
      <c r="K21" s="289">
        <v>11</v>
      </c>
      <c r="L21" s="289">
        <v>10.5</v>
      </c>
      <c r="M21" s="289">
        <v>10.5</v>
      </c>
      <c r="N21" s="289">
        <v>10.5</v>
      </c>
      <c r="O21" s="289">
        <v>9.8000000000000007</v>
      </c>
      <c r="P21" s="289">
        <v>10</v>
      </c>
      <c r="Q21" s="289">
        <v>10.25</v>
      </c>
      <c r="R21" s="289">
        <v>10.6</v>
      </c>
      <c r="S21" s="289">
        <v>9.9</v>
      </c>
      <c r="T21" s="289">
        <v>10.050000000000001</v>
      </c>
      <c r="U21" s="289">
        <v>9.17</v>
      </c>
      <c r="V21" s="289">
        <v>8.6999999999999993</v>
      </c>
      <c r="W21" s="289">
        <v>9.1999999999999993</v>
      </c>
      <c r="X21" s="289">
        <v>9.0500000000000007</v>
      </c>
      <c r="Y21" s="289">
        <v>9</v>
      </c>
      <c r="Z21" s="289">
        <v>8.75</v>
      </c>
      <c r="AA21" s="289">
        <v>8.9499999999999993</v>
      </c>
      <c r="AB21" s="289">
        <v>9.15</v>
      </c>
      <c r="AC21" s="289">
        <v>9.25</v>
      </c>
      <c r="AD21" s="289">
        <v>9.25</v>
      </c>
      <c r="AE21" s="289">
        <v>9.0500000000000007</v>
      </c>
      <c r="AF21" s="289">
        <v>8.6999999999999993</v>
      </c>
      <c r="AG21" s="289">
        <v>9</v>
      </c>
      <c r="AH21" s="289">
        <v>9.1300000000000008</v>
      </c>
      <c r="AI21" s="289">
        <v>8.92</v>
      </c>
      <c r="AJ21" s="289">
        <v>9</v>
      </c>
      <c r="AK21" s="289">
        <v>8.9600000000000009</v>
      </c>
      <c r="AL21" s="289">
        <v>8.9</v>
      </c>
      <c r="AM21" s="289">
        <v>8.85</v>
      </c>
      <c r="AN21" s="289">
        <v>8.85</v>
      </c>
      <c r="AO21" s="289">
        <v>9.1</v>
      </c>
      <c r="AP21" s="289">
        <v>8.9</v>
      </c>
      <c r="AQ21" s="289">
        <v>9.0500000000000007</v>
      </c>
      <c r="AR21" s="289">
        <v>9.6999999999999993</v>
      </c>
      <c r="AS21" s="289">
        <v>9.1999999999999993</v>
      </c>
      <c r="AT21" s="289">
        <v>9.1</v>
      </c>
      <c r="AU21" s="289">
        <v>10</v>
      </c>
      <c r="AV21" s="289">
        <v>9.75</v>
      </c>
      <c r="AW21" s="289">
        <v>9.6999999999999993</v>
      </c>
      <c r="AX21" s="289">
        <v>9.8000000000000007</v>
      </c>
      <c r="AY21" s="289">
        <v>9.85</v>
      </c>
      <c r="AZ21" s="895">
        <v>10.4</v>
      </c>
      <c r="BA21" s="895">
        <v>7.8</v>
      </c>
      <c r="BB21" s="355" t="s">
        <v>1612</v>
      </c>
      <c r="BC21" s="355" t="s">
        <v>1612</v>
      </c>
      <c r="BD21" s="355" t="s">
        <v>1612</v>
      </c>
      <c r="BE21" s="355" t="s">
        <v>1612</v>
      </c>
      <c r="BF21" s="355" t="s">
        <v>1612</v>
      </c>
      <c r="BG21" s="355" t="s">
        <v>1612</v>
      </c>
      <c r="BH21" s="355" t="s">
        <v>1612</v>
      </c>
      <c r="BI21" s="355" t="s">
        <v>1612</v>
      </c>
      <c r="BJ21" s="355" t="s">
        <v>1612</v>
      </c>
      <c r="BK21" s="355" t="s">
        <v>1612</v>
      </c>
      <c r="BL21" s="355" t="s">
        <v>1612</v>
      </c>
      <c r="BM21" s="355" t="s">
        <v>1612</v>
      </c>
      <c r="BN21" s="355" t="s">
        <v>1612</v>
      </c>
      <c r="BO21" s="355" t="s">
        <v>1612</v>
      </c>
      <c r="BP21" s="355" t="s">
        <v>1612</v>
      </c>
      <c r="BQ21" s="355" t="s">
        <v>1612</v>
      </c>
      <c r="BR21" s="355" t="s">
        <v>1612</v>
      </c>
      <c r="BS21" s="355" t="s">
        <v>1612</v>
      </c>
      <c r="BT21" s="355" t="s">
        <v>1612</v>
      </c>
      <c r="BU21" s="355" t="s">
        <v>1612</v>
      </c>
      <c r="BV21" s="355" t="s">
        <v>1612</v>
      </c>
    </row>
    <row r="22" spans="1:74" ht="11.1" customHeight="1" x14ac:dyDescent="0.2">
      <c r="A22" s="335" t="s">
        <v>188</v>
      </c>
      <c r="B22" s="404" t="s">
        <v>979</v>
      </c>
      <c r="C22" s="289">
        <v>2.96</v>
      </c>
      <c r="D22" s="289">
        <v>3.15</v>
      </c>
      <c r="E22" s="289">
        <v>3.13</v>
      </c>
      <c r="F22" s="289">
        <v>3.25</v>
      </c>
      <c r="G22" s="289">
        <v>3.31</v>
      </c>
      <c r="H22" s="289">
        <v>3.38</v>
      </c>
      <c r="I22" s="289">
        <v>3.3</v>
      </c>
      <c r="J22" s="289">
        <v>3.35</v>
      </c>
      <c r="K22" s="289">
        <v>3.39</v>
      </c>
      <c r="L22" s="289">
        <v>3.46</v>
      </c>
      <c r="M22" s="289">
        <v>3.38</v>
      </c>
      <c r="N22" s="289">
        <v>3.34</v>
      </c>
      <c r="O22" s="289">
        <v>3.34</v>
      </c>
      <c r="P22" s="289">
        <v>3.34</v>
      </c>
      <c r="Q22" s="289">
        <v>3.36</v>
      </c>
      <c r="R22" s="289">
        <v>3.26</v>
      </c>
      <c r="S22" s="289">
        <v>3.23</v>
      </c>
      <c r="T22" s="289">
        <v>3.17</v>
      </c>
      <c r="U22" s="289">
        <v>3.16</v>
      </c>
      <c r="V22" s="289">
        <v>3.07</v>
      </c>
      <c r="W22" s="289">
        <v>3.08</v>
      </c>
      <c r="X22" s="289">
        <v>3.14</v>
      </c>
      <c r="Y22" s="289">
        <v>3.18</v>
      </c>
      <c r="Z22" s="289">
        <v>3.24</v>
      </c>
      <c r="AA22" s="289">
        <v>3.27</v>
      </c>
      <c r="AB22" s="289">
        <v>3.25</v>
      </c>
      <c r="AC22" s="289">
        <v>3.22</v>
      </c>
      <c r="AD22" s="289">
        <v>3.21</v>
      </c>
      <c r="AE22" s="289">
        <v>3.25</v>
      </c>
      <c r="AF22" s="289">
        <v>3.24</v>
      </c>
      <c r="AG22" s="289">
        <v>3.23</v>
      </c>
      <c r="AH22" s="289">
        <v>3.24</v>
      </c>
      <c r="AI22" s="289">
        <v>3.35</v>
      </c>
      <c r="AJ22" s="289">
        <v>3.37</v>
      </c>
      <c r="AK22" s="289">
        <v>3.37</v>
      </c>
      <c r="AL22" s="289">
        <v>3.3</v>
      </c>
      <c r="AM22" s="289">
        <v>3.17</v>
      </c>
      <c r="AN22" s="289">
        <v>3.16</v>
      </c>
      <c r="AO22" s="289">
        <v>3.17</v>
      </c>
      <c r="AP22" s="289">
        <v>3.18</v>
      </c>
      <c r="AQ22" s="289">
        <v>3.3</v>
      </c>
      <c r="AR22" s="289">
        <v>3.27</v>
      </c>
      <c r="AS22" s="289">
        <v>3.44</v>
      </c>
      <c r="AT22" s="289">
        <v>3.48</v>
      </c>
      <c r="AU22" s="289">
        <v>3.55</v>
      </c>
      <c r="AV22" s="289">
        <v>3.52</v>
      </c>
      <c r="AW22" s="289">
        <v>3.58</v>
      </c>
      <c r="AX22" s="289">
        <v>3.52</v>
      </c>
      <c r="AY22" s="289">
        <v>3.54</v>
      </c>
      <c r="AZ22" s="895">
        <v>3.6</v>
      </c>
      <c r="BA22" s="895">
        <v>2.34</v>
      </c>
      <c r="BB22" s="355" t="s">
        <v>1612</v>
      </c>
      <c r="BC22" s="355" t="s">
        <v>1612</v>
      </c>
      <c r="BD22" s="355" t="s">
        <v>1612</v>
      </c>
      <c r="BE22" s="355" t="s">
        <v>1612</v>
      </c>
      <c r="BF22" s="355" t="s">
        <v>1612</v>
      </c>
      <c r="BG22" s="355" t="s">
        <v>1612</v>
      </c>
      <c r="BH22" s="355" t="s">
        <v>1612</v>
      </c>
      <c r="BI22" s="355" t="s">
        <v>1612</v>
      </c>
      <c r="BJ22" s="355" t="s">
        <v>1612</v>
      </c>
      <c r="BK22" s="355" t="s">
        <v>1612</v>
      </c>
      <c r="BL22" s="355" t="s">
        <v>1612</v>
      </c>
      <c r="BM22" s="355" t="s">
        <v>1612</v>
      </c>
      <c r="BN22" s="355" t="s">
        <v>1612</v>
      </c>
      <c r="BO22" s="355" t="s">
        <v>1612</v>
      </c>
      <c r="BP22" s="355" t="s">
        <v>1612</v>
      </c>
      <c r="BQ22" s="355" t="s">
        <v>1612</v>
      </c>
      <c r="BR22" s="355" t="s">
        <v>1612</v>
      </c>
      <c r="BS22" s="355" t="s">
        <v>1612</v>
      </c>
      <c r="BT22" s="355" t="s">
        <v>1612</v>
      </c>
      <c r="BU22" s="355" t="s">
        <v>1612</v>
      </c>
      <c r="BV22" s="355" t="s">
        <v>1612</v>
      </c>
    </row>
    <row r="23" spans="1:74" ht="11.1" customHeight="1" x14ac:dyDescent="0.2">
      <c r="A23" s="335" t="s">
        <v>189</v>
      </c>
      <c r="B23" s="404" t="s">
        <v>980</v>
      </c>
      <c r="C23" s="289">
        <v>0.68</v>
      </c>
      <c r="D23" s="289">
        <v>0.7</v>
      </c>
      <c r="E23" s="289">
        <v>0.72499999999999998</v>
      </c>
      <c r="F23" s="289">
        <v>0.75</v>
      </c>
      <c r="G23" s="289">
        <v>0.72</v>
      </c>
      <c r="H23" s="289">
        <v>0.7</v>
      </c>
      <c r="I23" s="289">
        <v>0.62</v>
      </c>
      <c r="J23" s="289">
        <v>0.7</v>
      </c>
      <c r="K23" s="289">
        <v>0.67</v>
      </c>
      <c r="L23" s="289">
        <v>0.72</v>
      </c>
      <c r="M23" s="289">
        <v>0.67</v>
      </c>
      <c r="N23" s="289">
        <v>0.67</v>
      </c>
      <c r="O23" s="289">
        <v>0.72</v>
      </c>
      <c r="P23" s="289">
        <v>0.67</v>
      </c>
      <c r="Q23" s="289">
        <v>0.7</v>
      </c>
      <c r="R23" s="289">
        <v>0.74</v>
      </c>
      <c r="S23" s="289">
        <v>0.76</v>
      </c>
      <c r="T23" s="289">
        <v>0.76</v>
      </c>
      <c r="U23" s="289">
        <v>0.79</v>
      </c>
      <c r="V23" s="289">
        <v>0.76</v>
      </c>
      <c r="W23" s="289">
        <v>0.73499999999999999</v>
      </c>
      <c r="X23" s="289">
        <v>0.73499999999999999</v>
      </c>
      <c r="Y23" s="289">
        <v>0.75</v>
      </c>
      <c r="Z23" s="289">
        <v>0.76</v>
      </c>
      <c r="AA23" s="289">
        <v>0.77</v>
      </c>
      <c r="AB23" s="289">
        <v>0.80500000000000005</v>
      </c>
      <c r="AC23" s="289">
        <v>0.80500000000000005</v>
      </c>
      <c r="AD23" s="289">
        <v>0.82</v>
      </c>
      <c r="AE23" s="289">
        <v>0.84</v>
      </c>
      <c r="AF23" s="289">
        <v>0.83</v>
      </c>
      <c r="AG23" s="289">
        <v>0.84</v>
      </c>
      <c r="AH23" s="289">
        <v>0.86</v>
      </c>
      <c r="AI23" s="289">
        <v>0.87</v>
      </c>
      <c r="AJ23" s="289">
        <v>0.88</v>
      </c>
      <c r="AK23" s="289">
        <v>0.82</v>
      </c>
      <c r="AL23" s="289">
        <v>0.86</v>
      </c>
      <c r="AM23" s="289">
        <v>0.9</v>
      </c>
      <c r="AN23" s="289">
        <v>0.91</v>
      </c>
      <c r="AO23" s="289">
        <v>0.92</v>
      </c>
      <c r="AP23" s="289">
        <v>0.93</v>
      </c>
      <c r="AQ23" s="289">
        <v>0.94</v>
      </c>
      <c r="AR23" s="289">
        <v>0.95</v>
      </c>
      <c r="AS23" s="289">
        <v>0.95</v>
      </c>
      <c r="AT23" s="289">
        <v>0.96499999999999997</v>
      </c>
      <c r="AU23" s="289">
        <v>0.97</v>
      </c>
      <c r="AV23" s="289">
        <v>0.97499999999999998</v>
      </c>
      <c r="AW23" s="289">
        <v>0.97499999999999998</v>
      </c>
      <c r="AX23" s="289">
        <v>0.875</v>
      </c>
      <c r="AY23" s="289">
        <v>0.77500000000000002</v>
      </c>
      <c r="AZ23" s="895">
        <v>0.91</v>
      </c>
      <c r="BA23" s="895">
        <v>0.95</v>
      </c>
      <c r="BB23" s="355" t="s">
        <v>1612</v>
      </c>
      <c r="BC23" s="355" t="s">
        <v>1612</v>
      </c>
      <c r="BD23" s="355" t="s">
        <v>1612</v>
      </c>
      <c r="BE23" s="355" t="s">
        <v>1612</v>
      </c>
      <c r="BF23" s="355" t="s">
        <v>1612</v>
      </c>
      <c r="BG23" s="355" t="s">
        <v>1612</v>
      </c>
      <c r="BH23" s="355" t="s">
        <v>1612</v>
      </c>
      <c r="BI23" s="355" t="s">
        <v>1612</v>
      </c>
      <c r="BJ23" s="355" t="s">
        <v>1612</v>
      </c>
      <c r="BK23" s="355" t="s">
        <v>1612</v>
      </c>
      <c r="BL23" s="355" t="s">
        <v>1612</v>
      </c>
      <c r="BM23" s="355" t="s">
        <v>1612</v>
      </c>
      <c r="BN23" s="355" t="s">
        <v>1612</v>
      </c>
      <c r="BO23" s="355" t="s">
        <v>1612</v>
      </c>
      <c r="BP23" s="355" t="s">
        <v>1612</v>
      </c>
      <c r="BQ23" s="355" t="s">
        <v>1612</v>
      </c>
      <c r="BR23" s="355" t="s">
        <v>1612</v>
      </c>
      <c r="BS23" s="355" t="s">
        <v>1612</v>
      </c>
      <c r="BT23" s="355" t="s">
        <v>1612</v>
      </c>
      <c r="BU23" s="355" t="s">
        <v>1612</v>
      </c>
      <c r="BV23" s="355" t="s">
        <v>1612</v>
      </c>
    </row>
    <row r="24" spans="1:74" ht="11.1" customHeight="1" x14ac:dyDescent="0.2">
      <c r="A24" s="335"/>
      <c r="B24" s="33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895"/>
      <c r="BA24" s="895"/>
      <c r="BB24" s="355"/>
      <c r="BC24" s="355"/>
      <c r="BD24" s="355"/>
      <c r="BE24" s="355"/>
      <c r="BF24" s="355"/>
      <c r="BG24" s="355"/>
      <c r="BH24" s="355"/>
      <c r="BI24" s="355"/>
      <c r="BJ24" s="355"/>
      <c r="BK24" s="355"/>
      <c r="BL24" s="355"/>
      <c r="BM24" s="355"/>
      <c r="BN24" s="355"/>
      <c r="BO24" s="355"/>
      <c r="BP24" s="355"/>
      <c r="BQ24" s="355"/>
      <c r="BR24" s="355"/>
      <c r="BS24" s="355"/>
      <c r="BT24" s="355"/>
      <c r="BU24" s="355"/>
      <c r="BV24" s="355"/>
    </row>
    <row r="25" spans="1:74" s="272" customFormat="1" ht="11.1" customHeight="1" x14ac:dyDescent="0.2">
      <c r="A25" s="418" t="s">
        <v>805</v>
      </c>
      <c r="B25" s="412" t="s">
        <v>850</v>
      </c>
      <c r="C25" s="105">
        <v>38.150100000000002</v>
      </c>
      <c r="D25" s="105">
        <v>38.829000000000001</v>
      </c>
      <c r="E25" s="105">
        <v>38.314900000000002</v>
      </c>
      <c r="F25" s="105">
        <v>37.8581</v>
      </c>
      <c r="G25" s="105">
        <v>37.915700000000001</v>
      </c>
      <c r="H25" s="105">
        <v>38.424599999999998</v>
      </c>
      <c r="I25" s="105">
        <v>38.8825</v>
      </c>
      <c r="J25" s="105">
        <v>39.045099999999998</v>
      </c>
      <c r="K25" s="105">
        <v>39.3309</v>
      </c>
      <c r="L25" s="105">
        <v>38.9392</v>
      </c>
      <c r="M25" s="105">
        <v>38.947699999999998</v>
      </c>
      <c r="N25" s="105">
        <v>38.979399999999998</v>
      </c>
      <c r="O25" s="105">
        <v>38.234699999999997</v>
      </c>
      <c r="P25" s="105">
        <v>38.636899999999997</v>
      </c>
      <c r="Q25" s="105">
        <v>38.546900000000001</v>
      </c>
      <c r="R25" s="105">
        <v>38.254899999999999</v>
      </c>
      <c r="S25" s="105">
        <v>37.518599999999999</v>
      </c>
      <c r="T25" s="105">
        <v>37.5715</v>
      </c>
      <c r="U25" s="105">
        <v>36.472099999999998</v>
      </c>
      <c r="V25" s="105">
        <v>36.007899999999999</v>
      </c>
      <c r="W25" s="105">
        <v>36.836799999999997</v>
      </c>
      <c r="X25" s="105">
        <v>36.795499999999997</v>
      </c>
      <c r="Y25" s="105">
        <v>36.680100000000003</v>
      </c>
      <c r="Z25" s="105">
        <v>36.627499999999998</v>
      </c>
      <c r="AA25" s="105">
        <v>36.603000000000002</v>
      </c>
      <c r="AB25" s="105">
        <v>36.563299999999998</v>
      </c>
      <c r="AC25" s="105">
        <v>36.717700000000001</v>
      </c>
      <c r="AD25" s="105">
        <v>36.474699999999999</v>
      </c>
      <c r="AE25" s="105">
        <v>36.071599999999997</v>
      </c>
      <c r="AF25" s="105">
        <v>35.662500000000001</v>
      </c>
      <c r="AG25" s="105">
        <v>36.069299999999998</v>
      </c>
      <c r="AH25" s="105">
        <v>35.992899999999999</v>
      </c>
      <c r="AI25" s="105">
        <v>35.716299999999997</v>
      </c>
      <c r="AJ25" s="105">
        <v>35.472299999999997</v>
      </c>
      <c r="AK25" s="105">
        <v>35.538400000000003</v>
      </c>
      <c r="AL25" s="105">
        <v>35.448999999999998</v>
      </c>
      <c r="AM25" s="105">
        <v>35.402500000000003</v>
      </c>
      <c r="AN25" s="105">
        <v>35.671100000000003</v>
      </c>
      <c r="AO25" s="105">
        <v>36.033999999999999</v>
      </c>
      <c r="AP25" s="105">
        <v>35.7973</v>
      </c>
      <c r="AQ25" s="105">
        <v>36.154499999999999</v>
      </c>
      <c r="AR25" s="105">
        <v>37.038600000000002</v>
      </c>
      <c r="AS25" s="105">
        <v>36.7408</v>
      </c>
      <c r="AT25" s="105">
        <v>36.875</v>
      </c>
      <c r="AU25" s="105">
        <v>38.050800000000002</v>
      </c>
      <c r="AV25" s="105">
        <v>37.5655</v>
      </c>
      <c r="AW25" s="105">
        <v>37.475200000000001</v>
      </c>
      <c r="AX25" s="105">
        <v>37.212513328999997</v>
      </c>
      <c r="AY25" s="105">
        <v>36.648370370999999</v>
      </c>
      <c r="AZ25" s="907">
        <v>37.791949010000003</v>
      </c>
      <c r="BA25" s="907">
        <v>30.030033929999998</v>
      </c>
      <c r="BB25" s="388">
        <v>28.841926638</v>
      </c>
      <c r="BC25" s="388">
        <v>31.017729609</v>
      </c>
      <c r="BD25" s="388">
        <v>32.844141739999998</v>
      </c>
      <c r="BE25" s="388">
        <v>34.225714742999997</v>
      </c>
      <c r="BF25" s="388">
        <v>35.267235683000003</v>
      </c>
      <c r="BG25" s="388">
        <v>36.849810830000003</v>
      </c>
      <c r="BH25" s="388">
        <v>37.037798338999998</v>
      </c>
      <c r="BI25" s="388">
        <v>37.392576491</v>
      </c>
      <c r="BJ25" s="388">
        <v>37.385780371000003</v>
      </c>
      <c r="BK25" s="388">
        <v>37.455511364000003</v>
      </c>
      <c r="BL25" s="388">
        <v>37.453140009000002</v>
      </c>
      <c r="BM25" s="388">
        <v>37.546445622999997</v>
      </c>
      <c r="BN25" s="388">
        <v>37.599819578999998</v>
      </c>
      <c r="BO25" s="388">
        <v>37.390720051000002</v>
      </c>
      <c r="BP25" s="388">
        <v>37.699592447000001</v>
      </c>
      <c r="BQ25" s="388">
        <v>37.688872746000001</v>
      </c>
      <c r="BR25" s="388">
        <v>37.552002979000001</v>
      </c>
      <c r="BS25" s="388">
        <v>37.583880166999997</v>
      </c>
      <c r="BT25" s="388">
        <v>37.574549562000001</v>
      </c>
      <c r="BU25" s="388">
        <v>37.456733595000003</v>
      </c>
      <c r="BV25" s="388">
        <v>37.449290046000002</v>
      </c>
    </row>
    <row r="26" spans="1:74" s="272" customFormat="1" ht="11.1" customHeight="1" x14ac:dyDescent="0.2">
      <c r="A26" s="418" t="s">
        <v>869</v>
      </c>
      <c r="B26" s="419" t="s">
        <v>966</v>
      </c>
      <c r="C26" s="105">
        <v>22.59</v>
      </c>
      <c r="D26" s="105">
        <v>23.22</v>
      </c>
      <c r="E26" s="105">
        <v>22.81</v>
      </c>
      <c r="F26" s="105">
        <v>23.36</v>
      </c>
      <c r="G26" s="105">
        <v>23.2546</v>
      </c>
      <c r="H26" s="105">
        <v>23.55</v>
      </c>
      <c r="I26" s="105">
        <v>23.82</v>
      </c>
      <c r="J26" s="105">
        <v>24.15</v>
      </c>
      <c r="K26" s="105">
        <v>24.35</v>
      </c>
      <c r="L26" s="105">
        <v>23.934999999999999</v>
      </c>
      <c r="M26" s="105">
        <v>23.65</v>
      </c>
      <c r="N26" s="105">
        <v>23.62</v>
      </c>
      <c r="O26" s="105">
        <v>22.995000000000001</v>
      </c>
      <c r="P26" s="105">
        <v>23.25</v>
      </c>
      <c r="Q26" s="105">
        <v>23.425000000000001</v>
      </c>
      <c r="R26" s="105">
        <v>23.26</v>
      </c>
      <c r="S26" s="105">
        <v>22.655000000000001</v>
      </c>
      <c r="T26" s="105">
        <v>22.715</v>
      </c>
      <c r="U26" s="105">
        <v>21.78</v>
      </c>
      <c r="V26" s="105">
        <v>21.324999999999999</v>
      </c>
      <c r="W26" s="105">
        <v>21.96</v>
      </c>
      <c r="X26" s="105">
        <v>21.87</v>
      </c>
      <c r="Y26" s="105">
        <v>21.81</v>
      </c>
      <c r="Z26" s="105">
        <v>21.76</v>
      </c>
      <c r="AA26" s="105">
        <v>21.8</v>
      </c>
      <c r="AB26" s="105">
        <v>21.93</v>
      </c>
      <c r="AC26" s="105">
        <v>22.17</v>
      </c>
      <c r="AD26" s="105">
        <v>22.08</v>
      </c>
      <c r="AE26" s="105">
        <v>21.95</v>
      </c>
      <c r="AF26" s="105">
        <v>21.53</v>
      </c>
      <c r="AG26" s="105">
        <v>21.94</v>
      </c>
      <c r="AH26" s="105">
        <v>22.07</v>
      </c>
      <c r="AI26" s="105">
        <v>21.72</v>
      </c>
      <c r="AJ26" s="105">
        <v>21.78</v>
      </c>
      <c r="AK26" s="105">
        <v>21.675000000000001</v>
      </c>
      <c r="AL26" s="105">
        <v>21.67</v>
      </c>
      <c r="AM26" s="105">
        <v>21.51</v>
      </c>
      <c r="AN26" s="105">
        <v>21.53</v>
      </c>
      <c r="AO26" s="105">
        <v>21.91</v>
      </c>
      <c r="AP26" s="105">
        <v>21.625</v>
      </c>
      <c r="AQ26" s="105">
        <v>22.01</v>
      </c>
      <c r="AR26" s="105">
        <v>22.69</v>
      </c>
      <c r="AS26" s="105">
        <v>22.29</v>
      </c>
      <c r="AT26" s="105">
        <v>22.39</v>
      </c>
      <c r="AU26" s="105">
        <v>23.46</v>
      </c>
      <c r="AV26" s="105">
        <v>23.11</v>
      </c>
      <c r="AW26" s="105">
        <v>23.03</v>
      </c>
      <c r="AX26" s="105">
        <v>23.07</v>
      </c>
      <c r="AY26" s="105">
        <v>23.145</v>
      </c>
      <c r="AZ26" s="907">
        <v>23.79</v>
      </c>
      <c r="BA26" s="907">
        <v>15.89</v>
      </c>
      <c r="BB26" s="388">
        <v>14.567</v>
      </c>
      <c r="BC26" s="388">
        <v>16.708500000000001</v>
      </c>
      <c r="BD26" s="388">
        <v>18.454750000000001</v>
      </c>
      <c r="BE26" s="388">
        <v>19.80875</v>
      </c>
      <c r="BF26" s="388">
        <v>20.830749999999998</v>
      </c>
      <c r="BG26" s="388">
        <v>22.413</v>
      </c>
      <c r="BH26" s="388">
        <v>22.609007999999999</v>
      </c>
      <c r="BI26" s="388">
        <v>22.981000000000002</v>
      </c>
      <c r="BJ26" s="388">
        <v>22.981000000000002</v>
      </c>
      <c r="BK26" s="388">
        <v>23.06</v>
      </c>
      <c r="BL26" s="388">
        <v>23.059000000000001</v>
      </c>
      <c r="BM26" s="388">
        <v>23.158000000000001</v>
      </c>
      <c r="BN26" s="388">
        <v>23.227</v>
      </c>
      <c r="BO26" s="388">
        <v>23.225999999999999</v>
      </c>
      <c r="BP26" s="388">
        <v>23.344999999999999</v>
      </c>
      <c r="BQ26" s="388">
        <v>23.344000000000001</v>
      </c>
      <c r="BR26" s="388">
        <v>23.343</v>
      </c>
      <c r="BS26" s="388">
        <v>23.242000000000001</v>
      </c>
      <c r="BT26" s="388">
        <v>23.241</v>
      </c>
      <c r="BU26" s="388">
        <v>23.14</v>
      </c>
      <c r="BV26" s="388">
        <v>23.138999999999999</v>
      </c>
    </row>
    <row r="27" spans="1:74" s="272" customFormat="1" ht="11.1" customHeight="1" x14ac:dyDescent="0.2">
      <c r="A27" s="418" t="s">
        <v>870</v>
      </c>
      <c r="B27" s="420" t="s">
        <v>967</v>
      </c>
      <c r="C27" s="105">
        <v>15.5601</v>
      </c>
      <c r="D27" s="105">
        <v>15.609</v>
      </c>
      <c r="E27" s="105">
        <v>15.504899999999999</v>
      </c>
      <c r="F27" s="105">
        <v>14.498100000000001</v>
      </c>
      <c r="G27" s="105">
        <v>14.661099999999999</v>
      </c>
      <c r="H27" s="105">
        <v>14.874599999999999</v>
      </c>
      <c r="I27" s="105">
        <v>15.0625</v>
      </c>
      <c r="J27" s="105">
        <v>14.895099999999999</v>
      </c>
      <c r="K27" s="105">
        <v>14.9809</v>
      </c>
      <c r="L27" s="105">
        <v>15.004200000000001</v>
      </c>
      <c r="M27" s="105">
        <v>15.297700000000001</v>
      </c>
      <c r="N27" s="105">
        <v>15.359400000000001</v>
      </c>
      <c r="O27" s="105">
        <v>15.239699999999999</v>
      </c>
      <c r="P27" s="105">
        <v>15.386900000000001</v>
      </c>
      <c r="Q27" s="105">
        <v>15.1219</v>
      </c>
      <c r="R27" s="105">
        <v>14.994899999999999</v>
      </c>
      <c r="S27" s="105">
        <v>14.8636</v>
      </c>
      <c r="T27" s="105">
        <v>14.8565</v>
      </c>
      <c r="U27" s="105">
        <v>14.6921</v>
      </c>
      <c r="V27" s="105">
        <v>14.6829</v>
      </c>
      <c r="W27" s="105">
        <v>14.876799999999999</v>
      </c>
      <c r="X27" s="105">
        <v>14.9255</v>
      </c>
      <c r="Y27" s="105">
        <v>14.870100000000001</v>
      </c>
      <c r="Z27" s="105">
        <v>14.8675</v>
      </c>
      <c r="AA27" s="105">
        <v>14.803000000000001</v>
      </c>
      <c r="AB27" s="105">
        <v>14.6333</v>
      </c>
      <c r="AC27" s="105">
        <v>14.547700000000001</v>
      </c>
      <c r="AD27" s="105">
        <v>14.3947</v>
      </c>
      <c r="AE27" s="105">
        <v>14.121600000000001</v>
      </c>
      <c r="AF27" s="105">
        <v>14.1325</v>
      </c>
      <c r="AG27" s="105">
        <v>14.129300000000001</v>
      </c>
      <c r="AH27" s="105">
        <v>13.9229</v>
      </c>
      <c r="AI27" s="105">
        <v>13.9963</v>
      </c>
      <c r="AJ27" s="105">
        <v>13.692299999999999</v>
      </c>
      <c r="AK27" s="105">
        <v>13.8634</v>
      </c>
      <c r="AL27" s="105">
        <v>13.779</v>
      </c>
      <c r="AM27" s="105">
        <v>13.8925</v>
      </c>
      <c r="AN27" s="105">
        <v>14.1411</v>
      </c>
      <c r="AO27" s="105">
        <v>14.124000000000001</v>
      </c>
      <c r="AP27" s="105">
        <v>14.1723</v>
      </c>
      <c r="AQ27" s="105">
        <v>14.144500000000001</v>
      </c>
      <c r="AR27" s="105">
        <v>14.348599999999999</v>
      </c>
      <c r="AS27" s="105">
        <v>14.450799999999999</v>
      </c>
      <c r="AT27" s="105">
        <v>14.484999999999999</v>
      </c>
      <c r="AU27" s="105">
        <v>14.5908</v>
      </c>
      <c r="AV27" s="105">
        <v>14.455500000000001</v>
      </c>
      <c r="AW27" s="105">
        <v>14.4452</v>
      </c>
      <c r="AX27" s="105">
        <v>14.142513329</v>
      </c>
      <c r="AY27" s="105">
        <v>13.503370371000001</v>
      </c>
      <c r="AZ27" s="907">
        <v>14.001949010000001</v>
      </c>
      <c r="BA27" s="907">
        <v>14.14003393</v>
      </c>
      <c r="BB27" s="388">
        <v>14.274926638</v>
      </c>
      <c r="BC27" s="388">
        <v>14.309229609000001</v>
      </c>
      <c r="BD27" s="388">
        <v>14.389391740000001</v>
      </c>
      <c r="BE27" s="388">
        <v>14.416964742999999</v>
      </c>
      <c r="BF27" s="388">
        <v>14.436485683000001</v>
      </c>
      <c r="BG27" s="388">
        <v>14.436810830000001</v>
      </c>
      <c r="BH27" s="388">
        <v>14.428790339000001</v>
      </c>
      <c r="BI27" s="388">
        <v>14.411576491</v>
      </c>
      <c r="BJ27" s="388">
        <v>14.404780370999999</v>
      </c>
      <c r="BK27" s="388">
        <v>14.395511364000001</v>
      </c>
      <c r="BL27" s="388">
        <v>14.394140008999999</v>
      </c>
      <c r="BM27" s="388">
        <v>14.388445623000001</v>
      </c>
      <c r="BN27" s="388">
        <v>14.372819579</v>
      </c>
      <c r="BO27" s="388">
        <v>14.164720051</v>
      </c>
      <c r="BP27" s="388">
        <v>14.354592447</v>
      </c>
      <c r="BQ27" s="388">
        <v>14.344872746</v>
      </c>
      <c r="BR27" s="388">
        <v>14.209002978999999</v>
      </c>
      <c r="BS27" s="388">
        <v>14.341880166999999</v>
      </c>
      <c r="BT27" s="388">
        <v>14.333549562</v>
      </c>
      <c r="BU27" s="388">
        <v>14.316733595000001</v>
      </c>
      <c r="BV27" s="388">
        <v>14.310290046</v>
      </c>
    </row>
    <row r="28" spans="1:74" ht="11.1" customHeight="1" x14ac:dyDescent="0.2">
      <c r="A28" s="335" t="s">
        <v>871</v>
      </c>
      <c r="B28" s="406" t="s">
        <v>202</v>
      </c>
      <c r="C28" s="289">
        <v>0.57879999999999998</v>
      </c>
      <c r="D28" s="289">
        <v>0.56420000000000003</v>
      </c>
      <c r="E28" s="289">
        <v>0.57730000000000004</v>
      </c>
      <c r="F28" s="289">
        <v>0.57699999999999996</v>
      </c>
      <c r="G28" s="289">
        <v>0.56920000000000004</v>
      </c>
      <c r="H28" s="289">
        <v>0.52139999999999997</v>
      </c>
      <c r="I28" s="289">
        <v>0.54779999999999995</v>
      </c>
      <c r="J28" s="289">
        <v>0.55189999999999995</v>
      </c>
      <c r="K28" s="289">
        <v>0.54090000000000005</v>
      </c>
      <c r="L28" s="289">
        <v>0.54510000000000003</v>
      </c>
      <c r="M28" s="289">
        <v>0.54790000000000005</v>
      </c>
      <c r="N28" s="289">
        <v>0.54590000000000005</v>
      </c>
      <c r="O28" s="289">
        <v>0.53090000000000004</v>
      </c>
      <c r="P28" s="289">
        <v>0.52890000000000004</v>
      </c>
      <c r="Q28" s="289">
        <v>0.51290000000000002</v>
      </c>
      <c r="R28" s="289">
        <v>0.50990000000000002</v>
      </c>
      <c r="S28" s="289">
        <v>0.49790000000000001</v>
      </c>
      <c r="T28" s="289">
        <v>0.49790000000000001</v>
      </c>
      <c r="U28" s="289">
        <v>0.49690000000000001</v>
      </c>
      <c r="V28" s="289">
        <v>0.49590000000000001</v>
      </c>
      <c r="W28" s="289">
        <v>0.4889</v>
      </c>
      <c r="X28" s="289">
        <v>0.4869</v>
      </c>
      <c r="Y28" s="289">
        <v>0.4899</v>
      </c>
      <c r="Z28" s="289">
        <v>0.47989999999999999</v>
      </c>
      <c r="AA28" s="289">
        <v>0.4718</v>
      </c>
      <c r="AB28" s="289">
        <v>0.4738</v>
      </c>
      <c r="AC28" s="289">
        <v>0.4788</v>
      </c>
      <c r="AD28" s="289">
        <v>0.4798</v>
      </c>
      <c r="AE28" s="289">
        <v>0.4587</v>
      </c>
      <c r="AF28" s="289">
        <v>0.48449999999999999</v>
      </c>
      <c r="AG28" s="289">
        <v>0.48509999999999998</v>
      </c>
      <c r="AH28" s="289">
        <v>0.47970000000000002</v>
      </c>
      <c r="AI28" s="289">
        <v>0.48010000000000003</v>
      </c>
      <c r="AJ28" s="289">
        <v>0.48349999999999999</v>
      </c>
      <c r="AK28" s="289">
        <v>0.48659999999999998</v>
      </c>
      <c r="AL28" s="289">
        <v>0.48480000000000001</v>
      </c>
      <c r="AM28" s="289">
        <v>0.48180000000000001</v>
      </c>
      <c r="AN28" s="289">
        <v>0.46279999999999999</v>
      </c>
      <c r="AO28" s="289">
        <v>0.45979999999999999</v>
      </c>
      <c r="AP28" s="289">
        <v>0.45279999999999998</v>
      </c>
      <c r="AQ28" s="289">
        <v>0.45440000000000003</v>
      </c>
      <c r="AR28" s="289">
        <v>0.4511</v>
      </c>
      <c r="AS28" s="289">
        <v>0.44769999999999999</v>
      </c>
      <c r="AT28" s="289">
        <v>0.44450000000000001</v>
      </c>
      <c r="AU28" s="289">
        <v>0.44119999999999998</v>
      </c>
      <c r="AV28" s="289">
        <v>0.438</v>
      </c>
      <c r="AW28" s="289">
        <v>0.43480000000000002</v>
      </c>
      <c r="AX28" s="289">
        <v>0.43169379315</v>
      </c>
      <c r="AY28" s="289">
        <v>0.42856964176000001</v>
      </c>
      <c r="AZ28" s="895">
        <v>0.42547616154000001</v>
      </c>
      <c r="BA28" s="895">
        <v>0.42241301602999998</v>
      </c>
      <c r="BB28" s="355" t="s">
        <v>1612</v>
      </c>
      <c r="BC28" s="355" t="s">
        <v>1612</v>
      </c>
      <c r="BD28" s="355" t="s">
        <v>1612</v>
      </c>
      <c r="BE28" s="355" t="s">
        <v>1612</v>
      </c>
      <c r="BF28" s="355" t="s">
        <v>1612</v>
      </c>
      <c r="BG28" s="355" t="s">
        <v>1612</v>
      </c>
      <c r="BH28" s="355" t="s">
        <v>1612</v>
      </c>
      <c r="BI28" s="355" t="s">
        <v>1612</v>
      </c>
      <c r="BJ28" s="355" t="s">
        <v>1612</v>
      </c>
      <c r="BK28" s="355" t="s">
        <v>1612</v>
      </c>
      <c r="BL28" s="355" t="s">
        <v>1612</v>
      </c>
      <c r="BM28" s="355" t="s">
        <v>1612</v>
      </c>
      <c r="BN28" s="355" t="s">
        <v>1612</v>
      </c>
      <c r="BO28" s="355" t="s">
        <v>1612</v>
      </c>
      <c r="BP28" s="355" t="s">
        <v>1612</v>
      </c>
      <c r="BQ28" s="355" t="s">
        <v>1612</v>
      </c>
      <c r="BR28" s="355" t="s">
        <v>1612</v>
      </c>
      <c r="BS28" s="355" t="s">
        <v>1612</v>
      </c>
      <c r="BT28" s="355" t="s">
        <v>1612</v>
      </c>
      <c r="BU28" s="355" t="s">
        <v>1612</v>
      </c>
      <c r="BV28" s="355" t="s">
        <v>1612</v>
      </c>
    </row>
    <row r="29" spans="1:74" ht="11.1" customHeight="1" x14ac:dyDescent="0.2">
      <c r="A29" s="335" t="s">
        <v>872</v>
      </c>
      <c r="B29" s="406" t="s">
        <v>855</v>
      </c>
      <c r="C29" s="289">
        <v>0.161</v>
      </c>
      <c r="D29" s="289">
        <v>0.18099999999999999</v>
      </c>
      <c r="E29" s="289">
        <v>0.19800000000000001</v>
      </c>
      <c r="F29" s="289">
        <v>0.19</v>
      </c>
      <c r="G29" s="289">
        <v>0.16700000000000001</v>
      </c>
      <c r="H29" s="289">
        <v>0.20200000000000001</v>
      </c>
      <c r="I29" s="289">
        <v>0.20200000000000001</v>
      </c>
      <c r="J29" s="289">
        <v>0.2</v>
      </c>
      <c r="K29" s="289">
        <v>0.20399999999999999</v>
      </c>
      <c r="L29" s="289">
        <v>0.20100000000000001</v>
      </c>
      <c r="M29" s="289">
        <v>0.154</v>
      </c>
      <c r="N29" s="289">
        <v>0.2</v>
      </c>
      <c r="O29" s="289">
        <v>0.13700000000000001</v>
      </c>
      <c r="P29" s="289">
        <v>0.16700000000000001</v>
      </c>
      <c r="Q29" s="289">
        <v>0.19600000000000001</v>
      </c>
      <c r="R29" s="289">
        <v>0.188</v>
      </c>
      <c r="S29" s="289">
        <v>0.19600000000000001</v>
      </c>
      <c r="T29" s="289">
        <v>0.20200000000000001</v>
      </c>
      <c r="U29" s="289">
        <v>0.11799999999999999</v>
      </c>
      <c r="V29" s="289">
        <v>0.19</v>
      </c>
      <c r="W29" s="289">
        <v>0.19900000000000001</v>
      </c>
      <c r="X29" s="289">
        <v>0.20200000000000001</v>
      </c>
      <c r="Y29" s="289">
        <v>0.2</v>
      </c>
      <c r="Z29" s="289">
        <v>0.16500000000000001</v>
      </c>
      <c r="AA29" s="289">
        <v>0.19700000000000001</v>
      </c>
      <c r="AB29" s="289">
        <v>0.14799999999999999</v>
      </c>
      <c r="AC29" s="289">
        <v>0.158</v>
      </c>
      <c r="AD29" s="289">
        <v>0.188</v>
      </c>
      <c r="AE29" s="289">
        <v>0.185</v>
      </c>
      <c r="AF29" s="289">
        <v>0.17799999999999999</v>
      </c>
      <c r="AG29" s="289">
        <v>0.17699999999999999</v>
      </c>
      <c r="AH29" s="289">
        <v>0.153</v>
      </c>
      <c r="AI29" s="289">
        <v>0.156</v>
      </c>
      <c r="AJ29" s="289">
        <v>0.17599999999999999</v>
      </c>
      <c r="AK29" s="289">
        <v>0.184</v>
      </c>
      <c r="AL29" s="289">
        <v>0.186</v>
      </c>
      <c r="AM29" s="289">
        <v>0.191</v>
      </c>
      <c r="AN29" s="289">
        <v>0.182</v>
      </c>
      <c r="AO29" s="289">
        <v>0.182</v>
      </c>
      <c r="AP29" s="289">
        <v>0.185</v>
      </c>
      <c r="AQ29" s="289">
        <v>0.17299999999999999</v>
      </c>
      <c r="AR29" s="289">
        <v>0.186</v>
      </c>
      <c r="AS29" s="289">
        <v>0.187</v>
      </c>
      <c r="AT29" s="289">
        <v>0.18</v>
      </c>
      <c r="AU29" s="289">
        <v>0.18</v>
      </c>
      <c r="AV29" s="289">
        <v>0.184</v>
      </c>
      <c r="AW29" s="289">
        <v>0.184</v>
      </c>
      <c r="AX29" s="289">
        <v>9.7000000000000003E-2</v>
      </c>
      <c r="AY29" s="289">
        <v>6.6000000000000003E-2</v>
      </c>
      <c r="AZ29" s="895">
        <v>0.193</v>
      </c>
      <c r="BA29" s="895">
        <v>0.05</v>
      </c>
      <c r="BB29" s="355" t="s">
        <v>1612</v>
      </c>
      <c r="BC29" s="355" t="s">
        <v>1612</v>
      </c>
      <c r="BD29" s="355" t="s">
        <v>1612</v>
      </c>
      <c r="BE29" s="355" t="s">
        <v>1612</v>
      </c>
      <c r="BF29" s="355" t="s">
        <v>1612</v>
      </c>
      <c r="BG29" s="355" t="s">
        <v>1612</v>
      </c>
      <c r="BH29" s="355" t="s">
        <v>1612</v>
      </c>
      <c r="BI29" s="355" t="s">
        <v>1612</v>
      </c>
      <c r="BJ29" s="355" t="s">
        <v>1612</v>
      </c>
      <c r="BK29" s="355" t="s">
        <v>1612</v>
      </c>
      <c r="BL29" s="355" t="s">
        <v>1612</v>
      </c>
      <c r="BM29" s="355" t="s">
        <v>1612</v>
      </c>
      <c r="BN29" s="355" t="s">
        <v>1612</v>
      </c>
      <c r="BO29" s="355" t="s">
        <v>1612</v>
      </c>
      <c r="BP29" s="355" t="s">
        <v>1612</v>
      </c>
      <c r="BQ29" s="355" t="s">
        <v>1612</v>
      </c>
      <c r="BR29" s="355" t="s">
        <v>1612</v>
      </c>
      <c r="BS29" s="355" t="s">
        <v>1612</v>
      </c>
      <c r="BT29" s="355" t="s">
        <v>1612</v>
      </c>
      <c r="BU29" s="355" t="s">
        <v>1612</v>
      </c>
      <c r="BV29" s="355" t="s">
        <v>1612</v>
      </c>
    </row>
    <row r="30" spans="1:74" ht="11.1" customHeight="1" x14ac:dyDescent="0.2">
      <c r="A30" s="335" t="s">
        <v>873</v>
      </c>
      <c r="B30" s="406" t="s">
        <v>857</v>
      </c>
      <c r="C30" s="289">
        <v>7.9600000000000004E-2</v>
      </c>
      <c r="D30" s="289">
        <v>8.2100000000000006E-2</v>
      </c>
      <c r="E30" s="289">
        <v>8.0699999999999994E-2</v>
      </c>
      <c r="F30" s="289">
        <v>8.2500000000000004E-2</v>
      </c>
      <c r="G30" s="289">
        <v>7.1999999999999995E-2</v>
      </c>
      <c r="H30" s="289">
        <v>6.9699999999999998E-2</v>
      </c>
      <c r="I30" s="289">
        <v>6.9800000000000001E-2</v>
      </c>
      <c r="J30" s="289">
        <v>7.6899999999999996E-2</v>
      </c>
      <c r="K30" s="289">
        <v>5.5500000000000001E-2</v>
      </c>
      <c r="L30" s="289">
        <v>5.0099999999999999E-2</v>
      </c>
      <c r="M30" s="289">
        <v>7.5700000000000003E-2</v>
      </c>
      <c r="N30" s="289">
        <v>7.46E-2</v>
      </c>
      <c r="O30" s="289">
        <v>7.3599999999999999E-2</v>
      </c>
      <c r="P30" s="289">
        <v>7.2900000000000006E-2</v>
      </c>
      <c r="Q30" s="289">
        <v>9.8900000000000002E-2</v>
      </c>
      <c r="R30" s="289">
        <v>7.51E-2</v>
      </c>
      <c r="S30" s="289">
        <v>4.4499999999999998E-2</v>
      </c>
      <c r="T30" s="289">
        <v>6.6000000000000003E-2</v>
      </c>
      <c r="U30" s="289">
        <v>7.6100000000000001E-2</v>
      </c>
      <c r="V30" s="289">
        <v>6.7799999999999999E-2</v>
      </c>
      <c r="W30" s="289">
        <v>6.2E-2</v>
      </c>
      <c r="X30" s="289">
        <v>7.0499999999999993E-2</v>
      </c>
      <c r="Y30" s="289">
        <v>8.0199999999999994E-2</v>
      </c>
      <c r="Z30" s="289">
        <v>8.1500000000000003E-2</v>
      </c>
      <c r="AA30" s="289">
        <v>8.1000000000000003E-2</v>
      </c>
      <c r="AB30" s="289">
        <v>7.6499999999999999E-2</v>
      </c>
      <c r="AC30" s="289">
        <v>7.6899999999999996E-2</v>
      </c>
      <c r="AD30" s="289">
        <v>7.1999999999999995E-2</v>
      </c>
      <c r="AE30" s="289">
        <v>5.2999999999999999E-2</v>
      </c>
      <c r="AF30" s="289">
        <v>6.8699999999999997E-2</v>
      </c>
      <c r="AG30" s="289">
        <v>8.9700000000000002E-2</v>
      </c>
      <c r="AH30" s="289">
        <v>8.9700000000000002E-2</v>
      </c>
      <c r="AI30" s="289">
        <v>9.1200000000000003E-2</v>
      </c>
      <c r="AJ30" s="289">
        <v>0.08</v>
      </c>
      <c r="AK30" s="289">
        <v>8.3099999999999993E-2</v>
      </c>
      <c r="AL30" s="289">
        <v>8.8200000000000001E-2</v>
      </c>
      <c r="AM30" s="289">
        <v>8.8999999999999996E-2</v>
      </c>
      <c r="AN30" s="289">
        <v>9.0700000000000003E-2</v>
      </c>
      <c r="AO30" s="289">
        <v>8.5900000000000004E-2</v>
      </c>
      <c r="AP30" s="289">
        <v>8.7499999999999994E-2</v>
      </c>
      <c r="AQ30" s="289">
        <v>6.7000000000000004E-2</v>
      </c>
      <c r="AR30" s="289">
        <v>8.0600000000000005E-2</v>
      </c>
      <c r="AS30" s="289">
        <v>8.9300000000000004E-2</v>
      </c>
      <c r="AT30" s="289">
        <v>8.2600000000000007E-2</v>
      </c>
      <c r="AU30" s="289">
        <v>8.1900000000000001E-2</v>
      </c>
      <c r="AV30" s="289">
        <v>9.1399999999999995E-2</v>
      </c>
      <c r="AW30" s="289">
        <v>9.0399999999999994E-2</v>
      </c>
      <c r="AX30" s="289">
        <v>9.2700000000000005E-2</v>
      </c>
      <c r="AY30" s="289">
        <v>9.1899999999999996E-2</v>
      </c>
      <c r="AZ30" s="895">
        <v>8.5991666667000005E-2</v>
      </c>
      <c r="BA30" s="895">
        <v>8.5599305555999997E-2</v>
      </c>
      <c r="BB30" s="355" t="s">
        <v>1612</v>
      </c>
      <c r="BC30" s="355" t="s">
        <v>1612</v>
      </c>
      <c r="BD30" s="355" t="s">
        <v>1612</v>
      </c>
      <c r="BE30" s="355" t="s">
        <v>1612</v>
      </c>
      <c r="BF30" s="355" t="s">
        <v>1612</v>
      </c>
      <c r="BG30" s="355" t="s">
        <v>1612</v>
      </c>
      <c r="BH30" s="355" t="s">
        <v>1612</v>
      </c>
      <c r="BI30" s="355" t="s">
        <v>1612</v>
      </c>
      <c r="BJ30" s="355" t="s">
        <v>1612</v>
      </c>
      <c r="BK30" s="355" t="s">
        <v>1612</v>
      </c>
      <c r="BL30" s="355" t="s">
        <v>1612</v>
      </c>
      <c r="BM30" s="355" t="s">
        <v>1612</v>
      </c>
      <c r="BN30" s="355" t="s">
        <v>1612</v>
      </c>
      <c r="BO30" s="355" t="s">
        <v>1612</v>
      </c>
      <c r="BP30" s="355" t="s">
        <v>1612</v>
      </c>
      <c r="BQ30" s="355" t="s">
        <v>1612</v>
      </c>
      <c r="BR30" s="355" t="s">
        <v>1612</v>
      </c>
      <c r="BS30" s="355" t="s">
        <v>1612</v>
      </c>
      <c r="BT30" s="355" t="s">
        <v>1612</v>
      </c>
      <c r="BU30" s="355" t="s">
        <v>1612</v>
      </c>
      <c r="BV30" s="355" t="s">
        <v>1612</v>
      </c>
    </row>
    <row r="31" spans="1:74" ht="11.1" customHeight="1" x14ac:dyDescent="0.2">
      <c r="A31" s="335" t="s">
        <v>874</v>
      </c>
      <c r="B31" s="406" t="s">
        <v>203</v>
      </c>
      <c r="C31" s="289">
        <v>1.5929</v>
      </c>
      <c r="D31" s="289">
        <v>1.6163000000000001</v>
      </c>
      <c r="E31" s="289">
        <v>1.5646</v>
      </c>
      <c r="F31" s="289">
        <v>1.4292</v>
      </c>
      <c r="G31" s="289">
        <v>1.5421</v>
      </c>
      <c r="H31" s="289">
        <v>1.1783999999999999</v>
      </c>
      <c r="I31" s="289">
        <v>1.3712</v>
      </c>
      <c r="J31" s="289">
        <v>1.1811</v>
      </c>
      <c r="K31" s="289">
        <v>1.3063</v>
      </c>
      <c r="L31" s="289">
        <v>1.397</v>
      </c>
      <c r="M31" s="289">
        <v>1.6285000000000001</v>
      </c>
      <c r="N31" s="289">
        <v>1.6351</v>
      </c>
      <c r="O31" s="289">
        <v>1.6382000000000001</v>
      </c>
      <c r="P31" s="289">
        <v>1.5941000000000001</v>
      </c>
      <c r="Q31" s="289">
        <v>1.5963000000000001</v>
      </c>
      <c r="R31" s="289">
        <v>1.6129</v>
      </c>
      <c r="S31" s="289">
        <v>1.556</v>
      </c>
      <c r="T31" s="289">
        <v>1.5570999999999999</v>
      </c>
      <c r="U31" s="289">
        <v>1.4770000000000001</v>
      </c>
      <c r="V31" s="289">
        <v>1.4236</v>
      </c>
      <c r="W31" s="289">
        <v>1.5754999999999999</v>
      </c>
      <c r="X31" s="289">
        <v>1.5955999999999999</v>
      </c>
      <c r="Y31" s="289">
        <v>1.5334000000000001</v>
      </c>
      <c r="Z31" s="289">
        <v>1.5802</v>
      </c>
      <c r="AA31" s="289">
        <v>1.5837000000000001</v>
      </c>
      <c r="AB31" s="289">
        <v>1.5744</v>
      </c>
      <c r="AC31" s="289">
        <v>1.5789</v>
      </c>
      <c r="AD31" s="289">
        <v>1.5490999999999999</v>
      </c>
      <c r="AE31" s="289">
        <v>1.4539</v>
      </c>
      <c r="AF31" s="289">
        <v>1.5458000000000001</v>
      </c>
      <c r="AG31" s="289">
        <v>1.5507</v>
      </c>
      <c r="AH31" s="289">
        <v>1.4476</v>
      </c>
      <c r="AI31" s="289">
        <v>1.605</v>
      </c>
      <c r="AJ31" s="289">
        <v>1.2908999999999999</v>
      </c>
      <c r="AK31" s="289">
        <v>1.4479</v>
      </c>
      <c r="AL31" s="289">
        <v>1.427</v>
      </c>
      <c r="AM31" s="289">
        <v>1.5578000000000001</v>
      </c>
      <c r="AN31" s="289">
        <v>1.7979000000000001</v>
      </c>
      <c r="AO31" s="289">
        <v>1.8401000000000001</v>
      </c>
      <c r="AP31" s="289">
        <v>1.7807999999999999</v>
      </c>
      <c r="AQ31" s="289">
        <v>1.7107000000000001</v>
      </c>
      <c r="AR31" s="289">
        <v>1.8386</v>
      </c>
      <c r="AS31" s="289">
        <v>1.7981</v>
      </c>
      <c r="AT31" s="289">
        <v>1.8432999999999999</v>
      </c>
      <c r="AU31" s="289">
        <v>1.8461000000000001</v>
      </c>
      <c r="AV31" s="289">
        <v>1.6664000000000001</v>
      </c>
      <c r="AW31" s="289">
        <v>1.7264999999999999</v>
      </c>
      <c r="AX31" s="289">
        <v>1.6048048692000001</v>
      </c>
      <c r="AY31" s="289">
        <v>1.0591997291999999</v>
      </c>
      <c r="AZ31" s="895">
        <v>1.5111291817000001</v>
      </c>
      <c r="BA31" s="895">
        <v>1.6713096086999999</v>
      </c>
      <c r="BB31" s="355" t="s">
        <v>1612</v>
      </c>
      <c r="BC31" s="355" t="s">
        <v>1612</v>
      </c>
      <c r="BD31" s="355" t="s">
        <v>1612</v>
      </c>
      <c r="BE31" s="355" t="s">
        <v>1612</v>
      </c>
      <c r="BF31" s="355" t="s">
        <v>1612</v>
      </c>
      <c r="BG31" s="355" t="s">
        <v>1612</v>
      </c>
      <c r="BH31" s="355" t="s">
        <v>1612</v>
      </c>
      <c r="BI31" s="355" t="s">
        <v>1612</v>
      </c>
      <c r="BJ31" s="355" t="s">
        <v>1612</v>
      </c>
      <c r="BK31" s="355" t="s">
        <v>1612</v>
      </c>
      <c r="BL31" s="355" t="s">
        <v>1612</v>
      </c>
      <c r="BM31" s="355" t="s">
        <v>1612</v>
      </c>
      <c r="BN31" s="355" t="s">
        <v>1612</v>
      </c>
      <c r="BO31" s="355" t="s">
        <v>1612</v>
      </c>
      <c r="BP31" s="355" t="s">
        <v>1612</v>
      </c>
      <c r="BQ31" s="355" t="s">
        <v>1612</v>
      </c>
      <c r="BR31" s="355" t="s">
        <v>1612</v>
      </c>
      <c r="BS31" s="355" t="s">
        <v>1612</v>
      </c>
      <c r="BT31" s="355" t="s">
        <v>1612</v>
      </c>
      <c r="BU31" s="355" t="s">
        <v>1612</v>
      </c>
      <c r="BV31" s="355" t="s">
        <v>1612</v>
      </c>
    </row>
    <row r="32" spans="1:74" ht="11.1" customHeight="1" x14ac:dyDescent="0.2">
      <c r="A32" s="335" t="s">
        <v>875</v>
      </c>
      <c r="B32" s="406" t="s">
        <v>193</v>
      </c>
      <c r="C32" s="289">
        <v>0.40200000000000002</v>
      </c>
      <c r="D32" s="289">
        <v>0.441</v>
      </c>
      <c r="E32" s="289">
        <v>0.40300000000000002</v>
      </c>
      <c r="F32" s="289">
        <v>0.39900000000000002</v>
      </c>
      <c r="G32" s="289">
        <v>0.379</v>
      </c>
      <c r="H32" s="289">
        <v>0.40600000000000003</v>
      </c>
      <c r="I32" s="289">
        <v>0.34499999999999997</v>
      </c>
      <c r="J32" s="289">
        <v>0.39100000000000001</v>
      </c>
      <c r="K32" s="289">
        <v>0.39700000000000002</v>
      </c>
      <c r="L32" s="289">
        <v>0.39300000000000002</v>
      </c>
      <c r="M32" s="289">
        <v>0.41</v>
      </c>
      <c r="N32" s="289">
        <v>0.40300000000000002</v>
      </c>
      <c r="O32" s="289">
        <v>0.38500000000000001</v>
      </c>
      <c r="P32" s="289">
        <v>0.39900000000000002</v>
      </c>
      <c r="Q32" s="289">
        <v>0.39200000000000002</v>
      </c>
      <c r="R32" s="289">
        <v>0.375</v>
      </c>
      <c r="S32" s="289">
        <v>0.34499999999999997</v>
      </c>
      <c r="T32" s="289">
        <v>0.371</v>
      </c>
      <c r="U32" s="289">
        <v>0.378</v>
      </c>
      <c r="V32" s="289">
        <v>0.33600000000000002</v>
      </c>
      <c r="W32" s="289">
        <v>0.36499999999999999</v>
      </c>
      <c r="X32" s="289">
        <v>0.375</v>
      </c>
      <c r="Y32" s="289">
        <v>0.378</v>
      </c>
      <c r="Z32" s="289">
        <v>0.376</v>
      </c>
      <c r="AA32" s="289">
        <v>0.36299999999999999</v>
      </c>
      <c r="AB32" s="289">
        <v>0.36399999999999999</v>
      </c>
      <c r="AC32" s="289">
        <v>0.36799999999999999</v>
      </c>
      <c r="AD32" s="289">
        <v>0.375</v>
      </c>
      <c r="AE32" s="289">
        <v>0.35499999999999998</v>
      </c>
      <c r="AF32" s="289">
        <v>0.36199999999999999</v>
      </c>
      <c r="AG32" s="289">
        <v>0.33900000000000002</v>
      </c>
      <c r="AH32" s="289">
        <v>0.31</v>
      </c>
      <c r="AI32" s="289">
        <v>0.27600000000000002</v>
      </c>
      <c r="AJ32" s="289">
        <v>0.33300000000000002</v>
      </c>
      <c r="AK32" s="289">
        <v>0.35699999999999998</v>
      </c>
      <c r="AL32" s="289">
        <v>0.33100000000000002</v>
      </c>
      <c r="AM32" s="289">
        <v>0.33079999999999998</v>
      </c>
      <c r="AN32" s="289">
        <v>0.35210000000000002</v>
      </c>
      <c r="AO32" s="289">
        <v>0.34300000000000003</v>
      </c>
      <c r="AP32" s="289">
        <v>0.34300000000000003</v>
      </c>
      <c r="AQ32" s="289">
        <v>0.37940000000000002</v>
      </c>
      <c r="AR32" s="289">
        <v>0.37080000000000002</v>
      </c>
      <c r="AS32" s="289">
        <v>0.38519999999999999</v>
      </c>
      <c r="AT32" s="289">
        <v>0.38950000000000001</v>
      </c>
      <c r="AU32" s="289">
        <v>0.39240000000000003</v>
      </c>
      <c r="AV32" s="289">
        <v>0.38159999999999999</v>
      </c>
      <c r="AW32" s="289">
        <v>0.38159999999999999</v>
      </c>
      <c r="AX32" s="289">
        <v>0.38159999999999999</v>
      </c>
      <c r="AY32" s="289">
        <v>0.3856</v>
      </c>
      <c r="AZ32" s="895">
        <v>0.3876</v>
      </c>
      <c r="BA32" s="895">
        <v>0.3896</v>
      </c>
      <c r="BB32" s="355" t="s">
        <v>1612</v>
      </c>
      <c r="BC32" s="355" t="s">
        <v>1612</v>
      </c>
      <c r="BD32" s="355" t="s">
        <v>1612</v>
      </c>
      <c r="BE32" s="355" t="s">
        <v>1612</v>
      </c>
      <c r="BF32" s="355" t="s">
        <v>1612</v>
      </c>
      <c r="BG32" s="355" t="s">
        <v>1612</v>
      </c>
      <c r="BH32" s="355" t="s">
        <v>1612</v>
      </c>
      <c r="BI32" s="355" t="s">
        <v>1612</v>
      </c>
      <c r="BJ32" s="355" t="s">
        <v>1612</v>
      </c>
      <c r="BK32" s="355" t="s">
        <v>1612</v>
      </c>
      <c r="BL32" s="355" t="s">
        <v>1612</v>
      </c>
      <c r="BM32" s="355" t="s">
        <v>1612</v>
      </c>
      <c r="BN32" s="355" t="s">
        <v>1612</v>
      </c>
      <c r="BO32" s="355" t="s">
        <v>1612</v>
      </c>
      <c r="BP32" s="355" t="s">
        <v>1612</v>
      </c>
      <c r="BQ32" s="355" t="s">
        <v>1612</v>
      </c>
      <c r="BR32" s="355" t="s">
        <v>1612</v>
      </c>
      <c r="BS32" s="355" t="s">
        <v>1612</v>
      </c>
      <c r="BT32" s="355" t="s">
        <v>1612</v>
      </c>
      <c r="BU32" s="355" t="s">
        <v>1612</v>
      </c>
      <c r="BV32" s="355" t="s">
        <v>1612</v>
      </c>
    </row>
    <row r="33" spans="1:74" ht="11.1" customHeight="1" x14ac:dyDescent="0.2">
      <c r="A33" s="335" t="s">
        <v>876</v>
      </c>
      <c r="B33" s="406" t="s">
        <v>194</v>
      </c>
      <c r="C33" s="289">
        <v>1.6519999999999999</v>
      </c>
      <c r="D33" s="289">
        <v>1.6337999999999999</v>
      </c>
      <c r="E33" s="289">
        <v>1.625</v>
      </c>
      <c r="F33" s="289">
        <v>1.607</v>
      </c>
      <c r="G33" s="289">
        <v>1.6161000000000001</v>
      </c>
      <c r="H33" s="289">
        <v>1.6242000000000001</v>
      </c>
      <c r="I33" s="289">
        <v>1.6220000000000001</v>
      </c>
      <c r="J33" s="289">
        <v>1.6258999999999999</v>
      </c>
      <c r="K33" s="289">
        <v>1.6183000000000001</v>
      </c>
      <c r="L33" s="289">
        <v>1.6213</v>
      </c>
      <c r="M33" s="289">
        <v>1.6068</v>
      </c>
      <c r="N33" s="289">
        <v>1.6168</v>
      </c>
      <c r="O33" s="289">
        <v>1.6476999999999999</v>
      </c>
      <c r="P33" s="289">
        <v>1.6425000000000001</v>
      </c>
      <c r="Q33" s="289">
        <v>1.6545000000000001</v>
      </c>
      <c r="R33" s="289">
        <v>1.6666000000000001</v>
      </c>
      <c r="S33" s="289">
        <v>1.6752</v>
      </c>
      <c r="T33" s="289">
        <v>1.6711</v>
      </c>
      <c r="U33" s="289">
        <v>1.6365000000000001</v>
      </c>
      <c r="V33" s="289">
        <v>1.6664000000000001</v>
      </c>
      <c r="W33" s="289">
        <v>1.6557999999999999</v>
      </c>
      <c r="X33" s="289">
        <v>1.6389</v>
      </c>
      <c r="Y33" s="289">
        <v>1.6294999999999999</v>
      </c>
      <c r="Z33" s="289">
        <v>1.625</v>
      </c>
      <c r="AA33" s="289">
        <v>1.6017999999999999</v>
      </c>
      <c r="AB33" s="289">
        <v>1.597</v>
      </c>
      <c r="AC33" s="289">
        <v>1.5949</v>
      </c>
      <c r="AD33" s="289">
        <v>1.5593999999999999</v>
      </c>
      <c r="AE33" s="289">
        <v>1.5642</v>
      </c>
      <c r="AF33" s="289">
        <v>1.5709</v>
      </c>
      <c r="AG33" s="289">
        <v>1.5652999999999999</v>
      </c>
      <c r="AH33" s="289">
        <v>1.5701000000000001</v>
      </c>
      <c r="AI33" s="289">
        <v>1.5608</v>
      </c>
      <c r="AJ33" s="289">
        <v>1.5270999999999999</v>
      </c>
      <c r="AK33" s="289">
        <v>1.4882</v>
      </c>
      <c r="AL33" s="289">
        <v>1.4426000000000001</v>
      </c>
      <c r="AM33" s="289">
        <v>1.4226000000000001</v>
      </c>
      <c r="AN33" s="289">
        <v>1.4266000000000001</v>
      </c>
      <c r="AO33" s="289">
        <v>1.4044000000000001</v>
      </c>
      <c r="AP33" s="289">
        <v>1.4295</v>
      </c>
      <c r="AQ33" s="289">
        <v>1.4326000000000001</v>
      </c>
      <c r="AR33" s="289">
        <v>1.4258999999999999</v>
      </c>
      <c r="AS33" s="289">
        <v>1.4397</v>
      </c>
      <c r="AT33" s="289">
        <v>1.4336</v>
      </c>
      <c r="AU33" s="289">
        <v>1.4315</v>
      </c>
      <c r="AV33" s="289">
        <v>1.4216</v>
      </c>
      <c r="AW33" s="289">
        <v>1.4158999999999999</v>
      </c>
      <c r="AX33" s="289">
        <v>1.4318120000000001</v>
      </c>
      <c r="AY33" s="289">
        <v>1.432577</v>
      </c>
      <c r="AZ33" s="895">
        <v>1.434752</v>
      </c>
      <c r="BA33" s="895">
        <v>1.4321120000000001</v>
      </c>
      <c r="BB33" s="355" t="s">
        <v>1612</v>
      </c>
      <c r="BC33" s="355" t="s">
        <v>1612</v>
      </c>
      <c r="BD33" s="355" t="s">
        <v>1612</v>
      </c>
      <c r="BE33" s="355" t="s">
        <v>1612</v>
      </c>
      <c r="BF33" s="355" t="s">
        <v>1612</v>
      </c>
      <c r="BG33" s="355" t="s">
        <v>1612</v>
      </c>
      <c r="BH33" s="355" t="s">
        <v>1612</v>
      </c>
      <c r="BI33" s="355" t="s">
        <v>1612</v>
      </c>
      <c r="BJ33" s="355" t="s">
        <v>1612</v>
      </c>
      <c r="BK33" s="355" t="s">
        <v>1612</v>
      </c>
      <c r="BL33" s="355" t="s">
        <v>1612</v>
      </c>
      <c r="BM33" s="355" t="s">
        <v>1612</v>
      </c>
      <c r="BN33" s="355" t="s">
        <v>1612</v>
      </c>
      <c r="BO33" s="355" t="s">
        <v>1612</v>
      </c>
      <c r="BP33" s="355" t="s">
        <v>1612</v>
      </c>
      <c r="BQ33" s="355" t="s">
        <v>1612</v>
      </c>
      <c r="BR33" s="355" t="s">
        <v>1612</v>
      </c>
      <c r="BS33" s="355" t="s">
        <v>1612</v>
      </c>
      <c r="BT33" s="355" t="s">
        <v>1612</v>
      </c>
      <c r="BU33" s="355" t="s">
        <v>1612</v>
      </c>
      <c r="BV33" s="355" t="s">
        <v>1612</v>
      </c>
    </row>
    <row r="34" spans="1:74" ht="11.1" customHeight="1" x14ac:dyDescent="0.2">
      <c r="A34" s="335" t="s">
        <v>877</v>
      </c>
      <c r="B34" s="406" t="s">
        <v>206</v>
      </c>
      <c r="C34" s="289">
        <v>0.81</v>
      </c>
      <c r="D34" s="289">
        <v>0.81799999999999995</v>
      </c>
      <c r="E34" s="289">
        <v>0.82899999999999996</v>
      </c>
      <c r="F34" s="289">
        <v>0.83799999999999997</v>
      </c>
      <c r="G34" s="289">
        <v>0.83899999999999997</v>
      </c>
      <c r="H34" s="289">
        <v>0.85199999999999998</v>
      </c>
      <c r="I34" s="289">
        <v>0.86499999999999999</v>
      </c>
      <c r="J34" s="289">
        <v>0.88</v>
      </c>
      <c r="K34" s="289">
        <v>0.88200000000000001</v>
      </c>
      <c r="L34" s="289">
        <v>0.879</v>
      </c>
      <c r="M34" s="289">
        <v>0.84099999999999997</v>
      </c>
      <c r="N34" s="289">
        <v>0.84</v>
      </c>
      <c r="O34" s="289">
        <v>0.83799999999999997</v>
      </c>
      <c r="P34" s="289">
        <v>0.83599999999999997</v>
      </c>
      <c r="Q34" s="289">
        <v>0.83699999999999997</v>
      </c>
      <c r="R34" s="289">
        <v>0.83899999999999997</v>
      </c>
      <c r="S34" s="289">
        <v>0.81299999999999994</v>
      </c>
      <c r="T34" s="289">
        <v>0.80179999999999996</v>
      </c>
      <c r="U34" s="289">
        <v>0.80089999999999995</v>
      </c>
      <c r="V34" s="289">
        <v>0.80179999999999996</v>
      </c>
      <c r="W34" s="289">
        <v>0.80189999999999995</v>
      </c>
      <c r="X34" s="289">
        <v>0.8014</v>
      </c>
      <c r="Y34" s="289">
        <v>0.80179999999999996</v>
      </c>
      <c r="Z34" s="289">
        <v>0.80110000000000003</v>
      </c>
      <c r="AA34" s="289">
        <v>0.77190000000000003</v>
      </c>
      <c r="AB34" s="289">
        <v>0.76180000000000003</v>
      </c>
      <c r="AC34" s="289">
        <v>0.75949999999999995</v>
      </c>
      <c r="AD34" s="289">
        <v>0.75860000000000005</v>
      </c>
      <c r="AE34" s="289">
        <v>0.75900000000000001</v>
      </c>
      <c r="AF34" s="289">
        <v>0.75980000000000003</v>
      </c>
      <c r="AG34" s="289">
        <v>0.75980000000000003</v>
      </c>
      <c r="AH34" s="289">
        <v>0.75990000000000002</v>
      </c>
      <c r="AI34" s="289">
        <v>0.75929999999999997</v>
      </c>
      <c r="AJ34" s="289">
        <v>0.75890000000000002</v>
      </c>
      <c r="AK34" s="289">
        <v>0.75170000000000003</v>
      </c>
      <c r="AL34" s="289">
        <v>0.75449999999999995</v>
      </c>
      <c r="AM34" s="289">
        <v>0.75460000000000005</v>
      </c>
      <c r="AN34" s="289">
        <v>0.754</v>
      </c>
      <c r="AO34" s="289">
        <v>0.75380000000000003</v>
      </c>
      <c r="AP34" s="289">
        <v>0.75560000000000005</v>
      </c>
      <c r="AQ34" s="289">
        <v>0.75929999999999997</v>
      </c>
      <c r="AR34" s="289">
        <v>0.76749999999999996</v>
      </c>
      <c r="AS34" s="289">
        <v>0.77580000000000005</v>
      </c>
      <c r="AT34" s="289">
        <v>0.78349999999999997</v>
      </c>
      <c r="AU34" s="289">
        <v>0.78959999999999997</v>
      </c>
      <c r="AV34" s="289">
        <v>0.7944</v>
      </c>
      <c r="AW34" s="289">
        <v>0.80389999999999995</v>
      </c>
      <c r="AX34" s="289">
        <v>0.80473600000000001</v>
      </c>
      <c r="AY34" s="289">
        <v>0.80352400000000002</v>
      </c>
      <c r="AZ34" s="895">
        <v>0.79800000000000004</v>
      </c>
      <c r="BA34" s="895">
        <v>0.80300000000000005</v>
      </c>
      <c r="BB34" s="355" t="s">
        <v>1612</v>
      </c>
      <c r="BC34" s="355" t="s">
        <v>1612</v>
      </c>
      <c r="BD34" s="355" t="s">
        <v>1612</v>
      </c>
      <c r="BE34" s="355" t="s">
        <v>1612</v>
      </c>
      <c r="BF34" s="355" t="s">
        <v>1612</v>
      </c>
      <c r="BG34" s="355" t="s">
        <v>1612</v>
      </c>
      <c r="BH34" s="355" t="s">
        <v>1612</v>
      </c>
      <c r="BI34" s="355" t="s">
        <v>1612</v>
      </c>
      <c r="BJ34" s="355" t="s">
        <v>1612</v>
      </c>
      <c r="BK34" s="355" t="s">
        <v>1612</v>
      </c>
      <c r="BL34" s="355" t="s">
        <v>1612</v>
      </c>
      <c r="BM34" s="355" t="s">
        <v>1612</v>
      </c>
      <c r="BN34" s="355" t="s">
        <v>1612</v>
      </c>
      <c r="BO34" s="355" t="s">
        <v>1612</v>
      </c>
      <c r="BP34" s="355" t="s">
        <v>1612</v>
      </c>
      <c r="BQ34" s="355" t="s">
        <v>1612</v>
      </c>
      <c r="BR34" s="355" t="s">
        <v>1612</v>
      </c>
      <c r="BS34" s="355" t="s">
        <v>1612</v>
      </c>
      <c r="BT34" s="355" t="s">
        <v>1612</v>
      </c>
      <c r="BU34" s="355" t="s">
        <v>1612</v>
      </c>
      <c r="BV34" s="355" t="s">
        <v>1612</v>
      </c>
    </row>
    <row r="35" spans="1:74" ht="11.1" customHeight="1" x14ac:dyDescent="0.2">
      <c r="A35" s="335" t="s">
        <v>878</v>
      </c>
      <c r="B35" s="406" t="s">
        <v>204</v>
      </c>
      <c r="C35" s="289">
        <v>10.066000000000001</v>
      </c>
      <c r="D35" s="289">
        <v>10.047000000000001</v>
      </c>
      <c r="E35" s="289">
        <v>10.01</v>
      </c>
      <c r="F35" s="289">
        <v>9.1548999999999996</v>
      </c>
      <c r="G35" s="289">
        <v>9.2578999999999994</v>
      </c>
      <c r="H35" s="289">
        <v>9.8019999999999996</v>
      </c>
      <c r="I35" s="289">
        <v>9.82</v>
      </c>
      <c r="J35" s="289">
        <v>9.7680000000000007</v>
      </c>
      <c r="K35" s="289">
        <v>9.7508999999999997</v>
      </c>
      <c r="L35" s="289">
        <v>9.6929999999999996</v>
      </c>
      <c r="M35" s="289">
        <v>9.8160000000000007</v>
      </c>
      <c r="N35" s="289">
        <v>9.8320000000000007</v>
      </c>
      <c r="O35" s="289">
        <v>9.7827999999999999</v>
      </c>
      <c r="P35" s="289">
        <v>9.9428000000000001</v>
      </c>
      <c r="Q35" s="289">
        <v>9.6417999999999999</v>
      </c>
      <c r="R35" s="289">
        <v>9.5418000000000003</v>
      </c>
      <c r="S35" s="289">
        <v>9.5337999999999994</v>
      </c>
      <c r="T35" s="289">
        <v>9.4738000000000007</v>
      </c>
      <c r="U35" s="289">
        <v>9.4847999999999999</v>
      </c>
      <c r="V35" s="289">
        <v>9.4778000000000002</v>
      </c>
      <c r="W35" s="289">
        <v>9.5028000000000006</v>
      </c>
      <c r="X35" s="289">
        <v>9.5277999999999992</v>
      </c>
      <c r="Y35" s="289">
        <v>9.5277999999999992</v>
      </c>
      <c r="Z35" s="289">
        <v>9.5277999999999992</v>
      </c>
      <c r="AA35" s="289">
        <v>9.5028000000000006</v>
      </c>
      <c r="AB35" s="289">
        <v>9.4277999999999995</v>
      </c>
      <c r="AC35" s="289">
        <v>9.4026999999999994</v>
      </c>
      <c r="AD35" s="289">
        <v>9.3027999999999995</v>
      </c>
      <c r="AE35" s="289">
        <v>9.2027999999999999</v>
      </c>
      <c r="AF35" s="289">
        <v>9.0728000000000009</v>
      </c>
      <c r="AG35" s="289">
        <v>9.0726999999999993</v>
      </c>
      <c r="AH35" s="289">
        <v>9.0228999999999999</v>
      </c>
      <c r="AI35" s="289">
        <v>8.9779</v>
      </c>
      <c r="AJ35" s="289">
        <v>8.9528999999999996</v>
      </c>
      <c r="AK35" s="289">
        <v>8.9748999999999999</v>
      </c>
      <c r="AL35" s="289">
        <v>8.9748999999999999</v>
      </c>
      <c r="AM35" s="289">
        <v>8.9748999999999999</v>
      </c>
      <c r="AN35" s="289">
        <v>8.9649999999999999</v>
      </c>
      <c r="AO35" s="289">
        <v>8.9649999999999999</v>
      </c>
      <c r="AP35" s="289">
        <v>9.0480999999999998</v>
      </c>
      <c r="AQ35" s="289">
        <v>9.0480999999999998</v>
      </c>
      <c r="AR35" s="289">
        <v>9.0480999999999998</v>
      </c>
      <c r="AS35" s="289">
        <v>9.1479999999999997</v>
      </c>
      <c r="AT35" s="289">
        <v>9.1479999999999997</v>
      </c>
      <c r="AU35" s="289">
        <v>9.2481000000000009</v>
      </c>
      <c r="AV35" s="289">
        <v>9.2980999999999998</v>
      </c>
      <c r="AW35" s="289">
        <v>9.2481000000000009</v>
      </c>
      <c r="AX35" s="289">
        <v>9.1481666666999999</v>
      </c>
      <c r="AY35" s="289">
        <v>9.1059999999999999</v>
      </c>
      <c r="AZ35" s="895">
        <v>9.0060000000000002</v>
      </c>
      <c r="BA35" s="895">
        <v>9.1059999999999999</v>
      </c>
      <c r="BB35" s="355" t="s">
        <v>1612</v>
      </c>
      <c r="BC35" s="355" t="s">
        <v>1612</v>
      </c>
      <c r="BD35" s="355" t="s">
        <v>1612</v>
      </c>
      <c r="BE35" s="355" t="s">
        <v>1612</v>
      </c>
      <c r="BF35" s="355" t="s">
        <v>1612</v>
      </c>
      <c r="BG35" s="355" t="s">
        <v>1612</v>
      </c>
      <c r="BH35" s="355" t="s">
        <v>1612</v>
      </c>
      <c r="BI35" s="355" t="s">
        <v>1612</v>
      </c>
      <c r="BJ35" s="355" t="s">
        <v>1612</v>
      </c>
      <c r="BK35" s="355" t="s">
        <v>1612</v>
      </c>
      <c r="BL35" s="355" t="s">
        <v>1612</v>
      </c>
      <c r="BM35" s="355" t="s">
        <v>1612</v>
      </c>
      <c r="BN35" s="355" t="s">
        <v>1612</v>
      </c>
      <c r="BO35" s="355" t="s">
        <v>1612</v>
      </c>
      <c r="BP35" s="355" t="s">
        <v>1612</v>
      </c>
      <c r="BQ35" s="355" t="s">
        <v>1612</v>
      </c>
      <c r="BR35" s="355" t="s">
        <v>1612</v>
      </c>
      <c r="BS35" s="355" t="s">
        <v>1612</v>
      </c>
      <c r="BT35" s="355" t="s">
        <v>1612</v>
      </c>
      <c r="BU35" s="355" t="s">
        <v>1612</v>
      </c>
      <c r="BV35" s="355" t="s">
        <v>1612</v>
      </c>
    </row>
    <row r="36" spans="1:74" ht="11.1" customHeight="1" x14ac:dyDescent="0.2">
      <c r="A36" s="335" t="s">
        <v>879</v>
      </c>
      <c r="B36" s="406" t="s">
        <v>555</v>
      </c>
      <c r="C36" s="289">
        <v>0.15390000000000001</v>
      </c>
      <c r="D36" s="289">
        <v>0.1598</v>
      </c>
      <c r="E36" s="289">
        <v>0.15079999999999999</v>
      </c>
      <c r="F36" s="289">
        <v>0.155</v>
      </c>
      <c r="G36" s="289">
        <v>0.15329999999999999</v>
      </c>
      <c r="H36" s="289">
        <v>0.1552</v>
      </c>
      <c r="I36" s="289">
        <v>0.15679999999999999</v>
      </c>
      <c r="J36" s="289">
        <v>0.15809999999999999</v>
      </c>
      <c r="K36" s="289">
        <v>0.16259999999999999</v>
      </c>
      <c r="L36" s="289">
        <v>0.15939999999999999</v>
      </c>
      <c r="M36" s="289">
        <v>0.15140000000000001</v>
      </c>
      <c r="N36" s="289">
        <v>0.14499999999999999</v>
      </c>
      <c r="O36" s="289">
        <v>0.13950000000000001</v>
      </c>
      <c r="P36" s="289">
        <v>0.13600000000000001</v>
      </c>
      <c r="Q36" s="289">
        <v>0.1245</v>
      </c>
      <c r="R36" s="289">
        <v>0.1176</v>
      </c>
      <c r="S36" s="289">
        <v>0.13400000000000001</v>
      </c>
      <c r="T36" s="289">
        <v>0.14729999999999999</v>
      </c>
      <c r="U36" s="289">
        <v>0.157</v>
      </c>
      <c r="V36" s="289">
        <v>0.15720000000000001</v>
      </c>
      <c r="W36" s="289">
        <v>0.16</v>
      </c>
      <c r="X36" s="289">
        <v>0.16</v>
      </c>
      <c r="Y36" s="289">
        <v>0.16</v>
      </c>
      <c r="Z36" s="289">
        <v>0.16</v>
      </c>
      <c r="AA36" s="289">
        <v>0.16</v>
      </c>
      <c r="AB36" s="289">
        <v>0.16</v>
      </c>
      <c r="AC36" s="289">
        <v>0.08</v>
      </c>
      <c r="AD36" s="289">
        <v>7.0000000000000007E-2</v>
      </c>
      <c r="AE36" s="289">
        <v>0.06</v>
      </c>
      <c r="AF36" s="289">
        <v>0.06</v>
      </c>
      <c r="AG36" s="289">
        <v>0.06</v>
      </c>
      <c r="AH36" s="289">
        <v>0.06</v>
      </c>
      <c r="AI36" s="289">
        <v>0.06</v>
      </c>
      <c r="AJ36" s="289">
        <v>0.06</v>
      </c>
      <c r="AK36" s="289">
        <v>0.06</v>
      </c>
      <c r="AL36" s="289">
        <v>0.06</v>
      </c>
      <c r="AM36" s="289">
        <v>0.06</v>
      </c>
      <c r="AN36" s="289">
        <v>0.08</v>
      </c>
      <c r="AO36" s="289">
        <v>0.06</v>
      </c>
      <c r="AP36" s="289">
        <v>0.06</v>
      </c>
      <c r="AQ36" s="289">
        <v>0.09</v>
      </c>
      <c r="AR36" s="289">
        <v>0.15</v>
      </c>
      <c r="AS36" s="289">
        <v>0.15</v>
      </c>
      <c r="AT36" s="289">
        <v>0.15</v>
      </c>
      <c r="AU36" s="289">
        <v>0.15</v>
      </c>
      <c r="AV36" s="289">
        <v>0.15</v>
      </c>
      <c r="AW36" s="289">
        <v>0.13</v>
      </c>
      <c r="AX36" s="289">
        <v>0.12</v>
      </c>
      <c r="AY36" s="289">
        <v>0.1</v>
      </c>
      <c r="AZ36" s="895">
        <v>0.13</v>
      </c>
      <c r="BA36" s="895">
        <v>0.15</v>
      </c>
      <c r="BB36" s="355" t="s">
        <v>1612</v>
      </c>
      <c r="BC36" s="355" t="s">
        <v>1612</v>
      </c>
      <c r="BD36" s="355" t="s">
        <v>1612</v>
      </c>
      <c r="BE36" s="355" t="s">
        <v>1612</v>
      </c>
      <c r="BF36" s="355" t="s">
        <v>1612</v>
      </c>
      <c r="BG36" s="355" t="s">
        <v>1612</v>
      </c>
      <c r="BH36" s="355" t="s">
        <v>1612</v>
      </c>
      <c r="BI36" s="355" t="s">
        <v>1612</v>
      </c>
      <c r="BJ36" s="355" t="s">
        <v>1612</v>
      </c>
      <c r="BK36" s="355" t="s">
        <v>1612</v>
      </c>
      <c r="BL36" s="355" t="s">
        <v>1612</v>
      </c>
      <c r="BM36" s="355" t="s">
        <v>1612</v>
      </c>
      <c r="BN36" s="355" t="s">
        <v>1612</v>
      </c>
      <c r="BO36" s="355" t="s">
        <v>1612</v>
      </c>
      <c r="BP36" s="355" t="s">
        <v>1612</v>
      </c>
      <c r="BQ36" s="355" t="s">
        <v>1612</v>
      </c>
      <c r="BR36" s="355" t="s">
        <v>1612</v>
      </c>
      <c r="BS36" s="355" t="s">
        <v>1612</v>
      </c>
      <c r="BT36" s="355" t="s">
        <v>1612</v>
      </c>
      <c r="BU36" s="355" t="s">
        <v>1612</v>
      </c>
      <c r="BV36" s="355" t="s">
        <v>1612</v>
      </c>
    </row>
    <row r="37" spans="1:74" ht="11.1" customHeight="1" x14ac:dyDescent="0.2">
      <c r="A37" s="335" t="s">
        <v>880</v>
      </c>
      <c r="B37" s="406" t="s">
        <v>864</v>
      </c>
      <c r="C37" s="289">
        <v>6.3899999999999998E-2</v>
      </c>
      <c r="D37" s="289">
        <v>6.5799999999999997E-2</v>
      </c>
      <c r="E37" s="289">
        <v>6.6500000000000004E-2</v>
      </c>
      <c r="F37" s="289">
        <v>6.5500000000000003E-2</v>
      </c>
      <c r="G37" s="289">
        <v>6.5500000000000003E-2</v>
      </c>
      <c r="H37" s="289">
        <v>6.3700000000000007E-2</v>
      </c>
      <c r="I37" s="289">
        <v>6.2899999999999998E-2</v>
      </c>
      <c r="J37" s="289">
        <v>6.2199999999999998E-2</v>
      </c>
      <c r="K37" s="289">
        <v>6.3399999999999998E-2</v>
      </c>
      <c r="L37" s="289">
        <v>6.5299999999999997E-2</v>
      </c>
      <c r="M37" s="289">
        <v>6.6400000000000001E-2</v>
      </c>
      <c r="N37" s="289">
        <v>6.7000000000000004E-2</v>
      </c>
      <c r="O37" s="289">
        <v>6.7000000000000004E-2</v>
      </c>
      <c r="P37" s="289">
        <v>6.7699999999999996E-2</v>
      </c>
      <c r="Q37" s="289">
        <v>6.8000000000000005E-2</v>
      </c>
      <c r="R37" s="289">
        <v>6.9000000000000006E-2</v>
      </c>
      <c r="S37" s="289">
        <v>6.8199999999999997E-2</v>
      </c>
      <c r="T37" s="289">
        <v>6.8500000000000005E-2</v>
      </c>
      <c r="U37" s="289">
        <v>6.6900000000000001E-2</v>
      </c>
      <c r="V37" s="289">
        <v>6.6400000000000001E-2</v>
      </c>
      <c r="W37" s="289">
        <v>6.59E-2</v>
      </c>
      <c r="X37" s="289">
        <v>6.7400000000000002E-2</v>
      </c>
      <c r="Y37" s="289">
        <v>6.9500000000000006E-2</v>
      </c>
      <c r="Z37" s="289">
        <v>7.0999999999999994E-2</v>
      </c>
      <c r="AA37" s="289">
        <v>7.0000000000000007E-2</v>
      </c>
      <c r="AB37" s="289">
        <v>0.05</v>
      </c>
      <c r="AC37" s="289">
        <v>0.05</v>
      </c>
      <c r="AD37" s="289">
        <v>0.04</v>
      </c>
      <c r="AE37" s="289">
        <v>0.03</v>
      </c>
      <c r="AF37" s="289">
        <v>0.03</v>
      </c>
      <c r="AG37" s="289">
        <v>0.03</v>
      </c>
      <c r="AH37" s="289">
        <v>0.03</v>
      </c>
      <c r="AI37" s="289">
        <v>0.03</v>
      </c>
      <c r="AJ37" s="289">
        <v>0.03</v>
      </c>
      <c r="AK37" s="289">
        <v>0.03</v>
      </c>
      <c r="AL37" s="289">
        <v>0.03</v>
      </c>
      <c r="AM37" s="289">
        <v>0.03</v>
      </c>
      <c r="AN37" s="289">
        <v>0.03</v>
      </c>
      <c r="AO37" s="289">
        <v>0.03</v>
      </c>
      <c r="AP37" s="289">
        <v>0.03</v>
      </c>
      <c r="AQ37" s="289">
        <v>0.03</v>
      </c>
      <c r="AR37" s="289">
        <v>0.03</v>
      </c>
      <c r="AS37" s="289">
        <v>0.03</v>
      </c>
      <c r="AT37" s="289">
        <v>0.03</v>
      </c>
      <c r="AU37" s="289">
        <v>0.03</v>
      </c>
      <c r="AV37" s="289">
        <v>0.03</v>
      </c>
      <c r="AW37" s="289">
        <v>0.03</v>
      </c>
      <c r="AX37" s="289">
        <v>0.03</v>
      </c>
      <c r="AY37" s="289">
        <v>0.03</v>
      </c>
      <c r="AZ37" s="895">
        <v>0.03</v>
      </c>
      <c r="BA37" s="895">
        <v>0.03</v>
      </c>
      <c r="BB37" s="355" t="s">
        <v>1612</v>
      </c>
      <c r="BC37" s="355" t="s">
        <v>1612</v>
      </c>
      <c r="BD37" s="355" t="s">
        <v>1612</v>
      </c>
      <c r="BE37" s="355" t="s">
        <v>1612</v>
      </c>
      <c r="BF37" s="355" t="s">
        <v>1612</v>
      </c>
      <c r="BG37" s="355" t="s">
        <v>1612</v>
      </c>
      <c r="BH37" s="355" t="s">
        <v>1612</v>
      </c>
      <c r="BI37" s="355" t="s">
        <v>1612</v>
      </c>
      <c r="BJ37" s="355" t="s">
        <v>1612</v>
      </c>
      <c r="BK37" s="355" t="s">
        <v>1612</v>
      </c>
      <c r="BL37" s="355" t="s">
        <v>1612</v>
      </c>
      <c r="BM37" s="355" t="s">
        <v>1612</v>
      </c>
      <c r="BN37" s="355" t="s">
        <v>1612</v>
      </c>
      <c r="BO37" s="355" t="s">
        <v>1612</v>
      </c>
      <c r="BP37" s="355" t="s">
        <v>1612</v>
      </c>
      <c r="BQ37" s="355" t="s">
        <v>1612</v>
      </c>
      <c r="BR37" s="355" t="s">
        <v>1612</v>
      </c>
      <c r="BS37" s="355" t="s">
        <v>1612</v>
      </c>
      <c r="BT37" s="355" t="s">
        <v>1612</v>
      </c>
      <c r="BU37" s="355" t="s">
        <v>1612</v>
      </c>
      <c r="BV37" s="355" t="s">
        <v>1612</v>
      </c>
    </row>
    <row r="38" spans="1:74" ht="11.1" customHeight="1" x14ac:dyDescent="0.2">
      <c r="A38" s="335"/>
      <c r="B38" s="404"/>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895"/>
      <c r="BA38" s="895"/>
      <c r="BB38" s="355"/>
      <c r="BC38" s="355"/>
      <c r="BD38" s="355"/>
      <c r="BE38" s="355"/>
      <c r="BF38" s="355"/>
      <c r="BG38" s="355"/>
      <c r="BH38" s="355"/>
      <c r="BI38" s="355"/>
      <c r="BJ38" s="355"/>
      <c r="BK38" s="355"/>
      <c r="BL38" s="355"/>
      <c r="BM38" s="355"/>
      <c r="BN38" s="355"/>
      <c r="BO38" s="355"/>
      <c r="BP38" s="355"/>
      <c r="BQ38" s="355"/>
      <c r="BR38" s="355"/>
      <c r="BS38" s="355"/>
      <c r="BT38" s="355"/>
      <c r="BU38" s="355"/>
      <c r="BV38" s="355"/>
    </row>
    <row r="39" spans="1:74" ht="11.1" customHeight="1" x14ac:dyDescent="0.2">
      <c r="A39" s="335"/>
      <c r="B39" s="421" t="s">
        <v>881</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895"/>
      <c r="BA39" s="895"/>
      <c r="BB39" s="355"/>
      <c r="BC39" s="355"/>
      <c r="BD39" s="355"/>
      <c r="BE39" s="355"/>
      <c r="BF39" s="355"/>
      <c r="BG39" s="355"/>
      <c r="BH39" s="355"/>
      <c r="BI39" s="355"/>
      <c r="BJ39" s="355"/>
      <c r="BK39" s="355"/>
      <c r="BL39" s="355"/>
      <c r="BM39" s="355"/>
      <c r="BN39" s="355"/>
      <c r="BO39" s="355"/>
      <c r="BP39" s="355"/>
      <c r="BQ39" s="355"/>
      <c r="BR39" s="355"/>
      <c r="BS39" s="355"/>
      <c r="BT39" s="355"/>
      <c r="BU39" s="355"/>
      <c r="BV39" s="355"/>
    </row>
    <row r="40" spans="1:74" s="272" customFormat="1" ht="11.1" customHeight="1" x14ac:dyDescent="0.2">
      <c r="A40" s="418" t="s">
        <v>284</v>
      </c>
      <c r="B40" s="412" t="s">
        <v>882</v>
      </c>
      <c r="C40" s="105">
        <v>30.2</v>
      </c>
      <c r="D40" s="105">
        <v>30.43</v>
      </c>
      <c r="E40" s="105">
        <v>30.26</v>
      </c>
      <c r="F40" s="105">
        <v>30.13</v>
      </c>
      <c r="G40" s="105">
        <v>29.75</v>
      </c>
      <c r="H40" s="105">
        <v>29.68</v>
      </c>
      <c r="I40" s="105">
        <v>29.44</v>
      </c>
      <c r="J40" s="105">
        <v>29.97</v>
      </c>
      <c r="K40" s="105">
        <v>30.05</v>
      </c>
      <c r="L40" s="105">
        <v>30.204999999999998</v>
      </c>
      <c r="M40" s="105">
        <v>30.13</v>
      </c>
      <c r="N40" s="105">
        <v>30.23</v>
      </c>
      <c r="O40" s="105">
        <v>30.395</v>
      </c>
      <c r="P40" s="105">
        <v>30.5</v>
      </c>
      <c r="Q40" s="105">
        <v>30.5076</v>
      </c>
      <c r="R40" s="105">
        <v>30.024999999999999</v>
      </c>
      <c r="S40" s="105">
        <v>30.315999999999999</v>
      </c>
      <c r="T40" s="105">
        <v>30.317</v>
      </c>
      <c r="U40" s="105">
        <v>30.34</v>
      </c>
      <c r="V40" s="105">
        <v>30.597000000000001</v>
      </c>
      <c r="W40" s="105">
        <v>30.774999999999999</v>
      </c>
      <c r="X40" s="105">
        <v>30.893999999999998</v>
      </c>
      <c r="Y40" s="105">
        <v>30.978999999999999</v>
      </c>
      <c r="Z40" s="105">
        <v>31.167999999999999</v>
      </c>
      <c r="AA40" s="105">
        <v>31.126999999999999</v>
      </c>
      <c r="AB40" s="105">
        <v>31.285</v>
      </c>
      <c r="AC40" s="105">
        <v>31.456</v>
      </c>
      <c r="AD40" s="105">
        <v>31.428999999999998</v>
      </c>
      <c r="AE40" s="105">
        <v>31.568999999999999</v>
      </c>
      <c r="AF40" s="105">
        <v>31.588000000000001</v>
      </c>
      <c r="AG40" s="105">
        <v>31.689</v>
      </c>
      <c r="AH40" s="105">
        <v>31.568999999999999</v>
      </c>
      <c r="AI40" s="105">
        <v>31.207000000000001</v>
      </c>
      <c r="AJ40" s="105">
        <v>31.638999999999999</v>
      </c>
      <c r="AK40" s="105">
        <v>31.75</v>
      </c>
      <c r="AL40" s="105">
        <v>31.986000000000001</v>
      </c>
      <c r="AM40" s="105">
        <v>32.037999999999997</v>
      </c>
      <c r="AN40" s="105">
        <v>32.176000000000002</v>
      </c>
      <c r="AO40" s="105">
        <v>32.091000000000001</v>
      </c>
      <c r="AP40" s="105">
        <v>32.146999999999998</v>
      </c>
      <c r="AQ40" s="105">
        <v>32.311</v>
      </c>
      <c r="AR40" s="105">
        <v>32.106999999999999</v>
      </c>
      <c r="AS40" s="105">
        <v>32.094000000000001</v>
      </c>
      <c r="AT40" s="105">
        <v>32.14</v>
      </c>
      <c r="AU40" s="105">
        <v>32.298000000000002</v>
      </c>
      <c r="AV40" s="105">
        <v>32.44</v>
      </c>
      <c r="AW40" s="105">
        <v>32.28</v>
      </c>
      <c r="AX40" s="105">
        <v>32.32</v>
      </c>
      <c r="AY40" s="105">
        <v>32.204999999999998</v>
      </c>
      <c r="AZ40" s="907">
        <v>32.335000000000001</v>
      </c>
      <c r="BA40" s="907">
        <v>21.4</v>
      </c>
      <c r="BB40" s="388">
        <v>19.896999999999998</v>
      </c>
      <c r="BC40" s="388">
        <v>22.078499999999998</v>
      </c>
      <c r="BD40" s="388">
        <v>23.72475</v>
      </c>
      <c r="BE40" s="388">
        <v>25.078749999999999</v>
      </c>
      <c r="BF40" s="388">
        <v>26.100750000000001</v>
      </c>
      <c r="BG40" s="388">
        <v>27.683</v>
      </c>
      <c r="BH40" s="388">
        <v>27.879007999999999</v>
      </c>
      <c r="BI40" s="388">
        <v>32.045999999999999</v>
      </c>
      <c r="BJ40" s="388">
        <v>32.045999999999999</v>
      </c>
      <c r="BK40" s="388">
        <v>32.25</v>
      </c>
      <c r="BL40" s="388">
        <v>32.253999999999998</v>
      </c>
      <c r="BM40" s="388">
        <v>32.258000000000003</v>
      </c>
      <c r="BN40" s="388">
        <v>32.311999999999998</v>
      </c>
      <c r="BO40" s="388">
        <v>32.316000000000003</v>
      </c>
      <c r="BP40" s="388">
        <v>32.32</v>
      </c>
      <c r="BQ40" s="388">
        <v>32.323999999999998</v>
      </c>
      <c r="BR40" s="388">
        <v>32.328000000000003</v>
      </c>
      <c r="BS40" s="388">
        <v>32.332000000000001</v>
      </c>
      <c r="BT40" s="388">
        <v>32.335999999999999</v>
      </c>
      <c r="BU40" s="388">
        <v>32.340000000000003</v>
      </c>
      <c r="BV40" s="388">
        <v>32.344000000000001</v>
      </c>
    </row>
    <row r="41" spans="1:74" ht="11.1" customHeight="1" x14ac:dyDescent="0.2">
      <c r="A41" s="335" t="s">
        <v>273</v>
      </c>
      <c r="B41" s="404" t="s">
        <v>981</v>
      </c>
      <c r="C41" s="289">
        <v>25.55</v>
      </c>
      <c r="D41" s="289">
        <v>25.6</v>
      </c>
      <c r="E41" s="289">
        <v>25.65</v>
      </c>
      <c r="F41" s="289">
        <v>25.65</v>
      </c>
      <c r="G41" s="289">
        <v>25.55</v>
      </c>
      <c r="H41" s="289">
        <v>25.55</v>
      </c>
      <c r="I41" s="289">
        <v>25.6</v>
      </c>
      <c r="J41" s="289">
        <v>25.65</v>
      </c>
      <c r="K41" s="289">
        <v>25.63</v>
      </c>
      <c r="L41" s="289">
        <v>25.73</v>
      </c>
      <c r="M41" s="289">
        <v>25.74</v>
      </c>
      <c r="N41" s="289">
        <v>25.74</v>
      </c>
      <c r="O41" s="289">
        <v>25.81</v>
      </c>
      <c r="P41" s="289">
        <v>25.86</v>
      </c>
      <c r="Q41" s="289">
        <v>25.8826</v>
      </c>
      <c r="R41" s="289">
        <v>25.535</v>
      </c>
      <c r="S41" s="289">
        <v>25.611000000000001</v>
      </c>
      <c r="T41" s="289">
        <v>25.622</v>
      </c>
      <c r="U41" s="289">
        <v>25.74</v>
      </c>
      <c r="V41" s="289">
        <v>25.942</v>
      </c>
      <c r="W41" s="289">
        <v>26.06</v>
      </c>
      <c r="X41" s="289">
        <v>26.158999999999999</v>
      </c>
      <c r="Y41" s="289">
        <v>26.239000000000001</v>
      </c>
      <c r="Z41" s="289">
        <v>26.338000000000001</v>
      </c>
      <c r="AA41" s="289">
        <v>26.516999999999999</v>
      </c>
      <c r="AB41" s="289">
        <v>26.57</v>
      </c>
      <c r="AC41" s="289">
        <v>26.681000000000001</v>
      </c>
      <c r="AD41" s="289">
        <v>26.689</v>
      </c>
      <c r="AE41" s="289">
        <v>26.759</v>
      </c>
      <c r="AF41" s="289">
        <v>26.777999999999999</v>
      </c>
      <c r="AG41" s="289">
        <v>26.859000000000002</v>
      </c>
      <c r="AH41" s="289">
        <v>26.899000000000001</v>
      </c>
      <c r="AI41" s="289">
        <v>26.986999999999998</v>
      </c>
      <c r="AJ41" s="289">
        <v>26.899000000000001</v>
      </c>
      <c r="AK41" s="289">
        <v>26.97</v>
      </c>
      <c r="AL41" s="289">
        <v>26.986000000000001</v>
      </c>
      <c r="AM41" s="289">
        <v>27.047999999999998</v>
      </c>
      <c r="AN41" s="289">
        <v>27.096</v>
      </c>
      <c r="AO41" s="289">
        <v>27.001000000000001</v>
      </c>
      <c r="AP41" s="289">
        <v>27.047000000000001</v>
      </c>
      <c r="AQ41" s="289">
        <v>27.120999999999999</v>
      </c>
      <c r="AR41" s="289">
        <v>26.887</v>
      </c>
      <c r="AS41" s="289">
        <v>26.893999999999998</v>
      </c>
      <c r="AT41" s="289">
        <v>26.895</v>
      </c>
      <c r="AU41" s="289">
        <v>26.998000000000001</v>
      </c>
      <c r="AV41" s="289">
        <v>27.184999999999999</v>
      </c>
      <c r="AW41" s="289">
        <v>27.114999999999998</v>
      </c>
      <c r="AX41" s="289">
        <v>27.164999999999999</v>
      </c>
      <c r="AY41" s="289">
        <v>27.204999999999998</v>
      </c>
      <c r="AZ41" s="895">
        <v>27.225000000000001</v>
      </c>
      <c r="BA41" s="895">
        <v>16.309999999999999</v>
      </c>
      <c r="BB41" s="355">
        <v>14.73</v>
      </c>
      <c r="BC41" s="355">
        <v>16.872499999999999</v>
      </c>
      <c r="BD41" s="355">
        <v>18.618749999999999</v>
      </c>
      <c r="BE41" s="355">
        <v>19.983750000000001</v>
      </c>
      <c r="BF41" s="355">
        <v>21.00675</v>
      </c>
      <c r="BG41" s="355">
        <v>22.59</v>
      </c>
      <c r="BH41" s="355">
        <v>22.787008</v>
      </c>
      <c r="BI41" s="355">
        <v>26.954999999999998</v>
      </c>
      <c r="BJ41" s="355">
        <v>26.954999999999998</v>
      </c>
      <c r="BK41" s="355">
        <v>27.105</v>
      </c>
      <c r="BL41" s="355">
        <v>27.105</v>
      </c>
      <c r="BM41" s="355">
        <v>27.105</v>
      </c>
      <c r="BN41" s="355">
        <v>27.105</v>
      </c>
      <c r="BO41" s="355">
        <v>27.105</v>
      </c>
      <c r="BP41" s="355">
        <v>27.105</v>
      </c>
      <c r="BQ41" s="355">
        <v>27.105</v>
      </c>
      <c r="BR41" s="355">
        <v>27.105</v>
      </c>
      <c r="BS41" s="355">
        <v>27.105</v>
      </c>
      <c r="BT41" s="355">
        <v>27.105</v>
      </c>
      <c r="BU41" s="355">
        <v>27.105</v>
      </c>
      <c r="BV41" s="355">
        <v>27.105</v>
      </c>
    </row>
    <row r="42" spans="1:74" ht="11.1" customHeight="1" x14ac:dyDescent="0.2">
      <c r="A42" s="335" t="s">
        <v>550</v>
      </c>
      <c r="B42" s="404" t="s">
        <v>982</v>
      </c>
      <c r="C42" s="289">
        <v>4.6500000000000004</v>
      </c>
      <c r="D42" s="289">
        <v>4.83</v>
      </c>
      <c r="E42" s="289">
        <v>4.6100000000000003</v>
      </c>
      <c r="F42" s="289">
        <v>4.4800000000000004</v>
      </c>
      <c r="G42" s="289">
        <v>4.2</v>
      </c>
      <c r="H42" s="289">
        <v>4.13</v>
      </c>
      <c r="I42" s="289">
        <v>3.84</v>
      </c>
      <c r="J42" s="289">
        <v>4.32</v>
      </c>
      <c r="K42" s="289">
        <v>4.42</v>
      </c>
      <c r="L42" s="289">
        <v>4.4749999999999996</v>
      </c>
      <c r="M42" s="289">
        <v>4.3899999999999997</v>
      </c>
      <c r="N42" s="289">
        <v>4.49</v>
      </c>
      <c r="O42" s="289">
        <v>4.585</v>
      </c>
      <c r="P42" s="289">
        <v>4.6399999999999997</v>
      </c>
      <c r="Q42" s="289">
        <v>4.625</v>
      </c>
      <c r="R42" s="289">
        <v>4.49</v>
      </c>
      <c r="S42" s="289">
        <v>4.7050000000000001</v>
      </c>
      <c r="T42" s="289">
        <v>4.6950000000000003</v>
      </c>
      <c r="U42" s="289">
        <v>4.5999999999999996</v>
      </c>
      <c r="V42" s="289">
        <v>4.6550000000000002</v>
      </c>
      <c r="W42" s="289">
        <v>4.7149999999999999</v>
      </c>
      <c r="X42" s="289">
        <v>4.7350000000000003</v>
      </c>
      <c r="Y42" s="289">
        <v>4.74</v>
      </c>
      <c r="Z42" s="289">
        <v>4.83</v>
      </c>
      <c r="AA42" s="289">
        <v>4.6100000000000003</v>
      </c>
      <c r="AB42" s="289">
        <v>4.7149999999999999</v>
      </c>
      <c r="AC42" s="289">
        <v>4.7750000000000004</v>
      </c>
      <c r="AD42" s="289">
        <v>4.74</v>
      </c>
      <c r="AE42" s="289">
        <v>4.8099999999999996</v>
      </c>
      <c r="AF42" s="289">
        <v>4.8099999999999996</v>
      </c>
      <c r="AG42" s="289">
        <v>4.83</v>
      </c>
      <c r="AH42" s="289">
        <v>4.67</v>
      </c>
      <c r="AI42" s="289">
        <v>4.22</v>
      </c>
      <c r="AJ42" s="289">
        <v>4.74</v>
      </c>
      <c r="AK42" s="289">
        <v>4.78</v>
      </c>
      <c r="AL42" s="289">
        <v>5</v>
      </c>
      <c r="AM42" s="289">
        <v>4.99</v>
      </c>
      <c r="AN42" s="289">
        <v>5.08</v>
      </c>
      <c r="AO42" s="289">
        <v>5.09</v>
      </c>
      <c r="AP42" s="289">
        <v>5.0999999999999996</v>
      </c>
      <c r="AQ42" s="289">
        <v>5.19</v>
      </c>
      <c r="AR42" s="289">
        <v>5.22</v>
      </c>
      <c r="AS42" s="289">
        <v>5.2</v>
      </c>
      <c r="AT42" s="289">
        <v>5.2450000000000001</v>
      </c>
      <c r="AU42" s="289">
        <v>5.3</v>
      </c>
      <c r="AV42" s="289">
        <v>5.2549999999999999</v>
      </c>
      <c r="AW42" s="289">
        <v>5.165</v>
      </c>
      <c r="AX42" s="289">
        <v>5.1550000000000002</v>
      </c>
      <c r="AY42" s="289">
        <v>5</v>
      </c>
      <c r="AZ42" s="895">
        <v>5.1100000000000003</v>
      </c>
      <c r="BA42" s="895">
        <v>5.09</v>
      </c>
      <c r="BB42" s="355">
        <v>5.1669999999999998</v>
      </c>
      <c r="BC42" s="355">
        <v>5.2060000000000004</v>
      </c>
      <c r="BD42" s="355">
        <v>5.1059999999999999</v>
      </c>
      <c r="BE42" s="355">
        <v>5.0949999999999998</v>
      </c>
      <c r="BF42" s="355">
        <v>5.0940000000000003</v>
      </c>
      <c r="BG42" s="355">
        <v>5.093</v>
      </c>
      <c r="BH42" s="355">
        <v>5.0919999999999996</v>
      </c>
      <c r="BI42" s="355">
        <v>5.0910000000000002</v>
      </c>
      <c r="BJ42" s="355">
        <v>5.0910000000000002</v>
      </c>
      <c r="BK42" s="355">
        <v>5.1449999999999996</v>
      </c>
      <c r="BL42" s="355">
        <v>5.149</v>
      </c>
      <c r="BM42" s="355">
        <v>5.1529999999999996</v>
      </c>
      <c r="BN42" s="355">
        <v>5.2069999999999999</v>
      </c>
      <c r="BO42" s="355">
        <v>5.2110000000000003</v>
      </c>
      <c r="BP42" s="355">
        <v>5.2149999999999999</v>
      </c>
      <c r="BQ42" s="355">
        <v>5.2190000000000003</v>
      </c>
      <c r="BR42" s="355">
        <v>5.2229999999999999</v>
      </c>
      <c r="BS42" s="355">
        <v>5.2270000000000003</v>
      </c>
      <c r="BT42" s="355">
        <v>5.2309999999999999</v>
      </c>
      <c r="BU42" s="355">
        <v>5.2350000000000003</v>
      </c>
      <c r="BV42" s="355">
        <v>5.2389999999999999</v>
      </c>
    </row>
    <row r="43" spans="1:74" ht="11.1" customHeight="1" x14ac:dyDescent="0.2">
      <c r="A43" s="335"/>
      <c r="B43" s="412"/>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895"/>
      <c r="BA43" s="895"/>
      <c r="BB43" s="355"/>
      <c r="BC43" s="355"/>
      <c r="BD43" s="355"/>
      <c r="BE43" s="355"/>
      <c r="BF43" s="355"/>
      <c r="BG43" s="355"/>
      <c r="BH43" s="355"/>
      <c r="BI43" s="355"/>
      <c r="BJ43" s="355"/>
      <c r="BK43" s="355"/>
      <c r="BL43" s="355"/>
      <c r="BM43" s="355"/>
      <c r="BN43" s="355"/>
      <c r="BO43" s="355"/>
      <c r="BP43" s="355"/>
      <c r="BQ43" s="355"/>
      <c r="BR43" s="355"/>
      <c r="BS43" s="355"/>
      <c r="BT43" s="355"/>
      <c r="BU43" s="355"/>
      <c r="BV43" s="355"/>
    </row>
    <row r="44" spans="1:74" ht="11.1" customHeight="1" x14ac:dyDescent="0.2">
      <c r="A44" s="335"/>
      <c r="B44" s="421" t="s">
        <v>883</v>
      </c>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895"/>
      <c r="BA44" s="895"/>
      <c r="BB44" s="355"/>
      <c r="BC44" s="355"/>
      <c r="BD44" s="355"/>
      <c r="BE44" s="355"/>
      <c r="BF44" s="355"/>
      <c r="BG44" s="355"/>
      <c r="BH44" s="355"/>
      <c r="BI44" s="355"/>
      <c r="BJ44" s="355"/>
      <c r="BK44" s="355"/>
      <c r="BL44" s="355"/>
      <c r="BM44" s="355"/>
      <c r="BN44" s="355"/>
      <c r="BO44" s="355"/>
      <c r="BP44" s="355"/>
      <c r="BQ44" s="355"/>
      <c r="BR44" s="355"/>
      <c r="BS44" s="355"/>
      <c r="BT44" s="355"/>
      <c r="BU44" s="355"/>
      <c r="BV44" s="355"/>
    </row>
    <row r="45" spans="1:74" s="272" customFormat="1" ht="11.1" customHeight="1" x14ac:dyDescent="0.2">
      <c r="A45" s="418" t="s">
        <v>481</v>
      </c>
      <c r="B45" s="412" t="s">
        <v>882</v>
      </c>
      <c r="C45" s="105">
        <v>3.45</v>
      </c>
      <c r="D45" s="105">
        <v>2.83</v>
      </c>
      <c r="E45" s="105">
        <v>3.0449999999999999</v>
      </c>
      <c r="F45" s="105">
        <v>2.5099999999999998</v>
      </c>
      <c r="G45" s="105">
        <v>2.5453999999999999</v>
      </c>
      <c r="H45" s="105">
        <v>2.2799999999999998</v>
      </c>
      <c r="I45" s="105">
        <v>1.9</v>
      </c>
      <c r="J45" s="105">
        <v>1.45</v>
      </c>
      <c r="K45" s="105">
        <v>1.35</v>
      </c>
      <c r="L45" s="105">
        <v>1.84</v>
      </c>
      <c r="M45" s="105">
        <v>2.14</v>
      </c>
      <c r="N45" s="105">
        <v>2.23</v>
      </c>
      <c r="O45" s="105">
        <v>3</v>
      </c>
      <c r="P45" s="105">
        <v>2.82</v>
      </c>
      <c r="Q45" s="105">
        <v>2.5926</v>
      </c>
      <c r="R45" s="105">
        <v>2.2050000000000001</v>
      </c>
      <c r="S45" s="105">
        <v>3.0009999999999999</v>
      </c>
      <c r="T45" s="105">
        <v>2.9119999999999999</v>
      </c>
      <c r="U45" s="105">
        <v>3.79</v>
      </c>
      <c r="V45" s="105">
        <v>4.3520000000000003</v>
      </c>
      <c r="W45" s="105">
        <v>3.87</v>
      </c>
      <c r="X45" s="105">
        <v>4.0389999999999997</v>
      </c>
      <c r="Y45" s="105">
        <v>4.0289999999999999</v>
      </c>
      <c r="Z45" s="105">
        <v>4.2279999999999998</v>
      </c>
      <c r="AA45" s="105">
        <v>4.3170000000000002</v>
      </c>
      <c r="AB45" s="105">
        <v>4.1900000000000004</v>
      </c>
      <c r="AC45" s="105">
        <v>4.0609999999999999</v>
      </c>
      <c r="AD45" s="105">
        <v>4.0890000000000004</v>
      </c>
      <c r="AE45" s="105">
        <v>4.3390000000000004</v>
      </c>
      <c r="AF45" s="105">
        <v>4.7679999999999998</v>
      </c>
      <c r="AG45" s="105">
        <v>4.4390000000000001</v>
      </c>
      <c r="AH45" s="105">
        <v>4.3890000000000002</v>
      </c>
      <c r="AI45" s="105">
        <v>4.6470000000000002</v>
      </c>
      <c r="AJ45" s="105">
        <v>4.5590000000000002</v>
      </c>
      <c r="AK45" s="105">
        <v>4.6550000000000002</v>
      </c>
      <c r="AL45" s="105">
        <v>4.806</v>
      </c>
      <c r="AM45" s="105">
        <v>4.9980000000000002</v>
      </c>
      <c r="AN45" s="105">
        <v>5.016</v>
      </c>
      <c r="AO45" s="105">
        <v>4.6710000000000003</v>
      </c>
      <c r="AP45" s="105">
        <v>4.9119999999999999</v>
      </c>
      <c r="AQ45" s="105">
        <v>4.601</v>
      </c>
      <c r="AR45" s="105">
        <v>3.927</v>
      </c>
      <c r="AS45" s="105">
        <v>4.194</v>
      </c>
      <c r="AT45" s="105">
        <v>4.2249999999999996</v>
      </c>
      <c r="AU45" s="105">
        <v>3.1680000000000001</v>
      </c>
      <c r="AV45" s="105">
        <v>3.625</v>
      </c>
      <c r="AW45" s="105">
        <v>3.645</v>
      </c>
      <c r="AX45" s="105">
        <v>3.625</v>
      </c>
      <c r="AY45" s="105">
        <v>3.6150000000000002</v>
      </c>
      <c r="AZ45" s="907">
        <v>2.9449999999999998</v>
      </c>
      <c r="BA45" s="907">
        <v>0.02</v>
      </c>
      <c r="BB45" s="388">
        <v>0.04</v>
      </c>
      <c r="BC45" s="388">
        <v>0.04</v>
      </c>
      <c r="BD45" s="388">
        <v>0.04</v>
      </c>
      <c r="BE45" s="388">
        <v>0.04</v>
      </c>
      <c r="BF45" s="388">
        <v>0.04</v>
      </c>
      <c r="BG45" s="388">
        <v>0.04</v>
      </c>
      <c r="BH45" s="388">
        <v>0.04</v>
      </c>
      <c r="BI45" s="388">
        <v>3.835</v>
      </c>
      <c r="BJ45" s="388">
        <v>3.835</v>
      </c>
      <c r="BK45" s="388">
        <v>3.9550000000000001</v>
      </c>
      <c r="BL45" s="388">
        <v>3.9550000000000001</v>
      </c>
      <c r="BM45" s="388">
        <v>3.855</v>
      </c>
      <c r="BN45" s="388">
        <v>3.835</v>
      </c>
      <c r="BO45" s="388">
        <v>3.835</v>
      </c>
      <c r="BP45" s="388">
        <v>3.7149999999999999</v>
      </c>
      <c r="BQ45" s="388">
        <v>3.7149999999999999</v>
      </c>
      <c r="BR45" s="388">
        <v>3.7149999999999999</v>
      </c>
      <c r="BS45" s="388">
        <v>3.8149999999999999</v>
      </c>
      <c r="BT45" s="388">
        <v>3.8149999999999999</v>
      </c>
      <c r="BU45" s="388">
        <v>3.915</v>
      </c>
      <c r="BV45" s="388">
        <v>3.915</v>
      </c>
    </row>
    <row r="46" spans="1:74" ht="11.1" customHeight="1" x14ac:dyDescent="0.2">
      <c r="A46" s="335" t="s">
        <v>274</v>
      </c>
      <c r="B46" s="404" t="s">
        <v>981</v>
      </c>
      <c r="C46" s="289">
        <v>3.26</v>
      </c>
      <c r="D46" s="289">
        <v>2.69</v>
      </c>
      <c r="E46" s="289">
        <v>2.98</v>
      </c>
      <c r="F46" s="289">
        <v>2.44</v>
      </c>
      <c r="G46" s="289">
        <v>2.3954</v>
      </c>
      <c r="H46" s="289">
        <v>2.15</v>
      </c>
      <c r="I46" s="289">
        <v>1.88</v>
      </c>
      <c r="J46" s="289">
        <v>1.44</v>
      </c>
      <c r="K46" s="289">
        <v>1.34</v>
      </c>
      <c r="L46" s="289">
        <v>1.84</v>
      </c>
      <c r="M46" s="289">
        <v>2.12</v>
      </c>
      <c r="N46" s="289">
        <v>2.21</v>
      </c>
      <c r="O46" s="289">
        <v>2.99</v>
      </c>
      <c r="P46" s="289">
        <v>2.81</v>
      </c>
      <c r="Q46" s="289">
        <v>2.5726</v>
      </c>
      <c r="R46" s="289">
        <v>2.1949999999999998</v>
      </c>
      <c r="S46" s="289">
        <v>2.9609999999999999</v>
      </c>
      <c r="T46" s="289">
        <v>2.8420000000000001</v>
      </c>
      <c r="U46" s="289">
        <v>3.73</v>
      </c>
      <c r="V46" s="289">
        <v>4.2720000000000002</v>
      </c>
      <c r="W46" s="289">
        <v>3.8</v>
      </c>
      <c r="X46" s="289">
        <v>3.9790000000000001</v>
      </c>
      <c r="Y46" s="289">
        <v>3.9689999999999999</v>
      </c>
      <c r="Z46" s="289">
        <v>4.1580000000000004</v>
      </c>
      <c r="AA46" s="289">
        <v>4.2270000000000003</v>
      </c>
      <c r="AB46" s="289">
        <v>4.09</v>
      </c>
      <c r="AC46" s="289">
        <v>3.9609999999999999</v>
      </c>
      <c r="AD46" s="289">
        <v>3.9889999999999999</v>
      </c>
      <c r="AE46" s="289">
        <v>4.2290000000000001</v>
      </c>
      <c r="AF46" s="289">
        <v>4.6580000000000004</v>
      </c>
      <c r="AG46" s="289">
        <v>4.3390000000000004</v>
      </c>
      <c r="AH46" s="289">
        <v>4.2889999999999997</v>
      </c>
      <c r="AI46" s="289">
        <v>4.5469999999999997</v>
      </c>
      <c r="AJ46" s="289">
        <v>4.4589999999999996</v>
      </c>
      <c r="AK46" s="289">
        <v>4.55</v>
      </c>
      <c r="AL46" s="289">
        <v>4.7160000000000002</v>
      </c>
      <c r="AM46" s="289">
        <v>4.9080000000000004</v>
      </c>
      <c r="AN46" s="289">
        <v>4.9359999999999999</v>
      </c>
      <c r="AO46" s="289">
        <v>4.5810000000000004</v>
      </c>
      <c r="AP46" s="289">
        <v>4.827</v>
      </c>
      <c r="AQ46" s="289">
        <v>4.5209999999999999</v>
      </c>
      <c r="AR46" s="289">
        <v>3.847</v>
      </c>
      <c r="AS46" s="289">
        <v>4.1239999999999997</v>
      </c>
      <c r="AT46" s="289">
        <v>4.165</v>
      </c>
      <c r="AU46" s="289">
        <v>3.1179999999999999</v>
      </c>
      <c r="AV46" s="289">
        <v>3.5649999999999999</v>
      </c>
      <c r="AW46" s="289">
        <v>3.6150000000000002</v>
      </c>
      <c r="AX46" s="289">
        <v>3.5950000000000002</v>
      </c>
      <c r="AY46" s="289">
        <v>3.5750000000000002</v>
      </c>
      <c r="AZ46" s="895">
        <v>2.9249999999999998</v>
      </c>
      <c r="BA46" s="895">
        <v>0</v>
      </c>
      <c r="BB46" s="355">
        <v>0</v>
      </c>
      <c r="BC46" s="355">
        <v>0</v>
      </c>
      <c r="BD46" s="355">
        <v>0</v>
      </c>
      <c r="BE46" s="355">
        <v>0</v>
      </c>
      <c r="BF46" s="355">
        <v>0</v>
      </c>
      <c r="BG46" s="355">
        <v>0</v>
      </c>
      <c r="BH46" s="355">
        <v>0</v>
      </c>
      <c r="BI46" s="355">
        <v>3.7949999999999999</v>
      </c>
      <c r="BJ46" s="355">
        <v>3.7949999999999999</v>
      </c>
      <c r="BK46" s="355">
        <v>3.9249999999999998</v>
      </c>
      <c r="BL46" s="355">
        <v>3.9249999999999998</v>
      </c>
      <c r="BM46" s="355">
        <v>3.8250000000000002</v>
      </c>
      <c r="BN46" s="355">
        <v>3.8050000000000002</v>
      </c>
      <c r="BO46" s="355">
        <v>3.8050000000000002</v>
      </c>
      <c r="BP46" s="355">
        <v>3.6850000000000001</v>
      </c>
      <c r="BQ46" s="355">
        <v>3.6850000000000001</v>
      </c>
      <c r="BR46" s="355">
        <v>3.6850000000000001</v>
      </c>
      <c r="BS46" s="355">
        <v>3.7850000000000001</v>
      </c>
      <c r="BT46" s="355">
        <v>3.7850000000000001</v>
      </c>
      <c r="BU46" s="355">
        <v>3.8849999999999998</v>
      </c>
      <c r="BV46" s="355">
        <v>3.8849999999999998</v>
      </c>
    </row>
    <row r="47" spans="1:74" ht="11.1" customHeight="1" x14ac:dyDescent="0.2">
      <c r="A47" s="335" t="s">
        <v>551</v>
      </c>
      <c r="B47" s="404" t="s">
        <v>982</v>
      </c>
      <c r="C47" s="289">
        <v>0.19</v>
      </c>
      <c r="D47" s="289">
        <v>0.14000000000000001</v>
      </c>
      <c r="E47" s="289">
        <v>6.5000000000000002E-2</v>
      </c>
      <c r="F47" s="289">
        <v>7.0000000000000007E-2</v>
      </c>
      <c r="G47" s="289">
        <v>0.15</v>
      </c>
      <c r="H47" s="289">
        <v>0.13</v>
      </c>
      <c r="I47" s="289">
        <v>0.02</v>
      </c>
      <c r="J47" s="289">
        <v>0.01</v>
      </c>
      <c r="K47" s="289">
        <v>0.01</v>
      </c>
      <c r="L47" s="289">
        <v>0</v>
      </c>
      <c r="M47" s="289">
        <v>0.02</v>
      </c>
      <c r="N47" s="289">
        <v>0.02</v>
      </c>
      <c r="O47" s="289">
        <v>0.01</v>
      </c>
      <c r="P47" s="289">
        <v>0.01</v>
      </c>
      <c r="Q47" s="289">
        <v>0.02</v>
      </c>
      <c r="R47" s="289">
        <v>0.01</v>
      </c>
      <c r="S47" s="289">
        <v>0.04</v>
      </c>
      <c r="T47" s="289">
        <v>7.0000000000000007E-2</v>
      </c>
      <c r="U47" s="289">
        <v>0.06</v>
      </c>
      <c r="V47" s="289">
        <v>0.08</v>
      </c>
      <c r="W47" s="289">
        <v>7.0000000000000007E-2</v>
      </c>
      <c r="X47" s="289">
        <v>0.06</v>
      </c>
      <c r="Y47" s="289">
        <v>0.06</v>
      </c>
      <c r="Z47" s="289">
        <v>7.0000000000000007E-2</v>
      </c>
      <c r="AA47" s="289">
        <v>0.09</v>
      </c>
      <c r="AB47" s="289">
        <v>0.1</v>
      </c>
      <c r="AC47" s="289">
        <v>0.1</v>
      </c>
      <c r="AD47" s="289">
        <v>0.1</v>
      </c>
      <c r="AE47" s="289">
        <v>0.11</v>
      </c>
      <c r="AF47" s="289">
        <v>0.11</v>
      </c>
      <c r="AG47" s="289">
        <v>0.1</v>
      </c>
      <c r="AH47" s="289">
        <v>0.1</v>
      </c>
      <c r="AI47" s="289">
        <v>0.1</v>
      </c>
      <c r="AJ47" s="289">
        <v>0.1</v>
      </c>
      <c r="AK47" s="289">
        <v>0.105</v>
      </c>
      <c r="AL47" s="289">
        <v>0.09</v>
      </c>
      <c r="AM47" s="289">
        <v>0.09</v>
      </c>
      <c r="AN47" s="289">
        <v>0.08</v>
      </c>
      <c r="AO47" s="289">
        <v>0.09</v>
      </c>
      <c r="AP47" s="289">
        <v>8.5000000000000006E-2</v>
      </c>
      <c r="AQ47" s="289">
        <v>0.08</v>
      </c>
      <c r="AR47" s="289">
        <v>0.08</v>
      </c>
      <c r="AS47" s="289">
        <v>7.0000000000000007E-2</v>
      </c>
      <c r="AT47" s="289">
        <v>0.06</v>
      </c>
      <c r="AU47" s="289">
        <v>0.05</v>
      </c>
      <c r="AV47" s="289">
        <v>0.06</v>
      </c>
      <c r="AW47" s="289">
        <v>0.03</v>
      </c>
      <c r="AX47" s="289">
        <v>0.03</v>
      </c>
      <c r="AY47" s="289">
        <v>0.04</v>
      </c>
      <c r="AZ47" s="895">
        <v>0.02</v>
      </c>
      <c r="BA47" s="895">
        <v>0.02</v>
      </c>
      <c r="BB47" s="355">
        <v>0.04</v>
      </c>
      <c r="BC47" s="355">
        <v>0.04</v>
      </c>
      <c r="BD47" s="355">
        <v>0.04</v>
      </c>
      <c r="BE47" s="355">
        <v>0.04</v>
      </c>
      <c r="BF47" s="355">
        <v>0.04</v>
      </c>
      <c r="BG47" s="355">
        <v>0.04</v>
      </c>
      <c r="BH47" s="355">
        <v>0.04</v>
      </c>
      <c r="BI47" s="355">
        <v>0.04</v>
      </c>
      <c r="BJ47" s="355">
        <v>0.04</v>
      </c>
      <c r="BK47" s="355">
        <v>0.03</v>
      </c>
      <c r="BL47" s="355">
        <v>0.03</v>
      </c>
      <c r="BM47" s="355">
        <v>0.03</v>
      </c>
      <c r="BN47" s="355">
        <v>0.03</v>
      </c>
      <c r="BO47" s="355">
        <v>0.03</v>
      </c>
      <c r="BP47" s="355">
        <v>0.03</v>
      </c>
      <c r="BQ47" s="355">
        <v>0.03</v>
      </c>
      <c r="BR47" s="355">
        <v>0.03</v>
      </c>
      <c r="BS47" s="355">
        <v>0.03</v>
      </c>
      <c r="BT47" s="355">
        <v>0.03</v>
      </c>
      <c r="BU47" s="355">
        <v>0.03</v>
      </c>
      <c r="BV47" s="355">
        <v>0.03</v>
      </c>
    </row>
    <row r="48" spans="1:74" ht="11.1" customHeight="1" x14ac:dyDescent="0.2">
      <c r="A48" s="335"/>
      <c r="B48" s="422"/>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895"/>
      <c r="BA48" s="895"/>
      <c r="BB48" s="355"/>
      <c r="BC48" s="355"/>
      <c r="BD48" s="355"/>
      <c r="BE48" s="355"/>
      <c r="BF48" s="355"/>
      <c r="BG48" s="355"/>
      <c r="BH48" s="355"/>
      <c r="BI48" s="355"/>
      <c r="BJ48" s="355"/>
      <c r="BK48" s="355"/>
      <c r="BL48" s="355"/>
      <c r="BM48" s="355"/>
      <c r="BN48" s="355"/>
      <c r="BO48" s="355"/>
      <c r="BP48" s="355"/>
      <c r="BQ48" s="355"/>
      <c r="BR48" s="355"/>
      <c r="BS48" s="355"/>
      <c r="BT48" s="355"/>
      <c r="BU48" s="355"/>
      <c r="BV48" s="355"/>
    </row>
    <row r="49" spans="1:74" ht="11.1" customHeight="1" x14ac:dyDescent="0.2">
      <c r="A49" s="335"/>
      <c r="B49" s="421" t="s">
        <v>832</v>
      </c>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895"/>
      <c r="BA49" s="895"/>
      <c r="BB49" s="355"/>
      <c r="BC49" s="355"/>
      <c r="BD49" s="355"/>
      <c r="BE49" s="355"/>
      <c r="BF49" s="355"/>
      <c r="BG49" s="355"/>
      <c r="BH49" s="355"/>
      <c r="BI49" s="355"/>
      <c r="BJ49" s="355"/>
      <c r="BK49" s="355"/>
      <c r="BL49" s="355"/>
      <c r="BM49" s="355"/>
      <c r="BN49" s="355"/>
      <c r="BO49" s="355"/>
      <c r="BP49" s="355"/>
      <c r="BQ49" s="355"/>
      <c r="BR49" s="355"/>
      <c r="BS49" s="355"/>
      <c r="BT49" s="355"/>
      <c r="BU49" s="355"/>
      <c r="BV49" s="355"/>
    </row>
    <row r="50" spans="1:74" s="272" customFormat="1" ht="11.1" customHeight="1" x14ac:dyDescent="0.2">
      <c r="A50" s="417" t="s">
        <v>884</v>
      </c>
      <c r="B50" s="415" t="s">
        <v>882</v>
      </c>
      <c r="C50" s="106">
        <v>2.0840000000000001</v>
      </c>
      <c r="D50" s="106">
        <v>1.8640000000000001</v>
      </c>
      <c r="E50" s="106">
        <v>1.994</v>
      </c>
      <c r="F50" s="106">
        <v>2.1040000000000001</v>
      </c>
      <c r="G50" s="106">
        <v>2.5640000000000001</v>
      </c>
      <c r="H50" s="106">
        <v>2.5939999999999999</v>
      </c>
      <c r="I50" s="106">
        <v>2.8919999999999999</v>
      </c>
      <c r="J50" s="106">
        <v>2.31</v>
      </c>
      <c r="K50" s="106">
        <v>2.2999999999999998</v>
      </c>
      <c r="L50" s="106">
        <v>2.1419999999999999</v>
      </c>
      <c r="M50" s="106">
        <v>2.1579999999999999</v>
      </c>
      <c r="N50" s="106">
        <v>2.1059999999999999</v>
      </c>
      <c r="O50" s="106">
        <v>2.0099999999999998</v>
      </c>
      <c r="P50" s="106">
        <v>1.8979999999999999</v>
      </c>
      <c r="Q50" s="106">
        <v>1.8754</v>
      </c>
      <c r="R50" s="106">
        <v>2.3730000000000002</v>
      </c>
      <c r="S50" s="106">
        <v>2.0590000000000002</v>
      </c>
      <c r="T50" s="106">
        <v>2.0760000000000001</v>
      </c>
      <c r="U50" s="106">
        <v>2.12</v>
      </c>
      <c r="V50" s="106">
        <v>1.9179999999999999</v>
      </c>
      <c r="W50" s="106">
        <v>1.633</v>
      </c>
      <c r="X50" s="106">
        <v>1.526</v>
      </c>
      <c r="Y50" s="106">
        <v>1.371</v>
      </c>
      <c r="Z50" s="106">
        <v>1.222</v>
      </c>
      <c r="AA50" s="106">
        <v>1.5629999999999999</v>
      </c>
      <c r="AB50" s="106">
        <v>1.41</v>
      </c>
      <c r="AC50" s="106">
        <v>1.274</v>
      </c>
      <c r="AD50" s="106">
        <v>1.3660000000000001</v>
      </c>
      <c r="AE50" s="106">
        <v>1.276</v>
      </c>
      <c r="AF50" s="106">
        <v>1.2969999999999999</v>
      </c>
      <c r="AG50" s="106">
        <v>1.216</v>
      </c>
      <c r="AH50" s="106">
        <v>1.3759999999999999</v>
      </c>
      <c r="AI50" s="106">
        <v>1.798</v>
      </c>
      <c r="AJ50" s="106">
        <v>1.3859999999999999</v>
      </c>
      <c r="AK50" s="106">
        <v>1.1950000000000001</v>
      </c>
      <c r="AL50" s="106">
        <v>1.0189999999999999</v>
      </c>
      <c r="AM50" s="106">
        <v>1.0669999999999999</v>
      </c>
      <c r="AN50" s="106">
        <v>0.92900000000000005</v>
      </c>
      <c r="AO50" s="106">
        <v>1.0740000000000001</v>
      </c>
      <c r="AP50" s="106">
        <v>0.96799999999999997</v>
      </c>
      <c r="AQ50" s="106">
        <v>0.90400000000000003</v>
      </c>
      <c r="AR50" s="106">
        <v>1.1279999999999999</v>
      </c>
      <c r="AS50" s="106">
        <v>1.0509999999999999</v>
      </c>
      <c r="AT50" s="106">
        <v>1.02</v>
      </c>
      <c r="AU50" s="106">
        <v>0.91700000000000004</v>
      </c>
      <c r="AV50" s="106">
        <v>0.87</v>
      </c>
      <c r="AW50" s="106">
        <v>0.93</v>
      </c>
      <c r="AX50" s="106">
        <v>0.94</v>
      </c>
      <c r="AY50" s="106">
        <v>1.1200000000000001</v>
      </c>
      <c r="AZ50" s="908">
        <v>0.96499999999999997</v>
      </c>
      <c r="BA50" s="908">
        <v>8.2469999999999999</v>
      </c>
      <c r="BB50" s="403" t="s">
        <v>1612</v>
      </c>
      <c r="BC50" s="403" t="s">
        <v>1612</v>
      </c>
      <c r="BD50" s="403" t="s">
        <v>1612</v>
      </c>
      <c r="BE50" s="403" t="s">
        <v>1612</v>
      </c>
      <c r="BF50" s="403" t="s">
        <v>1612</v>
      </c>
      <c r="BG50" s="403" t="s">
        <v>1612</v>
      </c>
      <c r="BH50" s="403" t="s">
        <v>1612</v>
      </c>
      <c r="BI50" s="403" t="s">
        <v>1612</v>
      </c>
      <c r="BJ50" s="403" t="s">
        <v>1612</v>
      </c>
      <c r="BK50" s="403" t="s">
        <v>1612</v>
      </c>
      <c r="BL50" s="403" t="s">
        <v>1612</v>
      </c>
      <c r="BM50" s="403" t="s">
        <v>1612</v>
      </c>
      <c r="BN50" s="403" t="s">
        <v>1612</v>
      </c>
      <c r="BO50" s="403" t="s">
        <v>1612</v>
      </c>
      <c r="BP50" s="403" t="s">
        <v>1612</v>
      </c>
      <c r="BQ50" s="403" t="s">
        <v>1612</v>
      </c>
      <c r="BR50" s="403" t="s">
        <v>1612</v>
      </c>
      <c r="BS50" s="403" t="s">
        <v>1612</v>
      </c>
      <c r="BT50" s="403" t="s">
        <v>1612</v>
      </c>
      <c r="BU50" s="403" t="s">
        <v>1612</v>
      </c>
      <c r="BV50" s="403" t="s">
        <v>1612</v>
      </c>
    </row>
    <row r="51" spans="1:74" ht="12" customHeight="1" x14ac:dyDescent="0.2">
      <c r="B51" s="792" t="s">
        <v>829</v>
      </c>
      <c r="C51" s="762"/>
      <c r="D51" s="762"/>
      <c r="E51" s="762"/>
      <c r="F51" s="762"/>
      <c r="G51" s="762"/>
      <c r="H51" s="762"/>
      <c r="I51" s="762"/>
      <c r="J51" s="762"/>
      <c r="K51" s="762"/>
      <c r="L51" s="762"/>
      <c r="M51" s="762"/>
      <c r="N51" s="762"/>
      <c r="O51" s="762"/>
      <c r="P51" s="762"/>
      <c r="Q51" s="762"/>
      <c r="BD51" s="637"/>
      <c r="BE51" s="637"/>
      <c r="BF51" s="637"/>
    </row>
    <row r="52" spans="1:74" ht="12" customHeight="1" x14ac:dyDescent="0.2">
      <c r="B52" s="339" t="s">
        <v>827</v>
      </c>
      <c r="C52" s="339"/>
      <c r="D52" s="339"/>
      <c r="E52" s="339"/>
      <c r="F52" s="339"/>
      <c r="G52" s="339"/>
      <c r="H52" s="339"/>
      <c r="I52" s="339"/>
      <c r="J52" s="339"/>
      <c r="K52" s="339"/>
      <c r="L52" s="339"/>
      <c r="M52" s="339"/>
      <c r="N52" s="339"/>
      <c r="O52" s="339"/>
      <c r="P52" s="339"/>
      <c r="Q52" s="339"/>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BD52" s="637"/>
      <c r="BE52" s="637"/>
      <c r="BF52" s="637"/>
    </row>
    <row r="53" spans="1:74" ht="12" customHeight="1" x14ac:dyDescent="0.2">
      <c r="B53" s="339" t="s">
        <v>828</v>
      </c>
      <c r="C53" s="339"/>
      <c r="D53" s="339"/>
      <c r="E53" s="339"/>
      <c r="F53" s="339"/>
      <c r="G53" s="339"/>
      <c r="H53" s="339"/>
      <c r="I53" s="339"/>
      <c r="J53" s="339"/>
      <c r="K53" s="339"/>
      <c r="L53" s="339"/>
      <c r="M53" s="339"/>
      <c r="N53" s="339"/>
      <c r="O53" s="339"/>
      <c r="P53" s="339"/>
      <c r="Q53" s="339"/>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BD53" s="637"/>
      <c r="BE53" s="637"/>
      <c r="BF53" s="637"/>
    </row>
    <row r="54" spans="1:74" ht="12" customHeight="1" x14ac:dyDescent="0.2">
      <c r="B54" s="793" t="s">
        <v>830</v>
      </c>
      <c r="C54" s="794"/>
      <c r="D54" s="794"/>
      <c r="E54" s="794"/>
      <c r="F54" s="794"/>
      <c r="G54" s="794"/>
      <c r="H54" s="794"/>
      <c r="I54" s="794"/>
      <c r="J54" s="794"/>
      <c r="K54" s="794"/>
      <c r="L54" s="794"/>
      <c r="M54" s="794"/>
      <c r="N54" s="794"/>
      <c r="O54" s="794"/>
      <c r="P54" s="794"/>
      <c r="Q54" s="794"/>
      <c r="R54" s="641"/>
      <c r="S54" s="641"/>
      <c r="T54" s="641"/>
      <c r="U54" s="641"/>
      <c r="V54" s="641"/>
      <c r="W54" s="641"/>
      <c r="X54" s="641"/>
      <c r="Y54" s="641"/>
      <c r="Z54" s="641"/>
      <c r="AA54" s="641"/>
      <c r="AB54" s="641"/>
      <c r="AC54" s="641"/>
      <c r="AD54" s="641"/>
      <c r="AE54" s="641"/>
      <c r="AF54" s="641"/>
      <c r="AG54" s="641"/>
      <c r="AH54" s="641"/>
      <c r="AI54" s="641"/>
      <c r="AJ54" s="641"/>
      <c r="AK54" s="641"/>
      <c r="AL54" s="641"/>
      <c r="AM54" s="641"/>
      <c r="AN54" s="641"/>
      <c r="AO54" s="641"/>
      <c r="AP54" s="641"/>
      <c r="AQ54" s="641"/>
      <c r="AR54" s="641"/>
      <c r="AS54" s="641"/>
      <c r="AT54" s="641"/>
      <c r="AU54" s="641"/>
      <c r="AV54" s="641"/>
      <c r="AW54" s="641"/>
      <c r="AX54" s="641"/>
      <c r="BD54" s="637"/>
      <c r="BE54" s="637"/>
      <c r="BF54" s="637"/>
    </row>
    <row r="55" spans="1:74" ht="12" customHeight="1" x14ac:dyDescent="0.2">
      <c r="B55" s="795" t="s">
        <v>809</v>
      </c>
      <c r="C55" s="796"/>
      <c r="D55" s="796"/>
      <c r="E55" s="796"/>
      <c r="F55" s="796"/>
      <c r="G55" s="796"/>
      <c r="H55" s="796"/>
      <c r="I55" s="796"/>
      <c r="J55" s="796"/>
      <c r="K55" s="796"/>
      <c r="L55" s="796"/>
      <c r="M55" s="796"/>
      <c r="N55" s="796"/>
      <c r="O55" s="796"/>
      <c r="P55" s="796"/>
      <c r="Q55" s="796"/>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row>
    <row r="56" spans="1:74" ht="12" customHeight="1" x14ac:dyDescent="0.2">
      <c r="B56" s="797" t="str">
        <f>Dates!$G$2</f>
        <v>EIA completed modeling and analysis for this report on Monday, April 6, 2026.</v>
      </c>
      <c r="C56" s="767"/>
      <c r="D56" s="767"/>
      <c r="E56" s="767"/>
      <c r="F56" s="767"/>
      <c r="G56" s="767"/>
      <c r="H56" s="767"/>
      <c r="I56" s="767"/>
      <c r="J56" s="767"/>
      <c r="K56" s="767"/>
      <c r="L56" s="767"/>
      <c r="M56" s="767"/>
      <c r="N56" s="767"/>
      <c r="O56" s="767"/>
      <c r="P56" s="767"/>
      <c r="Q56" s="767"/>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641"/>
      <c r="AQ56" s="641"/>
      <c r="AR56" s="641"/>
      <c r="AS56" s="641"/>
      <c r="AT56" s="641"/>
      <c r="AU56" s="641"/>
      <c r="AV56" s="641"/>
      <c r="AW56" s="641"/>
      <c r="AX56" s="641"/>
    </row>
    <row r="57" spans="1:74" ht="12" customHeight="1" x14ac:dyDescent="0.2">
      <c r="B57" s="766" t="s">
        <v>482</v>
      </c>
      <c r="C57" s="767"/>
      <c r="D57" s="767"/>
      <c r="E57" s="767"/>
      <c r="F57" s="767"/>
      <c r="G57" s="767"/>
      <c r="H57" s="767"/>
      <c r="I57" s="767"/>
      <c r="J57" s="767"/>
      <c r="K57" s="767"/>
      <c r="L57" s="767"/>
      <c r="M57" s="767"/>
      <c r="N57" s="767"/>
      <c r="O57" s="767"/>
      <c r="P57" s="767"/>
      <c r="Q57" s="767"/>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641"/>
      <c r="AQ57" s="641"/>
      <c r="AR57" s="641"/>
      <c r="AS57" s="641"/>
      <c r="AT57" s="641"/>
      <c r="AU57" s="641"/>
      <c r="AV57" s="641"/>
      <c r="AW57" s="641"/>
      <c r="AX57" s="641"/>
    </row>
    <row r="58" spans="1:74" ht="12" customHeight="1" x14ac:dyDescent="0.2">
      <c r="B58" s="999" t="s">
        <v>1405</v>
      </c>
      <c r="C58" s="986"/>
      <c r="D58" s="986"/>
      <c r="E58" s="986"/>
      <c r="F58" s="986"/>
      <c r="G58" s="986"/>
      <c r="H58" s="986"/>
      <c r="I58" s="986"/>
      <c r="J58" s="986"/>
      <c r="K58" s="986"/>
      <c r="L58" s="986"/>
      <c r="M58" s="986"/>
      <c r="N58" s="986"/>
      <c r="O58" s="986"/>
      <c r="P58" s="986"/>
      <c r="Q58" s="986"/>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641"/>
      <c r="AQ58" s="641"/>
      <c r="AR58" s="641"/>
      <c r="AS58" s="641"/>
      <c r="AT58" s="641"/>
      <c r="AU58" s="641"/>
      <c r="AV58" s="641"/>
      <c r="AW58" s="641"/>
      <c r="AX58" s="641"/>
    </row>
    <row r="59" spans="1:74" ht="12" customHeight="1" x14ac:dyDescent="0.2">
      <c r="B59" s="798" t="s">
        <v>490</v>
      </c>
      <c r="C59" s="767"/>
      <c r="D59" s="767"/>
      <c r="E59" s="767"/>
      <c r="F59" s="767"/>
      <c r="G59" s="767"/>
      <c r="H59" s="767"/>
      <c r="I59" s="767"/>
      <c r="J59" s="767"/>
      <c r="K59" s="767"/>
      <c r="L59" s="767"/>
      <c r="M59" s="767"/>
      <c r="N59" s="767"/>
      <c r="O59" s="767"/>
      <c r="P59" s="767"/>
      <c r="Q59" s="767"/>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641"/>
      <c r="AQ59" s="641"/>
      <c r="AR59" s="641"/>
      <c r="AS59" s="641"/>
      <c r="AT59" s="641"/>
      <c r="AU59" s="641"/>
      <c r="AV59" s="641"/>
      <c r="AW59" s="641"/>
      <c r="AX59" s="641"/>
    </row>
    <row r="60" spans="1:74" ht="12.6" customHeight="1" x14ac:dyDescent="0.2">
      <c r="B60" s="629" t="s">
        <v>823</v>
      </c>
      <c r="C60" s="767"/>
      <c r="D60" s="767"/>
      <c r="E60" s="767"/>
      <c r="F60" s="767"/>
      <c r="G60" s="767"/>
      <c r="H60" s="767"/>
      <c r="I60" s="767"/>
      <c r="J60" s="767"/>
      <c r="K60" s="767"/>
      <c r="L60" s="767"/>
      <c r="M60" s="767"/>
      <c r="N60" s="767"/>
      <c r="O60" s="767"/>
      <c r="P60" s="767"/>
      <c r="Q60" s="767"/>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641"/>
      <c r="AQ60" s="641"/>
      <c r="AR60" s="641"/>
      <c r="AS60" s="641"/>
      <c r="AT60" s="641"/>
      <c r="AU60" s="641"/>
      <c r="AV60" s="641"/>
      <c r="AW60" s="641"/>
      <c r="AX60" s="641"/>
    </row>
    <row r="61" spans="1:74" ht="12.6" customHeight="1" x14ac:dyDescent="0.2">
      <c r="B61" s="799" t="s">
        <v>824</v>
      </c>
      <c r="C61" s="767"/>
      <c r="D61" s="767"/>
      <c r="E61" s="767"/>
      <c r="F61" s="767"/>
      <c r="G61" s="767"/>
      <c r="H61" s="767"/>
      <c r="I61" s="767"/>
      <c r="J61" s="767"/>
      <c r="K61" s="767"/>
      <c r="L61" s="767"/>
      <c r="M61" s="767"/>
      <c r="N61" s="767"/>
      <c r="O61" s="767"/>
      <c r="P61" s="767"/>
      <c r="Q61" s="767"/>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641"/>
      <c r="AQ61" s="641"/>
      <c r="AR61" s="641"/>
      <c r="AS61" s="641"/>
      <c r="AT61" s="641"/>
      <c r="AU61" s="641"/>
      <c r="AV61" s="641"/>
      <c r="AW61" s="641"/>
      <c r="AX61" s="641"/>
    </row>
    <row r="62" spans="1:74" ht="12.6" customHeight="1" x14ac:dyDescent="0.2">
      <c r="B62" s="696" t="s">
        <v>825</v>
      </c>
      <c r="C62" s="767"/>
      <c r="D62" s="767"/>
      <c r="E62" s="767"/>
      <c r="F62" s="767"/>
      <c r="G62" s="767"/>
      <c r="H62" s="767"/>
      <c r="I62" s="767"/>
      <c r="J62" s="767"/>
      <c r="K62" s="767"/>
      <c r="L62" s="767"/>
      <c r="M62" s="767"/>
      <c r="N62" s="767"/>
      <c r="O62" s="767"/>
      <c r="P62" s="767"/>
      <c r="Q62" s="767"/>
      <c r="R62" s="641"/>
      <c r="S62" s="641"/>
      <c r="T62" s="641"/>
      <c r="U62" s="641"/>
      <c r="V62" s="641"/>
      <c r="W62" s="641"/>
      <c r="X62" s="641"/>
      <c r="Y62" s="641"/>
      <c r="Z62" s="641"/>
      <c r="AA62" s="641"/>
      <c r="AB62" s="641"/>
      <c r="AC62" s="641"/>
      <c r="AD62" s="641"/>
      <c r="AE62" s="641"/>
      <c r="AF62" s="641"/>
      <c r="AG62" s="641"/>
      <c r="AH62" s="641"/>
      <c r="AI62" s="641"/>
      <c r="AJ62" s="641"/>
      <c r="AK62" s="641"/>
      <c r="AL62" s="641"/>
      <c r="AM62" s="641"/>
      <c r="AN62" s="641"/>
      <c r="AO62" s="641"/>
      <c r="AP62" s="641"/>
      <c r="AQ62" s="641"/>
      <c r="AR62" s="641"/>
      <c r="AS62" s="641"/>
      <c r="AT62" s="641"/>
      <c r="AU62" s="641"/>
      <c r="AV62" s="641"/>
      <c r="AW62" s="641"/>
      <c r="AX62" s="641"/>
    </row>
    <row r="63" spans="1:74" x14ac:dyDescent="0.2">
      <c r="B63" s="641"/>
      <c r="C63" s="641"/>
      <c r="D63" s="641"/>
      <c r="E63" s="641"/>
      <c r="F63" s="641"/>
      <c r="G63" s="641"/>
      <c r="H63" s="641"/>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641"/>
      <c r="AQ63" s="641"/>
      <c r="AR63" s="641"/>
      <c r="AS63" s="641"/>
      <c r="AT63" s="641"/>
      <c r="AU63" s="641"/>
      <c r="AV63" s="641"/>
      <c r="AW63" s="641"/>
      <c r="AX63" s="641"/>
    </row>
    <row r="64" spans="1:74" x14ac:dyDescent="0.2">
      <c r="B64" s="641"/>
      <c r="C64" s="641"/>
      <c r="D64" s="641"/>
      <c r="E64" s="641"/>
      <c r="F64" s="641"/>
      <c r="G64" s="641"/>
      <c r="H64" s="641"/>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641"/>
      <c r="AQ64" s="641"/>
      <c r="AR64" s="641"/>
      <c r="AS64" s="641"/>
      <c r="AT64" s="641"/>
      <c r="AU64" s="641"/>
      <c r="AV64" s="641"/>
      <c r="AW64" s="641"/>
      <c r="AX64" s="641"/>
    </row>
    <row r="65" spans="2:50" x14ac:dyDescent="0.2">
      <c r="B65" s="641"/>
      <c r="C65" s="641"/>
      <c r="D65" s="641"/>
      <c r="E65" s="641"/>
      <c r="F65" s="641"/>
      <c r="G65" s="641"/>
      <c r="H65" s="641"/>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641"/>
      <c r="AQ65" s="641"/>
      <c r="AR65" s="641"/>
      <c r="AS65" s="641"/>
      <c r="AT65" s="641"/>
      <c r="AU65" s="641"/>
      <c r="AV65" s="641"/>
      <c r="AW65" s="641"/>
      <c r="AX65" s="641"/>
    </row>
    <row r="66" spans="2:50" x14ac:dyDescent="0.2">
      <c r="B66" s="641"/>
      <c r="C66" s="641"/>
      <c r="D66" s="641"/>
      <c r="E66" s="641"/>
      <c r="F66" s="641"/>
      <c r="G66" s="641"/>
      <c r="H66" s="641"/>
      <c r="I66" s="641"/>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c r="AJ66" s="641"/>
      <c r="AK66" s="641"/>
      <c r="AL66" s="641"/>
      <c r="AM66" s="641"/>
      <c r="AN66" s="641"/>
      <c r="AO66" s="641"/>
      <c r="AP66" s="641"/>
      <c r="AQ66" s="641"/>
      <c r="AR66" s="641"/>
      <c r="AS66" s="641"/>
      <c r="AT66" s="641"/>
      <c r="AU66" s="641"/>
      <c r="AV66" s="641"/>
      <c r="AW66" s="641"/>
      <c r="AX66" s="641"/>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335" bestFit="1" customWidth="1"/>
    <col min="2" max="2" width="42.5703125" style="336" customWidth="1"/>
    <col min="3" max="50" width="6.5703125" style="336" customWidth="1"/>
    <col min="51" max="61" width="6.5703125" style="339" customWidth="1"/>
    <col min="62" max="74" width="6.5703125" style="336" customWidth="1"/>
    <col min="75" max="16384" width="8.5703125" style="336"/>
  </cols>
  <sheetData>
    <row r="1" spans="1:74" ht="12.75" customHeight="1" x14ac:dyDescent="0.2">
      <c r="B1" s="1030" t="s">
        <v>885</v>
      </c>
      <c r="C1" s="1031"/>
      <c r="D1" s="1031"/>
      <c r="E1" s="1031"/>
      <c r="F1" s="1031"/>
      <c r="G1" s="1031"/>
      <c r="H1" s="1031"/>
      <c r="I1" s="1031"/>
      <c r="J1" s="1031"/>
      <c r="K1" s="1031"/>
      <c r="L1" s="1031"/>
      <c r="M1" s="1031"/>
      <c r="N1" s="1031"/>
      <c r="O1" s="1031"/>
      <c r="P1" s="1031"/>
      <c r="Q1" s="1031"/>
    </row>
    <row r="2" spans="1:74" ht="12.75" x14ac:dyDescent="0.2">
      <c r="B2" s="1032" t="str">
        <f>"U.S. Energy Information Administration  |  Short-Term Energy Outlook - "&amp;Dates!D1</f>
        <v>U.S. Energy Information Administration  |  Short-Term Energy Outlook - April 2026</v>
      </c>
      <c r="C2" s="1033"/>
      <c r="D2" s="1033"/>
      <c r="E2" s="1033"/>
      <c r="F2" s="1033"/>
      <c r="G2" s="1033"/>
      <c r="H2" s="1033"/>
      <c r="I2" s="1033"/>
      <c r="J2" s="1033"/>
      <c r="K2" s="1033"/>
      <c r="L2" s="1033"/>
      <c r="M2" s="1033"/>
      <c r="N2" s="1033"/>
      <c r="O2" s="1033"/>
      <c r="P2" s="1033"/>
      <c r="Q2" s="1033"/>
    </row>
    <row r="3" spans="1:74" ht="12.75" x14ac:dyDescent="0.2">
      <c r="B3" s="193"/>
      <c r="C3" s="978">
        <f>Dates!D3</f>
        <v>2022</v>
      </c>
      <c r="D3" s="979"/>
      <c r="E3" s="979"/>
      <c r="F3" s="979"/>
      <c r="G3" s="979"/>
      <c r="H3" s="979"/>
      <c r="I3" s="979"/>
      <c r="J3" s="979"/>
      <c r="K3" s="979"/>
      <c r="L3" s="979"/>
      <c r="M3" s="979"/>
      <c r="N3" s="980"/>
      <c r="O3" s="978">
        <f>C3+1</f>
        <v>2023</v>
      </c>
      <c r="P3" s="981"/>
      <c r="Q3" s="981"/>
      <c r="R3" s="981"/>
      <c r="S3" s="981"/>
      <c r="T3" s="981"/>
      <c r="U3" s="981"/>
      <c r="V3" s="981"/>
      <c r="W3" s="981"/>
      <c r="X3" s="979"/>
      <c r="Y3" s="979"/>
      <c r="Z3" s="980"/>
      <c r="AA3" s="982">
        <f>O3+1</f>
        <v>2024</v>
      </c>
      <c r="AB3" s="979"/>
      <c r="AC3" s="979"/>
      <c r="AD3" s="979"/>
      <c r="AE3" s="979"/>
      <c r="AF3" s="979"/>
      <c r="AG3" s="979"/>
      <c r="AH3" s="979"/>
      <c r="AI3" s="979"/>
      <c r="AJ3" s="979"/>
      <c r="AK3" s="979"/>
      <c r="AL3" s="980"/>
      <c r="AM3" s="982">
        <f>AA3+1</f>
        <v>2025</v>
      </c>
      <c r="AN3" s="979"/>
      <c r="AO3" s="979"/>
      <c r="AP3" s="979"/>
      <c r="AQ3" s="979"/>
      <c r="AR3" s="979"/>
      <c r="AS3" s="979"/>
      <c r="AT3" s="979"/>
      <c r="AU3" s="979"/>
      <c r="AV3" s="979"/>
      <c r="AW3" s="979"/>
      <c r="AX3" s="980"/>
      <c r="AY3" s="982">
        <f>AM3+1</f>
        <v>2026</v>
      </c>
      <c r="AZ3" s="983"/>
      <c r="BA3" s="983"/>
      <c r="BB3" s="983"/>
      <c r="BC3" s="983"/>
      <c r="BD3" s="983"/>
      <c r="BE3" s="983"/>
      <c r="BF3" s="983"/>
      <c r="BG3" s="983"/>
      <c r="BH3" s="983"/>
      <c r="BI3" s="983"/>
      <c r="BJ3" s="984"/>
      <c r="BK3" s="982">
        <f>AY3+1</f>
        <v>2027</v>
      </c>
      <c r="BL3" s="979"/>
      <c r="BM3" s="979"/>
      <c r="BN3" s="979"/>
      <c r="BO3" s="979"/>
      <c r="BP3" s="979"/>
      <c r="BQ3" s="979"/>
      <c r="BR3" s="979"/>
      <c r="BS3" s="979"/>
      <c r="BT3" s="979"/>
      <c r="BU3" s="979"/>
      <c r="BV3" s="980"/>
    </row>
    <row r="4" spans="1:74" x14ac:dyDescent="0.2">
      <c r="B4" s="337"/>
      <c r="C4" s="12" t="s">
        <v>214</v>
      </c>
      <c r="D4" s="12" t="s">
        <v>215</v>
      </c>
      <c r="E4" s="12" t="s">
        <v>216</v>
      </c>
      <c r="F4" s="12" t="s">
        <v>217</v>
      </c>
      <c r="G4" s="12" t="s">
        <v>218</v>
      </c>
      <c r="H4" s="12" t="s">
        <v>219</v>
      </c>
      <c r="I4" s="12" t="s">
        <v>220</v>
      </c>
      <c r="J4" s="12" t="s">
        <v>221</v>
      </c>
      <c r="K4" s="12" t="s">
        <v>222</v>
      </c>
      <c r="L4" s="12" t="s">
        <v>223</v>
      </c>
      <c r="M4" s="12" t="s">
        <v>224</v>
      </c>
      <c r="N4" s="12" t="s">
        <v>225</v>
      </c>
      <c r="O4" s="12" t="s">
        <v>214</v>
      </c>
      <c r="P4" s="12" t="s">
        <v>215</v>
      </c>
      <c r="Q4" s="12" t="s">
        <v>216</v>
      </c>
      <c r="R4" s="12" t="s">
        <v>217</v>
      </c>
      <c r="S4" s="12" t="s">
        <v>218</v>
      </c>
      <c r="T4" s="12" t="s">
        <v>219</v>
      </c>
      <c r="U4" s="12" t="s">
        <v>220</v>
      </c>
      <c r="V4" s="12" t="s">
        <v>221</v>
      </c>
      <c r="W4" s="12" t="s">
        <v>222</v>
      </c>
      <c r="X4" s="12" t="s">
        <v>223</v>
      </c>
      <c r="Y4" s="12" t="s">
        <v>224</v>
      </c>
      <c r="Z4" s="12" t="s">
        <v>225</v>
      </c>
      <c r="AA4" s="12" t="s">
        <v>214</v>
      </c>
      <c r="AB4" s="12" t="s">
        <v>215</v>
      </c>
      <c r="AC4" s="12" t="s">
        <v>216</v>
      </c>
      <c r="AD4" s="12" t="s">
        <v>217</v>
      </c>
      <c r="AE4" s="12" t="s">
        <v>218</v>
      </c>
      <c r="AF4" s="12" t="s">
        <v>219</v>
      </c>
      <c r="AG4" s="12" t="s">
        <v>220</v>
      </c>
      <c r="AH4" s="12" t="s">
        <v>221</v>
      </c>
      <c r="AI4" s="12" t="s">
        <v>222</v>
      </c>
      <c r="AJ4" s="12" t="s">
        <v>223</v>
      </c>
      <c r="AK4" s="12" t="s">
        <v>224</v>
      </c>
      <c r="AL4" s="12" t="s">
        <v>225</v>
      </c>
      <c r="AM4" s="12" t="s">
        <v>214</v>
      </c>
      <c r="AN4" s="12" t="s">
        <v>215</v>
      </c>
      <c r="AO4" s="12" t="s">
        <v>216</v>
      </c>
      <c r="AP4" s="12" t="s">
        <v>217</v>
      </c>
      <c r="AQ4" s="12" t="s">
        <v>218</v>
      </c>
      <c r="AR4" s="12" t="s">
        <v>219</v>
      </c>
      <c r="AS4" s="12" t="s">
        <v>220</v>
      </c>
      <c r="AT4" s="12" t="s">
        <v>221</v>
      </c>
      <c r="AU4" s="12" t="s">
        <v>222</v>
      </c>
      <c r="AV4" s="12" t="s">
        <v>223</v>
      </c>
      <c r="AW4" s="12" t="s">
        <v>224</v>
      </c>
      <c r="AX4" s="12" t="s">
        <v>225</v>
      </c>
      <c r="AY4" s="630" t="s">
        <v>214</v>
      </c>
      <c r="AZ4" s="630" t="s">
        <v>215</v>
      </c>
      <c r="BA4" s="630" t="s">
        <v>216</v>
      </c>
      <c r="BB4" s="630" t="s">
        <v>217</v>
      </c>
      <c r="BC4" s="630" t="s">
        <v>218</v>
      </c>
      <c r="BD4" s="630" t="s">
        <v>219</v>
      </c>
      <c r="BE4" s="630" t="s">
        <v>220</v>
      </c>
      <c r="BF4" s="630" t="s">
        <v>221</v>
      </c>
      <c r="BG4" s="630" t="s">
        <v>222</v>
      </c>
      <c r="BH4" s="630" t="s">
        <v>223</v>
      </c>
      <c r="BI4" s="630" t="s">
        <v>224</v>
      </c>
      <c r="BJ4" s="12" t="s">
        <v>225</v>
      </c>
      <c r="BK4" s="12" t="s">
        <v>214</v>
      </c>
      <c r="BL4" s="12" t="s">
        <v>215</v>
      </c>
      <c r="BM4" s="12" t="s">
        <v>216</v>
      </c>
      <c r="BN4" s="12" t="s">
        <v>217</v>
      </c>
      <c r="BO4" s="12" t="s">
        <v>218</v>
      </c>
      <c r="BP4" s="12" t="s">
        <v>219</v>
      </c>
      <c r="BQ4" s="12" t="s">
        <v>220</v>
      </c>
      <c r="BR4" s="12" t="s">
        <v>221</v>
      </c>
      <c r="BS4" s="12" t="s">
        <v>222</v>
      </c>
      <c r="BT4" s="12" t="s">
        <v>223</v>
      </c>
      <c r="BU4" s="12" t="s">
        <v>224</v>
      </c>
      <c r="BV4" s="12" t="s">
        <v>225</v>
      </c>
    </row>
    <row r="5" spans="1:74" x14ac:dyDescent="0.2">
      <c r="B5" s="338" t="s">
        <v>894</v>
      </c>
      <c r="C5" s="424"/>
      <c r="D5" s="424"/>
      <c r="E5" s="424"/>
      <c r="F5" s="424"/>
      <c r="G5" s="424"/>
      <c r="H5" s="424"/>
      <c r="I5" s="424"/>
      <c r="J5" s="424"/>
      <c r="K5" s="424"/>
      <c r="L5" s="424"/>
      <c r="M5" s="424"/>
      <c r="N5" s="424"/>
      <c r="O5" s="424"/>
      <c r="P5" s="424"/>
      <c r="Q5" s="424"/>
      <c r="R5" s="339"/>
      <c r="AY5" s="336"/>
      <c r="BA5" s="967"/>
      <c r="BB5" s="423"/>
      <c r="BC5" s="423"/>
      <c r="BD5" s="423"/>
      <c r="BE5" s="423"/>
      <c r="BF5" s="423"/>
      <c r="BG5" s="423"/>
      <c r="BH5" s="423"/>
      <c r="BI5" s="423"/>
      <c r="BJ5" s="423"/>
      <c r="BK5" s="423"/>
      <c r="BL5" s="423"/>
      <c r="BM5" s="423"/>
      <c r="BN5" s="423"/>
      <c r="BO5" s="423"/>
      <c r="BP5" s="423"/>
      <c r="BQ5" s="423"/>
      <c r="BR5" s="423"/>
      <c r="BS5" s="423"/>
      <c r="BT5" s="423"/>
      <c r="BU5" s="423"/>
      <c r="BV5" s="423"/>
    </row>
    <row r="6" spans="1:74" s="425" customFormat="1" x14ac:dyDescent="0.2">
      <c r="A6" s="418" t="s">
        <v>173</v>
      </c>
      <c r="B6" s="412" t="s">
        <v>810</v>
      </c>
      <c r="C6" s="105">
        <v>97.204407423999996</v>
      </c>
      <c r="D6" s="105">
        <v>100.45605451</v>
      </c>
      <c r="E6" s="105">
        <v>99.222004071000001</v>
      </c>
      <c r="F6" s="105">
        <v>97.920641169999996</v>
      </c>
      <c r="G6" s="105">
        <v>99.201077308999999</v>
      </c>
      <c r="H6" s="105">
        <v>101.00595104</v>
      </c>
      <c r="I6" s="105">
        <v>100.2310303</v>
      </c>
      <c r="J6" s="105">
        <v>100.79262566</v>
      </c>
      <c r="K6" s="105">
        <v>101.06850424</v>
      </c>
      <c r="L6" s="105">
        <v>98.840311173000003</v>
      </c>
      <c r="M6" s="105">
        <v>100.37423489</v>
      </c>
      <c r="N6" s="105">
        <v>100.95198658</v>
      </c>
      <c r="O6" s="105">
        <v>97.930606139999995</v>
      </c>
      <c r="P6" s="105">
        <v>101.55325379</v>
      </c>
      <c r="Q6" s="105">
        <v>101.00860398</v>
      </c>
      <c r="R6" s="105">
        <v>100.02995910999999</v>
      </c>
      <c r="S6" s="105">
        <v>101.4492705</v>
      </c>
      <c r="T6" s="105">
        <v>103.14403743</v>
      </c>
      <c r="U6" s="105">
        <v>101.79194041</v>
      </c>
      <c r="V6" s="105">
        <v>102.05528738</v>
      </c>
      <c r="W6" s="105">
        <v>102.01653832</v>
      </c>
      <c r="X6" s="105">
        <v>101.46528791999999</v>
      </c>
      <c r="Y6" s="105">
        <v>102.37059667</v>
      </c>
      <c r="Z6" s="105">
        <v>102.55881407</v>
      </c>
      <c r="AA6" s="105">
        <v>99.741219165000004</v>
      </c>
      <c r="AB6" s="105">
        <v>101.90490412</v>
      </c>
      <c r="AC6" s="105">
        <v>101.32258548</v>
      </c>
      <c r="AD6" s="105">
        <v>102.15385436</v>
      </c>
      <c r="AE6" s="105">
        <v>103.13807822</v>
      </c>
      <c r="AF6" s="105">
        <v>103.80818554</v>
      </c>
      <c r="AG6" s="105">
        <v>103.99153504</v>
      </c>
      <c r="AH6" s="105">
        <v>103.52202978</v>
      </c>
      <c r="AI6" s="105">
        <v>103.39707464999999</v>
      </c>
      <c r="AJ6" s="105">
        <v>103.71816346999999</v>
      </c>
      <c r="AK6" s="105">
        <v>103.34333011</v>
      </c>
      <c r="AL6" s="105">
        <v>103.56513674</v>
      </c>
      <c r="AM6" s="105">
        <v>101.71868123</v>
      </c>
      <c r="AN6" s="105">
        <v>103.21030914000001</v>
      </c>
      <c r="AO6" s="105">
        <v>102.01623938</v>
      </c>
      <c r="AP6" s="105">
        <v>103.27665439</v>
      </c>
      <c r="AQ6" s="105">
        <v>103.19940212</v>
      </c>
      <c r="AR6" s="105">
        <v>105.4199136</v>
      </c>
      <c r="AS6" s="105">
        <v>105.11781053</v>
      </c>
      <c r="AT6" s="105">
        <v>104.18818025</v>
      </c>
      <c r="AU6" s="105">
        <v>105.54586446</v>
      </c>
      <c r="AV6" s="105">
        <v>104.14409684</v>
      </c>
      <c r="AW6" s="105">
        <v>103.93844842999999</v>
      </c>
      <c r="AX6" s="105">
        <v>105.82505162</v>
      </c>
      <c r="AY6" s="105">
        <v>102.93120891</v>
      </c>
      <c r="AZ6" s="907">
        <v>104.75406744999999</v>
      </c>
      <c r="BA6" s="907">
        <v>102.89337930000001</v>
      </c>
      <c r="BB6" s="388">
        <v>103.41356273</v>
      </c>
      <c r="BC6" s="388">
        <v>103.85420387000001</v>
      </c>
      <c r="BD6" s="388">
        <v>105.54367741999999</v>
      </c>
      <c r="BE6" s="388">
        <v>105.41081867</v>
      </c>
      <c r="BF6" s="388">
        <v>105.33255497</v>
      </c>
      <c r="BG6" s="388">
        <v>105.48841932000001</v>
      </c>
      <c r="BH6" s="388">
        <v>104.25368804</v>
      </c>
      <c r="BI6" s="388">
        <v>104.94191566000001</v>
      </c>
      <c r="BJ6" s="388">
        <v>106.01279572999999</v>
      </c>
      <c r="BK6" s="388">
        <v>103.35775608</v>
      </c>
      <c r="BL6" s="388">
        <v>105.87631878000001</v>
      </c>
      <c r="BM6" s="388">
        <v>104.76121539</v>
      </c>
      <c r="BN6" s="388">
        <v>105.56554961000001</v>
      </c>
      <c r="BO6" s="388">
        <v>105.82286997999999</v>
      </c>
      <c r="BP6" s="388">
        <v>107.37502924</v>
      </c>
      <c r="BQ6" s="388">
        <v>107.01447037</v>
      </c>
      <c r="BR6" s="388">
        <v>106.89791911</v>
      </c>
      <c r="BS6" s="388">
        <v>107.06975322</v>
      </c>
      <c r="BT6" s="388">
        <v>105.83895884</v>
      </c>
      <c r="BU6" s="388">
        <v>106.60447043000001</v>
      </c>
      <c r="BV6" s="388">
        <v>107.71363896</v>
      </c>
    </row>
    <row r="7" spans="1:74" ht="11.1" customHeight="1" x14ac:dyDescent="0.2">
      <c r="A7" s="335" t="s">
        <v>166</v>
      </c>
      <c r="B7" s="404" t="s">
        <v>983</v>
      </c>
      <c r="C7" s="289">
        <v>44.441421400000003</v>
      </c>
      <c r="D7" s="289">
        <v>46.603728472</v>
      </c>
      <c r="E7" s="289">
        <v>46.140415629000003</v>
      </c>
      <c r="F7" s="289">
        <v>44.485986988999997</v>
      </c>
      <c r="G7" s="289">
        <v>44.945332161000003</v>
      </c>
      <c r="H7" s="289">
        <v>46.115895272000003</v>
      </c>
      <c r="I7" s="289">
        <v>45.713259893999997</v>
      </c>
      <c r="J7" s="289">
        <v>46.536002281000002</v>
      </c>
      <c r="K7" s="289">
        <v>46.134259845999999</v>
      </c>
      <c r="L7" s="289">
        <v>45.044369766000003</v>
      </c>
      <c r="M7" s="289">
        <v>46.010772123999999</v>
      </c>
      <c r="N7" s="289">
        <v>45.956097591999999</v>
      </c>
      <c r="O7" s="289">
        <v>43.988347840000003</v>
      </c>
      <c r="P7" s="289">
        <v>46.208346427999999</v>
      </c>
      <c r="Q7" s="289">
        <v>45.870443047999998</v>
      </c>
      <c r="R7" s="289">
        <v>44.505314886000001</v>
      </c>
      <c r="S7" s="289">
        <v>45.460024699000002</v>
      </c>
      <c r="T7" s="289">
        <v>46.598897158</v>
      </c>
      <c r="U7" s="289">
        <v>45.68647996</v>
      </c>
      <c r="V7" s="289">
        <v>46.306116537999998</v>
      </c>
      <c r="W7" s="289">
        <v>45.612835410999999</v>
      </c>
      <c r="X7" s="289">
        <v>46.207943620000002</v>
      </c>
      <c r="Y7" s="289">
        <v>46.358800692000003</v>
      </c>
      <c r="Z7" s="289">
        <v>45.949306565999997</v>
      </c>
      <c r="AA7" s="289">
        <v>44.558887788</v>
      </c>
      <c r="AB7" s="289">
        <v>45.309075331999999</v>
      </c>
      <c r="AC7" s="289">
        <v>44.926488683999999</v>
      </c>
      <c r="AD7" s="289">
        <v>45.475564716000001</v>
      </c>
      <c r="AE7" s="289">
        <v>46.010722416999997</v>
      </c>
      <c r="AF7" s="289">
        <v>46.132544705999997</v>
      </c>
      <c r="AG7" s="289">
        <v>46.560237962999999</v>
      </c>
      <c r="AH7" s="289">
        <v>46.794467642999997</v>
      </c>
      <c r="AI7" s="289">
        <v>46.128636401000001</v>
      </c>
      <c r="AJ7" s="289">
        <v>47.257419849999998</v>
      </c>
      <c r="AK7" s="289">
        <v>46.052735165999998</v>
      </c>
      <c r="AL7" s="289">
        <v>45.858425971000003</v>
      </c>
      <c r="AM7" s="289">
        <v>45.228490166999997</v>
      </c>
      <c r="AN7" s="289">
        <v>45.812416456000001</v>
      </c>
      <c r="AO7" s="289">
        <v>44.866275340000001</v>
      </c>
      <c r="AP7" s="289">
        <v>45.680414788</v>
      </c>
      <c r="AQ7" s="289">
        <v>44.920634739999997</v>
      </c>
      <c r="AR7" s="289">
        <v>46.474652618</v>
      </c>
      <c r="AS7" s="289">
        <v>46.707563933000003</v>
      </c>
      <c r="AT7" s="289">
        <v>46.159343188999998</v>
      </c>
      <c r="AU7" s="289">
        <v>46.733038061000002</v>
      </c>
      <c r="AV7" s="289">
        <v>46.464172736999998</v>
      </c>
      <c r="AW7" s="289">
        <v>45.203823563</v>
      </c>
      <c r="AX7" s="289">
        <v>46.457242409000003</v>
      </c>
      <c r="AY7" s="289">
        <v>45.32764495</v>
      </c>
      <c r="AZ7" s="895">
        <v>46.254299893000002</v>
      </c>
      <c r="BA7" s="895">
        <v>45.171634947000001</v>
      </c>
      <c r="BB7" s="355">
        <v>44.960406313999997</v>
      </c>
      <c r="BC7" s="355">
        <v>44.877847481000003</v>
      </c>
      <c r="BD7" s="355">
        <v>45.767270322000002</v>
      </c>
      <c r="BE7" s="355">
        <v>46.058194665999999</v>
      </c>
      <c r="BF7" s="355">
        <v>46.372908383999999</v>
      </c>
      <c r="BG7" s="355">
        <v>45.691671999999997</v>
      </c>
      <c r="BH7" s="355">
        <v>45.807425866000003</v>
      </c>
      <c r="BI7" s="355">
        <v>45.384620534</v>
      </c>
      <c r="BJ7" s="355">
        <v>45.678114721</v>
      </c>
      <c r="BK7" s="355">
        <v>44.732111854999999</v>
      </c>
      <c r="BL7" s="355">
        <v>46.136953771000002</v>
      </c>
      <c r="BM7" s="355">
        <v>45.418483170999998</v>
      </c>
      <c r="BN7" s="355">
        <v>45.373721498000002</v>
      </c>
      <c r="BO7" s="355">
        <v>45.283060554999999</v>
      </c>
      <c r="BP7" s="355">
        <v>46.123796740000003</v>
      </c>
      <c r="BQ7" s="355">
        <v>46.338789110999997</v>
      </c>
      <c r="BR7" s="355">
        <v>46.656373846000001</v>
      </c>
      <c r="BS7" s="355">
        <v>45.977233578000003</v>
      </c>
      <c r="BT7" s="355">
        <v>46.110174667999999</v>
      </c>
      <c r="BU7" s="355">
        <v>45.736095927000001</v>
      </c>
      <c r="BV7" s="355">
        <v>46.069167280000002</v>
      </c>
    </row>
    <row r="8" spans="1:74" ht="11.1" customHeight="1" x14ac:dyDescent="0.2">
      <c r="A8" s="335" t="s">
        <v>172</v>
      </c>
      <c r="B8" s="404" t="s">
        <v>936</v>
      </c>
      <c r="C8" s="289">
        <v>52.762986024</v>
      </c>
      <c r="D8" s="289">
        <v>53.852326040000001</v>
      </c>
      <c r="E8" s="289">
        <v>53.081588443000001</v>
      </c>
      <c r="F8" s="289">
        <v>53.434654180999999</v>
      </c>
      <c r="G8" s="289">
        <v>54.255745148000003</v>
      </c>
      <c r="H8" s="289">
        <v>54.890055767</v>
      </c>
      <c r="I8" s="289">
        <v>54.517770411000001</v>
      </c>
      <c r="J8" s="289">
        <v>54.256623374999997</v>
      </c>
      <c r="K8" s="289">
        <v>54.934244395</v>
      </c>
      <c r="L8" s="289">
        <v>53.795941407999997</v>
      </c>
      <c r="M8" s="289">
        <v>54.363462763000001</v>
      </c>
      <c r="N8" s="289">
        <v>54.995888989000001</v>
      </c>
      <c r="O8" s="289">
        <v>53.942258299999999</v>
      </c>
      <c r="P8" s="289">
        <v>55.344907360999997</v>
      </c>
      <c r="Q8" s="289">
        <v>55.138160933999998</v>
      </c>
      <c r="R8" s="289">
        <v>55.524644227000003</v>
      </c>
      <c r="S8" s="289">
        <v>55.989245803000003</v>
      </c>
      <c r="T8" s="289">
        <v>56.545140275999998</v>
      </c>
      <c r="U8" s="289">
        <v>56.105460450999999</v>
      </c>
      <c r="V8" s="289">
        <v>55.749170837999998</v>
      </c>
      <c r="W8" s="289">
        <v>56.403702912</v>
      </c>
      <c r="X8" s="289">
        <v>55.257344304</v>
      </c>
      <c r="Y8" s="289">
        <v>56.011795974000002</v>
      </c>
      <c r="Z8" s="289">
        <v>56.609507506999996</v>
      </c>
      <c r="AA8" s="289">
        <v>55.182331376</v>
      </c>
      <c r="AB8" s="289">
        <v>56.595828787000002</v>
      </c>
      <c r="AC8" s="289">
        <v>56.396096798999999</v>
      </c>
      <c r="AD8" s="289">
        <v>56.678289644000003</v>
      </c>
      <c r="AE8" s="289">
        <v>57.127355803999997</v>
      </c>
      <c r="AF8" s="289">
        <v>57.675640835999999</v>
      </c>
      <c r="AG8" s="289">
        <v>57.431297080999997</v>
      </c>
      <c r="AH8" s="289">
        <v>56.727562137</v>
      </c>
      <c r="AI8" s="289">
        <v>57.268438246999999</v>
      </c>
      <c r="AJ8" s="289">
        <v>56.460743618000002</v>
      </c>
      <c r="AK8" s="289">
        <v>57.290594947000002</v>
      </c>
      <c r="AL8" s="289">
        <v>57.706710766999997</v>
      </c>
      <c r="AM8" s="289">
        <v>56.490191058999997</v>
      </c>
      <c r="AN8" s="289">
        <v>57.397892687000002</v>
      </c>
      <c r="AO8" s="289">
        <v>57.149964042000001</v>
      </c>
      <c r="AP8" s="289">
        <v>57.596239605999997</v>
      </c>
      <c r="AQ8" s="289">
        <v>58.278767383999998</v>
      </c>
      <c r="AR8" s="289">
        <v>58.94526098</v>
      </c>
      <c r="AS8" s="289">
        <v>58.410246600999997</v>
      </c>
      <c r="AT8" s="289">
        <v>58.028837056999997</v>
      </c>
      <c r="AU8" s="289">
        <v>58.812826397999999</v>
      </c>
      <c r="AV8" s="289">
        <v>57.679924100999997</v>
      </c>
      <c r="AW8" s="289">
        <v>58.734624869000001</v>
      </c>
      <c r="AX8" s="289">
        <v>59.367809215999998</v>
      </c>
      <c r="AY8" s="289">
        <v>57.603563964000003</v>
      </c>
      <c r="AZ8" s="895">
        <v>58.499767554000002</v>
      </c>
      <c r="BA8" s="895">
        <v>57.721744354999998</v>
      </c>
      <c r="BB8" s="355">
        <v>58.453156415999999</v>
      </c>
      <c r="BC8" s="355">
        <v>58.976356389000003</v>
      </c>
      <c r="BD8" s="355">
        <v>59.776407096</v>
      </c>
      <c r="BE8" s="355">
        <v>59.352623999999999</v>
      </c>
      <c r="BF8" s="355">
        <v>58.959646589999998</v>
      </c>
      <c r="BG8" s="355">
        <v>59.796747320000001</v>
      </c>
      <c r="BH8" s="355">
        <v>58.446262173999997</v>
      </c>
      <c r="BI8" s="355">
        <v>59.557295129000003</v>
      </c>
      <c r="BJ8" s="355">
        <v>60.334681011999997</v>
      </c>
      <c r="BK8" s="355">
        <v>58.625644221999998</v>
      </c>
      <c r="BL8" s="355">
        <v>59.739365012</v>
      </c>
      <c r="BM8" s="355">
        <v>59.342732216000002</v>
      </c>
      <c r="BN8" s="355">
        <v>60.191828111</v>
      </c>
      <c r="BO8" s="355">
        <v>60.539809419999997</v>
      </c>
      <c r="BP8" s="355">
        <v>61.251232496999997</v>
      </c>
      <c r="BQ8" s="355">
        <v>60.675681261999998</v>
      </c>
      <c r="BR8" s="355">
        <v>60.241545262999999</v>
      </c>
      <c r="BS8" s="355">
        <v>61.092519647000003</v>
      </c>
      <c r="BT8" s="355">
        <v>59.728784173000001</v>
      </c>
      <c r="BU8" s="355">
        <v>60.868374500000002</v>
      </c>
      <c r="BV8" s="355">
        <v>61.644471676000002</v>
      </c>
    </row>
    <row r="9" spans="1:74" ht="11.1" customHeight="1" x14ac:dyDescent="0.2">
      <c r="B9" s="413"/>
      <c r="AY9" s="336"/>
      <c r="BB9" s="423"/>
      <c r="BC9" s="423"/>
      <c r="BD9" s="423"/>
      <c r="BE9" s="423"/>
      <c r="BF9" s="423"/>
      <c r="BG9" s="423"/>
      <c r="BH9" s="423"/>
      <c r="BI9" s="423"/>
      <c r="BJ9" s="423"/>
      <c r="BK9" s="423"/>
      <c r="BL9" s="423"/>
      <c r="BM9" s="423"/>
      <c r="BN9" s="423"/>
      <c r="BO9" s="423"/>
      <c r="BP9" s="423"/>
      <c r="BQ9" s="423"/>
      <c r="BR9" s="423"/>
      <c r="BS9" s="423"/>
      <c r="BT9" s="423"/>
      <c r="BU9" s="423"/>
      <c r="BV9" s="423"/>
    </row>
    <row r="10" spans="1:74" s="425" customFormat="1" ht="11.1" customHeight="1" x14ac:dyDescent="0.2">
      <c r="A10" s="418" t="s">
        <v>173</v>
      </c>
      <c r="B10" s="412" t="s">
        <v>810</v>
      </c>
      <c r="C10" s="105">
        <v>97.204407423999996</v>
      </c>
      <c r="D10" s="105">
        <v>100.45605451</v>
      </c>
      <c r="E10" s="105">
        <v>99.222004071000001</v>
      </c>
      <c r="F10" s="105">
        <v>97.920641169999996</v>
      </c>
      <c r="G10" s="105">
        <v>99.201077308999999</v>
      </c>
      <c r="H10" s="105">
        <v>101.00595104</v>
      </c>
      <c r="I10" s="105">
        <v>100.2310303</v>
      </c>
      <c r="J10" s="105">
        <v>100.79262566</v>
      </c>
      <c r="K10" s="105">
        <v>101.06850424</v>
      </c>
      <c r="L10" s="105">
        <v>98.840311173000003</v>
      </c>
      <c r="M10" s="105">
        <v>100.37423489</v>
      </c>
      <c r="N10" s="105">
        <v>100.95198658</v>
      </c>
      <c r="O10" s="105">
        <v>97.930606139999995</v>
      </c>
      <c r="P10" s="105">
        <v>101.55325379</v>
      </c>
      <c r="Q10" s="105">
        <v>101.00860398</v>
      </c>
      <c r="R10" s="105">
        <v>100.02995910999999</v>
      </c>
      <c r="S10" s="105">
        <v>101.4492705</v>
      </c>
      <c r="T10" s="105">
        <v>103.14403743</v>
      </c>
      <c r="U10" s="105">
        <v>101.79194041</v>
      </c>
      <c r="V10" s="105">
        <v>102.05528738</v>
      </c>
      <c r="W10" s="105">
        <v>102.01653832</v>
      </c>
      <c r="X10" s="105">
        <v>101.46528791999999</v>
      </c>
      <c r="Y10" s="105">
        <v>102.37059667</v>
      </c>
      <c r="Z10" s="105">
        <v>102.55881407</v>
      </c>
      <c r="AA10" s="105">
        <v>99.741219165000004</v>
      </c>
      <c r="AB10" s="105">
        <v>101.90490412</v>
      </c>
      <c r="AC10" s="105">
        <v>101.32258548</v>
      </c>
      <c r="AD10" s="105">
        <v>102.15385436</v>
      </c>
      <c r="AE10" s="105">
        <v>103.13807822</v>
      </c>
      <c r="AF10" s="105">
        <v>103.80818554</v>
      </c>
      <c r="AG10" s="105">
        <v>103.99153504</v>
      </c>
      <c r="AH10" s="105">
        <v>103.52202978</v>
      </c>
      <c r="AI10" s="105">
        <v>103.39707464999999</v>
      </c>
      <c r="AJ10" s="105">
        <v>103.71816346999999</v>
      </c>
      <c r="AK10" s="105">
        <v>103.34333011</v>
      </c>
      <c r="AL10" s="105">
        <v>103.56513674</v>
      </c>
      <c r="AM10" s="105">
        <v>101.71868123</v>
      </c>
      <c r="AN10" s="105">
        <v>103.21030914000001</v>
      </c>
      <c r="AO10" s="105">
        <v>102.01623938</v>
      </c>
      <c r="AP10" s="105">
        <v>103.27665439</v>
      </c>
      <c r="AQ10" s="105">
        <v>103.19940212</v>
      </c>
      <c r="AR10" s="105">
        <v>105.4199136</v>
      </c>
      <c r="AS10" s="105">
        <v>105.11781053</v>
      </c>
      <c r="AT10" s="105">
        <v>104.18818025</v>
      </c>
      <c r="AU10" s="105">
        <v>105.54586446</v>
      </c>
      <c r="AV10" s="105">
        <v>104.14409684</v>
      </c>
      <c r="AW10" s="105">
        <v>103.93844842999999</v>
      </c>
      <c r="AX10" s="105">
        <v>105.82505162</v>
      </c>
      <c r="AY10" s="105">
        <v>102.93120891</v>
      </c>
      <c r="AZ10" s="907">
        <v>104.75406744999999</v>
      </c>
      <c r="BA10" s="907">
        <v>102.89337930000001</v>
      </c>
      <c r="BB10" s="388">
        <v>103.41356273</v>
      </c>
      <c r="BC10" s="388">
        <v>103.85420387000001</v>
      </c>
      <c r="BD10" s="388">
        <v>105.54367741999999</v>
      </c>
      <c r="BE10" s="388">
        <v>105.41081867</v>
      </c>
      <c r="BF10" s="388">
        <v>105.33255497</v>
      </c>
      <c r="BG10" s="388">
        <v>105.48841932000001</v>
      </c>
      <c r="BH10" s="388">
        <v>104.25368804</v>
      </c>
      <c r="BI10" s="388">
        <v>104.94191566000001</v>
      </c>
      <c r="BJ10" s="388">
        <v>106.01279572999999</v>
      </c>
      <c r="BK10" s="388">
        <v>103.35775608</v>
      </c>
      <c r="BL10" s="388">
        <v>105.87631878000001</v>
      </c>
      <c r="BM10" s="388">
        <v>104.76121539</v>
      </c>
      <c r="BN10" s="388">
        <v>105.56554961000001</v>
      </c>
      <c r="BO10" s="388">
        <v>105.82286997999999</v>
      </c>
      <c r="BP10" s="388">
        <v>107.37502924</v>
      </c>
      <c r="BQ10" s="388">
        <v>107.01447037</v>
      </c>
      <c r="BR10" s="388">
        <v>106.89791911</v>
      </c>
      <c r="BS10" s="388">
        <v>107.06975322</v>
      </c>
      <c r="BT10" s="388">
        <v>105.83895884</v>
      </c>
      <c r="BU10" s="388">
        <v>106.60447043000001</v>
      </c>
      <c r="BV10" s="388">
        <v>107.71363896</v>
      </c>
    </row>
    <row r="11" spans="1:74" s="425" customFormat="1" ht="11.1" customHeight="1" x14ac:dyDescent="0.2">
      <c r="A11" s="418" t="s">
        <v>301</v>
      </c>
      <c r="B11" s="416" t="s">
        <v>959</v>
      </c>
      <c r="C11" s="105">
        <v>23.609911</v>
      </c>
      <c r="D11" s="105">
        <v>24.401613000000001</v>
      </c>
      <c r="E11" s="105">
        <v>24.595686000000001</v>
      </c>
      <c r="F11" s="105">
        <v>23.893941000000002</v>
      </c>
      <c r="G11" s="105">
        <v>24.065166999999999</v>
      </c>
      <c r="H11" s="105">
        <v>24.883837</v>
      </c>
      <c r="I11" s="105">
        <v>24.380261000000001</v>
      </c>
      <c r="J11" s="105">
        <v>24.569728999999999</v>
      </c>
      <c r="K11" s="105">
        <v>24.411657999999999</v>
      </c>
      <c r="L11" s="105">
        <v>24.305617999999999</v>
      </c>
      <c r="M11" s="105">
        <v>24.615614000000001</v>
      </c>
      <c r="N11" s="105">
        <v>23.718209000000002</v>
      </c>
      <c r="O11" s="105">
        <v>23.468283</v>
      </c>
      <c r="P11" s="105">
        <v>24.179124000000002</v>
      </c>
      <c r="Q11" s="105">
        <v>24.377092999999999</v>
      </c>
      <c r="R11" s="105">
        <v>24.052714999999999</v>
      </c>
      <c r="S11" s="105">
        <v>24.464842999999998</v>
      </c>
      <c r="T11" s="105">
        <v>25.330186000000001</v>
      </c>
      <c r="U11" s="105">
        <v>24.598889</v>
      </c>
      <c r="V11" s="105">
        <v>25.258272000000002</v>
      </c>
      <c r="W11" s="105">
        <v>24.361782999999999</v>
      </c>
      <c r="X11" s="105">
        <v>25.023444000000001</v>
      </c>
      <c r="Y11" s="105">
        <v>25.005179999999999</v>
      </c>
      <c r="Z11" s="105">
        <v>24.748882999999999</v>
      </c>
      <c r="AA11" s="105">
        <v>23.970279000000001</v>
      </c>
      <c r="AB11" s="105">
        <v>24.253878</v>
      </c>
      <c r="AC11" s="105">
        <v>24.147687999999999</v>
      </c>
      <c r="AD11" s="105">
        <v>24.213578999999999</v>
      </c>
      <c r="AE11" s="105">
        <v>25.201733999999998</v>
      </c>
      <c r="AF11" s="105">
        <v>24.986177000000001</v>
      </c>
      <c r="AG11" s="105">
        <v>25.112378</v>
      </c>
      <c r="AH11" s="105">
        <v>25.394348999999998</v>
      </c>
      <c r="AI11" s="105">
        <v>24.657995</v>
      </c>
      <c r="AJ11" s="105">
        <v>25.501472</v>
      </c>
      <c r="AK11" s="105">
        <v>24.734103000000001</v>
      </c>
      <c r="AL11" s="105">
        <v>24.813545999999999</v>
      </c>
      <c r="AM11" s="105">
        <v>24.957366</v>
      </c>
      <c r="AN11" s="105">
        <v>24.495835</v>
      </c>
      <c r="AO11" s="105">
        <v>24.148306999999999</v>
      </c>
      <c r="AP11" s="105">
        <v>24.371853000000002</v>
      </c>
      <c r="AQ11" s="105">
        <v>24.532074999999999</v>
      </c>
      <c r="AR11" s="105">
        <v>25.266939000000001</v>
      </c>
      <c r="AS11" s="105">
        <v>25.392613999999998</v>
      </c>
      <c r="AT11" s="105">
        <v>25.557969</v>
      </c>
      <c r="AU11" s="105">
        <v>25.273015000000001</v>
      </c>
      <c r="AV11" s="105">
        <v>25.184645</v>
      </c>
      <c r="AW11" s="105">
        <v>24.666055</v>
      </c>
      <c r="AX11" s="105">
        <v>25.136703000000001</v>
      </c>
      <c r="AY11" s="105">
        <v>24.89944908</v>
      </c>
      <c r="AZ11" s="907">
        <v>24.885601653999998</v>
      </c>
      <c r="BA11" s="907">
        <v>24.595922874999999</v>
      </c>
      <c r="BB11" s="388">
        <v>24.590713058999999</v>
      </c>
      <c r="BC11" s="388">
        <v>24.725837772999999</v>
      </c>
      <c r="BD11" s="388">
        <v>25.241302937</v>
      </c>
      <c r="BE11" s="388">
        <v>25.182325051999999</v>
      </c>
      <c r="BF11" s="388">
        <v>25.454535177</v>
      </c>
      <c r="BG11" s="388">
        <v>24.780743683000001</v>
      </c>
      <c r="BH11" s="388">
        <v>25.065631777</v>
      </c>
      <c r="BI11" s="388">
        <v>24.550613572</v>
      </c>
      <c r="BJ11" s="388">
        <v>24.639659437999999</v>
      </c>
      <c r="BK11" s="388">
        <v>24.385571568</v>
      </c>
      <c r="BL11" s="388">
        <v>24.706554725</v>
      </c>
      <c r="BM11" s="388">
        <v>24.587211117999999</v>
      </c>
      <c r="BN11" s="388">
        <v>24.770674165999999</v>
      </c>
      <c r="BO11" s="388">
        <v>24.964309840999999</v>
      </c>
      <c r="BP11" s="388">
        <v>25.458242047999999</v>
      </c>
      <c r="BQ11" s="388">
        <v>25.343714213999998</v>
      </c>
      <c r="BR11" s="388">
        <v>25.630722036000002</v>
      </c>
      <c r="BS11" s="388">
        <v>24.956831287</v>
      </c>
      <c r="BT11" s="388">
        <v>25.261115619000002</v>
      </c>
      <c r="BU11" s="388">
        <v>24.802044161000001</v>
      </c>
      <c r="BV11" s="388">
        <v>24.939107216</v>
      </c>
    </row>
    <row r="12" spans="1:74" ht="11.1" customHeight="1" x14ac:dyDescent="0.2">
      <c r="A12" s="335" t="s">
        <v>162</v>
      </c>
      <c r="B12" s="406" t="s">
        <v>940</v>
      </c>
      <c r="C12" s="289">
        <v>2.3574999999999999</v>
      </c>
      <c r="D12" s="289">
        <v>2.4460999999999999</v>
      </c>
      <c r="E12" s="289">
        <v>2.214</v>
      </c>
      <c r="F12" s="289">
        <v>2.2357999999999998</v>
      </c>
      <c r="G12" s="289">
        <v>2.2814999999999999</v>
      </c>
      <c r="H12" s="289">
        <v>2.5057999999999998</v>
      </c>
      <c r="I12" s="289">
        <v>2.5062000000000002</v>
      </c>
      <c r="J12" s="289">
        <v>2.4134000000000002</v>
      </c>
      <c r="K12" s="289">
        <v>2.4085999999999999</v>
      </c>
      <c r="L12" s="289">
        <v>2.4251</v>
      </c>
      <c r="M12" s="289">
        <v>2.5041000000000002</v>
      </c>
      <c r="N12" s="289">
        <v>2.5255000000000001</v>
      </c>
      <c r="O12" s="289">
        <v>2.2873000000000001</v>
      </c>
      <c r="P12" s="289">
        <v>2.383</v>
      </c>
      <c r="Q12" s="289">
        <v>2.3365</v>
      </c>
      <c r="R12" s="289">
        <v>2.2742</v>
      </c>
      <c r="S12" s="289">
        <v>2.3083</v>
      </c>
      <c r="T12" s="289">
        <v>2.6846999999999999</v>
      </c>
      <c r="U12" s="289">
        <v>2.6899000000000002</v>
      </c>
      <c r="V12" s="289">
        <v>2.5979999999999999</v>
      </c>
      <c r="W12" s="289">
        <v>2.3570000000000002</v>
      </c>
      <c r="X12" s="289">
        <v>2.5699000000000001</v>
      </c>
      <c r="Y12" s="289">
        <v>2.3953000000000002</v>
      </c>
      <c r="Z12" s="289">
        <v>2.4590999999999998</v>
      </c>
      <c r="AA12" s="289">
        <v>2.4144999999999999</v>
      </c>
      <c r="AB12" s="289">
        <v>2.4302000000000001</v>
      </c>
      <c r="AC12" s="289">
        <v>2.2688000000000001</v>
      </c>
      <c r="AD12" s="289">
        <v>2.2000999999999999</v>
      </c>
      <c r="AE12" s="289">
        <v>2.4098999999999999</v>
      </c>
      <c r="AF12" s="289">
        <v>2.5335999999999999</v>
      </c>
      <c r="AG12" s="289">
        <v>2.5678000000000001</v>
      </c>
      <c r="AH12" s="289">
        <v>2.5148000000000001</v>
      </c>
      <c r="AI12" s="289">
        <v>2.4893999999999998</v>
      </c>
      <c r="AJ12" s="289">
        <v>2.4817999999999998</v>
      </c>
      <c r="AK12" s="289">
        <v>2.5505</v>
      </c>
      <c r="AL12" s="289">
        <v>2.4207000000000001</v>
      </c>
      <c r="AM12" s="289">
        <v>2.4559000000000002</v>
      </c>
      <c r="AN12" s="289">
        <v>2.4199000000000002</v>
      </c>
      <c r="AO12" s="289">
        <v>2.4125000000000001</v>
      </c>
      <c r="AP12" s="289">
        <v>2.3037000000000001</v>
      </c>
      <c r="AQ12" s="289">
        <v>2.3374999999999999</v>
      </c>
      <c r="AR12" s="289">
        <v>2.3445</v>
      </c>
      <c r="AS12" s="289">
        <v>2.5003000000000002</v>
      </c>
      <c r="AT12" s="289">
        <v>2.5164</v>
      </c>
      <c r="AU12" s="289">
        <v>2.7235</v>
      </c>
      <c r="AV12" s="289">
        <v>2.5461</v>
      </c>
      <c r="AW12" s="289">
        <v>2.6114999999999999</v>
      </c>
      <c r="AX12" s="289">
        <v>2.4679000000000002</v>
      </c>
      <c r="AY12" s="289">
        <v>2.4681214213999998</v>
      </c>
      <c r="AZ12" s="895">
        <v>2.4852766435999998</v>
      </c>
      <c r="BA12" s="895">
        <v>2.4167569549999999</v>
      </c>
      <c r="BB12" s="355">
        <v>2.3687347676999999</v>
      </c>
      <c r="BC12" s="355">
        <v>2.4237794895999998</v>
      </c>
      <c r="BD12" s="355">
        <v>2.5069361388</v>
      </c>
      <c r="BE12" s="355">
        <v>2.5523097197000002</v>
      </c>
      <c r="BF12" s="355">
        <v>2.5552254391</v>
      </c>
      <c r="BG12" s="355">
        <v>2.5192223234000002</v>
      </c>
      <c r="BH12" s="355">
        <v>2.5159047613999999</v>
      </c>
      <c r="BI12" s="355">
        <v>2.5134341962</v>
      </c>
      <c r="BJ12" s="355">
        <v>2.4743501440000002</v>
      </c>
      <c r="BK12" s="355">
        <v>2.4550643603000002</v>
      </c>
      <c r="BL12" s="355">
        <v>2.4923253877999998</v>
      </c>
      <c r="BM12" s="355">
        <v>2.3734681956000001</v>
      </c>
      <c r="BN12" s="355">
        <v>2.3152807808999998</v>
      </c>
      <c r="BO12" s="355">
        <v>2.4206246343000002</v>
      </c>
      <c r="BP12" s="355">
        <v>2.5140465618999999</v>
      </c>
      <c r="BQ12" s="355">
        <v>2.5595493512999998</v>
      </c>
      <c r="BR12" s="355">
        <v>2.5624733737000001</v>
      </c>
      <c r="BS12" s="355">
        <v>2.5263677333999999</v>
      </c>
      <c r="BT12" s="355">
        <v>2.5230407239999999</v>
      </c>
      <c r="BU12" s="355">
        <v>2.5205631235000001</v>
      </c>
      <c r="BV12" s="355">
        <v>2.4813677733000001</v>
      </c>
    </row>
    <row r="13" spans="1:74" ht="11.1" customHeight="1" x14ac:dyDescent="0.2">
      <c r="A13" s="335" t="s">
        <v>302</v>
      </c>
      <c r="B13" s="406" t="s">
        <v>194</v>
      </c>
      <c r="C13" s="289">
        <v>1.6316999999999999</v>
      </c>
      <c r="D13" s="289">
        <v>1.7575000000000001</v>
      </c>
      <c r="E13" s="289">
        <v>1.8906000000000001</v>
      </c>
      <c r="F13" s="289">
        <v>1.9232</v>
      </c>
      <c r="G13" s="289">
        <v>1.9365000000000001</v>
      </c>
      <c r="H13" s="289">
        <v>1.9372</v>
      </c>
      <c r="I13" s="289">
        <v>1.9409000000000001</v>
      </c>
      <c r="J13" s="289">
        <v>1.8836999999999999</v>
      </c>
      <c r="K13" s="289">
        <v>1.8664000000000001</v>
      </c>
      <c r="L13" s="289">
        <v>1.8663000000000001</v>
      </c>
      <c r="M13" s="289">
        <v>1.8896999999999999</v>
      </c>
      <c r="N13" s="289">
        <v>1.8579000000000001</v>
      </c>
      <c r="O13" s="289">
        <v>1.8199000000000001</v>
      </c>
      <c r="P13" s="289">
        <v>1.847</v>
      </c>
      <c r="Q13" s="289">
        <v>1.8257000000000001</v>
      </c>
      <c r="R13" s="289">
        <v>1.7989999999999999</v>
      </c>
      <c r="S13" s="289">
        <v>1.8254999999999999</v>
      </c>
      <c r="T13" s="289">
        <v>1.8827</v>
      </c>
      <c r="U13" s="289">
        <v>1.8586</v>
      </c>
      <c r="V13" s="289">
        <v>1.8848</v>
      </c>
      <c r="W13" s="289">
        <v>1.8426</v>
      </c>
      <c r="X13" s="289">
        <v>1.8145</v>
      </c>
      <c r="Y13" s="289">
        <v>1.8633</v>
      </c>
      <c r="Z13" s="289">
        <v>1.8859999999999999</v>
      </c>
      <c r="AA13" s="289">
        <v>1.7588999999999999</v>
      </c>
      <c r="AB13" s="289">
        <v>1.8436999999999999</v>
      </c>
      <c r="AC13" s="289">
        <v>1.8599000000000001</v>
      </c>
      <c r="AD13" s="289">
        <v>1.8506</v>
      </c>
      <c r="AE13" s="289">
        <v>1.8964000000000001</v>
      </c>
      <c r="AF13" s="289">
        <v>1.9084000000000001</v>
      </c>
      <c r="AG13" s="289">
        <v>1.9438</v>
      </c>
      <c r="AH13" s="289">
        <v>1.887</v>
      </c>
      <c r="AI13" s="289">
        <v>1.8047</v>
      </c>
      <c r="AJ13" s="289">
        <v>1.7626999999999999</v>
      </c>
      <c r="AK13" s="289">
        <v>1.8088</v>
      </c>
      <c r="AL13" s="289">
        <v>1.7702</v>
      </c>
      <c r="AM13" s="289">
        <v>1.7582</v>
      </c>
      <c r="AN13" s="289">
        <v>1.8428</v>
      </c>
      <c r="AO13" s="289">
        <v>1.7783</v>
      </c>
      <c r="AP13" s="289">
        <v>1.8479000000000001</v>
      </c>
      <c r="AQ13" s="289">
        <v>1.8640000000000001</v>
      </c>
      <c r="AR13" s="289">
        <v>1.9076</v>
      </c>
      <c r="AS13" s="289">
        <v>1.9004000000000001</v>
      </c>
      <c r="AT13" s="289">
        <v>1.8385</v>
      </c>
      <c r="AU13" s="289">
        <v>1.8218000000000001</v>
      </c>
      <c r="AV13" s="289">
        <v>1.7845</v>
      </c>
      <c r="AW13" s="289">
        <v>1.8203</v>
      </c>
      <c r="AX13" s="289">
        <v>1.8098000000000001</v>
      </c>
      <c r="AY13" s="289">
        <v>1.7740866587999999</v>
      </c>
      <c r="AZ13" s="895">
        <v>1.8379551678999999</v>
      </c>
      <c r="BA13" s="895">
        <v>1.8271286846000001</v>
      </c>
      <c r="BB13" s="355">
        <v>1.8533762909</v>
      </c>
      <c r="BC13" s="355">
        <v>1.8447762832000001</v>
      </c>
      <c r="BD13" s="355">
        <v>1.8894247985999999</v>
      </c>
      <c r="BE13" s="355">
        <v>1.8737933324</v>
      </c>
      <c r="BF13" s="355">
        <v>1.8569377384000001</v>
      </c>
      <c r="BG13" s="355">
        <v>1.8074193594000001</v>
      </c>
      <c r="BH13" s="355">
        <v>1.8085850156000001</v>
      </c>
      <c r="BI13" s="355">
        <v>1.7894573761999999</v>
      </c>
      <c r="BJ13" s="355">
        <v>1.7795872939999999</v>
      </c>
      <c r="BK13" s="355">
        <v>1.7276132078999999</v>
      </c>
      <c r="BL13" s="355">
        <v>1.7912453367000001</v>
      </c>
      <c r="BM13" s="355">
        <v>1.7804589228000001</v>
      </c>
      <c r="BN13" s="355">
        <v>1.8066093854</v>
      </c>
      <c r="BO13" s="355">
        <v>1.7980412068</v>
      </c>
      <c r="BP13" s="355">
        <v>1.8325614863999999</v>
      </c>
      <c r="BQ13" s="355">
        <v>1.8269508624999999</v>
      </c>
      <c r="BR13" s="355">
        <v>1.8001946623</v>
      </c>
      <c r="BS13" s="355">
        <v>1.7508595531</v>
      </c>
      <c r="BT13" s="355">
        <v>1.7520208952</v>
      </c>
      <c r="BU13" s="355">
        <v>1.7429270375999999</v>
      </c>
      <c r="BV13" s="355">
        <v>1.7729454432</v>
      </c>
    </row>
    <row r="14" spans="1:74" ht="11.1" customHeight="1" x14ac:dyDescent="0.2">
      <c r="A14" s="335" t="s">
        <v>160</v>
      </c>
      <c r="B14" s="406" t="s">
        <v>195</v>
      </c>
      <c r="C14" s="289">
        <v>19.613111</v>
      </c>
      <c r="D14" s="289">
        <v>20.190412999999999</v>
      </c>
      <c r="E14" s="289">
        <v>20.483485999999999</v>
      </c>
      <c r="F14" s="289">
        <v>19.727340999999999</v>
      </c>
      <c r="G14" s="289">
        <v>19.839566999999999</v>
      </c>
      <c r="H14" s="289">
        <v>20.433236999999998</v>
      </c>
      <c r="I14" s="289">
        <v>19.925560999999998</v>
      </c>
      <c r="J14" s="289">
        <v>20.265028999999998</v>
      </c>
      <c r="K14" s="289">
        <v>20.129058000000001</v>
      </c>
      <c r="L14" s="289">
        <v>20.006618</v>
      </c>
      <c r="M14" s="289">
        <v>20.214213999999998</v>
      </c>
      <c r="N14" s="289">
        <v>19.327209</v>
      </c>
      <c r="O14" s="289">
        <v>19.353483000000001</v>
      </c>
      <c r="P14" s="289">
        <v>19.941524000000001</v>
      </c>
      <c r="Q14" s="289">
        <v>20.207293</v>
      </c>
      <c r="R14" s="289">
        <v>19.971914999999999</v>
      </c>
      <c r="S14" s="289">
        <v>20.323443000000001</v>
      </c>
      <c r="T14" s="289">
        <v>20.755185999999998</v>
      </c>
      <c r="U14" s="289">
        <v>20.042788999999999</v>
      </c>
      <c r="V14" s="289">
        <v>20.767872000000001</v>
      </c>
      <c r="W14" s="289">
        <v>20.154582999999999</v>
      </c>
      <c r="X14" s="289">
        <v>20.631443999999998</v>
      </c>
      <c r="Y14" s="289">
        <v>20.738980000000002</v>
      </c>
      <c r="Z14" s="289">
        <v>20.396183000000001</v>
      </c>
      <c r="AA14" s="289">
        <v>19.789279000000001</v>
      </c>
      <c r="AB14" s="289">
        <v>19.972377999999999</v>
      </c>
      <c r="AC14" s="289">
        <v>20.011388</v>
      </c>
      <c r="AD14" s="289">
        <v>20.155279</v>
      </c>
      <c r="AE14" s="289">
        <v>20.887834000000002</v>
      </c>
      <c r="AF14" s="289">
        <v>20.536577000000001</v>
      </c>
      <c r="AG14" s="289">
        <v>20.593178000000002</v>
      </c>
      <c r="AH14" s="289">
        <v>20.984949</v>
      </c>
      <c r="AI14" s="289">
        <v>20.356294999999999</v>
      </c>
      <c r="AJ14" s="289">
        <v>21.249372000000001</v>
      </c>
      <c r="AK14" s="289">
        <v>20.367203</v>
      </c>
      <c r="AL14" s="289">
        <v>20.615046</v>
      </c>
      <c r="AM14" s="289">
        <v>20.735623</v>
      </c>
      <c r="AN14" s="289">
        <v>20.225491999999999</v>
      </c>
      <c r="AO14" s="289">
        <v>19.949864000000002</v>
      </c>
      <c r="AP14" s="289">
        <v>20.212610000000002</v>
      </c>
      <c r="AQ14" s="289">
        <v>20.322932000000002</v>
      </c>
      <c r="AR14" s="289">
        <v>21.007196</v>
      </c>
      <c r="AS14" s="289">
        <v>20.984271</v>
      </c>
      <c r="AT14" s="289">
        <v>21.195426000000001</v>
      </c>
      <c r="AU14" s="289">
        <v>20.720071999999998</v>
      </c>
      <c r="AV14" s="289">
        <v>20.846402000000001</v>
      </c>
      <c r="AW14" s="289">
        <v>20.226611999999999</v>
      </c>
      <c r="AX14" s="289">
        <v>20.85136</v>
      </c>
      <c r="AY14" s="289">
        <v>20.649559</v>
      </c>
      <c r="AZ14" s="895">
        <v>20.554687843</v>
      </c>
      <c r="BA14" s="895">
        <v>20.344355234999998</v>
      </c>
      <c r="BB14" s="355">
        <v>20.36092</v>
      </c>
      <c r="BC14" s="355">
        <v>20.4496</v>
      </c>
      <c r="BD14" s="355">
        <v>20.837260000000001</v>
      </c>
      <c r="BE14" s="355">
        <v>20.748539999999998</v>
      </c>
      <c r="BF14" s="355">
        <v>21.034690000000001</v>
      </c>
      <c r="BG14" s="355">
        <v>20.44642</v>
      </c>
      <c r="BH14" s="355">
        <v>20.733460000000001</v>
      </c>
      <c r="BI14" s="355">
        <v>20.24004</v>
      </c>
      <c r="BJ14" s="355">
        <v>20.378039999999999</v>
      </c>
      <c r="BK14" s="355">
        <v>20.195180000000001</v>
      </c>
      <c r="BL14" s="355">
        <v>20.41527</v>
      </c>
      <c r="BM14" s="355">
        <v>20.42557</v>
      </c>
      <c r="BN14" s="355">
        <v>20.641069999999999</v>
      </c>
      <c r="BO14" s="355">
        <v>20.737929999999999</v>
      </c>
      <c r="BP14" s="355">
        <v>21.103919999999999</v>
      </c>
      <c r="BQ14" s="355">
        <v>20.9495</v>
      </c>
      <c r="BR14" s="355">
        <v>21.260339999999999</v>
      </c>
      <c r="BS14" s="355">
        <v>20.671890000000001</v>
      </c>
      <c r="BT14" s="355">
        <v>20.978339999999999</v>
      </c>
      <c r="BU14" s="355">
        <v>20.530840000000001</v>
      </c>
      <c r="BV14" s="355">
        <v>20.67708</v>
      </c>
    </row>
    <row r="15" spans="1:74" ht="11.1"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895"/>
      <c r="BA15" s="895"/>
      <c r="BB15" s="355"/>
      <c r="BC15" s="355"/>
      <c r="BD15" s="355"/>
      <c r="BE15" s="355"/>
      <c r="BF15" s="355"/>
      <c r="BG15" s="355"/>
      <c r="BH15" s="355"/>
      <c r="BI15" s="355"/>
      <c r="BJ15" s="355"/>
      <c r="BK15" s="355"/>
      <c r="BL15" s="355"/>
      <c r="BM15" s="355"/>
      <c r="BN15" s="355"/>
      <c r="BO15" s="355"/>
      <c r="BP15" s="355"/>
      <c r="BQ15" s="355"/>
      <c r="BR15" s="355"/>
      <c r="BS15" s="355"/>
      <c r="BT15" s="355"/>
      <c r="BU15" s="355"/>
      <c r="BV15" s="355"/>
    </row>
    <row r="16" spans="1:74" s="425" customFormat="1" ht="11.1" customHeight="1" x14ac:dyDescent="0.2">
      <c r="A16" s="418" t="s">
        <v>303</v>
      </c>
      <c r="B16" s="416" t="s">
        <v>960</v>
      </c>
      <c r="C16" s="105">
        <v>6.2745919679000002</v>
      </c>
      <c r="D16" s="105">
        <v>6.5883063391999999</v>
      </c>
      <c r="E16" s="105">
        <v>6.6346335248999999</v>
      </c>
      <c r="F16" s="105">
        <v>6.7026012547000002</v>
      </c>
      <c r="G16" s="105">
        <v>6.5645456543999998</v>
      </c>
      <c r="H16" s="105">
        <v>6.7360751954999998</v>
      </c>
      <c r="I16" s="105">
        <v>6.7429983807999996</v>
      </c>
      <c r="J16" s="105">
        <v>6.7864205596999998</v>
      </c>
      <c r="K16" s="105">
        <v>6.8400244965999999</v>
      </c>
      <c r="L16" s="105">
        <v>6.7651609456999999</v>
      </c>
      <c r="M16" s="105">
        <v>6.6895895393</v>
      </c>
      <c r="N16" s="105">
        <v>6.7818142429000003</v>
      </c>
      <c r="O16" s="105">
        <v>6.3864198011999997</v>
      </c>
      <c r="P16" s="105">
        <v>6.7093619986000004</v>
      </c>
      <c r="Q16" s="105">
        <v>6.7601617126000004</v>
      </c>
      <c r="R16" s="105">
        <v>6.8042919568000002</v>
      </c>
      <c r="S16" s="105">
        <v>6.6802805696999998</v>
      </c>
      <c r="T16" s="105">
        <v>6.8590811800000004</v>
      </c>
      <c r="U16" s="105">
        <v>6.8782305793000003</v>
      </c>
      <c r="V16" s="105">
        <v>6.9057949553000002</v>
      </c>
      <c r="W16" s="105">
        <v>6.9694439949999998</v>
      </c>
      <c r="X16" s="105">
        <v>6.8920421345999996</v>
      </c>
      <c r="Y16" s="105">
        <v>6.8183227763999996</v>
      </c>
      <c r="Z16" s="105">
        <v>6.9098346571000002</v>
      </c>
      <c r="AA16" s="105">
        <v>6.4496462876000002</v>
      </c>
      <c r="AB16" s="105">
        <v>6.7871786788000001</v>
      </c>
      <c r="AC16" s="105">
        <v>6.8055902017000003</v>
      </c>
      <c r="AD16" s="105">
        <v>6.8972549848</v>
      </c>
      <c r="AE16" s="105">
        <v>6.7631660150000004</v>
      </c>
      <c r="AF16" s="105">
        <v>6.9440520206</v>
      </c>
      <c r="AG16" s="105">
        <v>6.9489588612000004</v>
      </c>
      <c r="AH16" s="105">
        <v>7.0017157006000001</v>
      </c>
      <c r="AI16" s="105">
        <v>7.0714173942</v>
      </c>
      <c r="AJ16" s="105">
        <v>6.9831527255000001</v>
      </c>
      <c r="AK16" s="105">
        <v>6.9019983692000002</v>
      </c>
      <c r="AL16" s="105">
        <v>6.9900276260999998</v>
      </c>
      <c r="AM16" s="105">
        <v>6.6150923217999997</v>
      </c>
      <c r="AN16" s="105">
        <v>6.9045565443000001</v>
      </c>
      <c r="AO16" s="105">
        <v>6.9274542596000002</v>
      </c>
      <c r="AP16" s="105">
        <v>7.0015932732000001</v>
      </c>
      <c r="AQ16" s="105">
        <v>6.8687798084000002</v>
      </c>
      <c r="AR16" s="105">
        <v>7.0315319690000004</v>
      </c>
      <c r="AS16" s="105">
        <v>7.0337437339999997</v>
      </c>
      <c r="AT16" s="105">
        <v>7.0946114077000004</v>
      </c>
      <c r="AU16" s="105">
        <v>7.1561025572999997</v>
      </c>
      <c r="AV16" s="105">
        <v>7.092243624</v>
      </c>
      <c r="AW16" s="105">
        <v>6.9810427264000001</v>
      </c>
      <c r="AX16" s="105">
        <v>7.0298117740999997</v>
      </c>
      <c r="AY16" s="105">
        <v>6.7515471141000001</v>
      </c>
      <c r="AZ16" s="907">
        <v>7.0410896881999996</v>
      </c>
      <c r="BA16" s="907">
        <v>7.0589811093000003</v>
      </c>
      <c r="BB16" s="388">
        <v>7.1415228123999999</v>
      </c>
      <c r="BC16" s="388">
        <v>7.0169420701999998</v>
      </c>
      <c r="BD16" s="388">
        <v>7.1865420324000002</v>
      </c>
      <c r="BE16" s="388">
        <v>7.1997267253999997</v>
      </c>
      <c r="BF16" s="388">
        <v>7.2362083184000001</v>
      </c>
      <c r="BG16" s="388">
        <v>7.2825943297000002</v>
      </c>
      <c r="BH16" s="388">
        <v>7.2270806938999996</v>
      </c>
      <c r="BI16" s="388">
        <v>7.1271599634999996</v>
      </c>
      <c r="BJ16" s="388">
        <v>7.2131811424999999</v>
      </c>
      <c r="BK16" s="388">
        <v>6.9077287387000004</v>
      </c>
      <c r="BL16" s="388">
        <v>7.2031882099000004</v>
      </c>
      <c r="BM16" s="388">
        <v>7.2203670110999996</v>
      </c>
      <c r="BN16" s="388">
        <v>7.3040521111999999</v>
      </c>
      <c r="BO16" s="388">
        <v>7.1768638638000004</v>
      </c>
      <c r="BP16" s="388">
        <v>7.3499389248</v>
      </c>
      <c r="BQ16" s="388">
        <v>7.3617713926999997</v>
      </c>
      <c r="BR16" s="388">
        <v>7.3988382894000004</v>
      </c>
      <c r="BS16" s="388">
        <v>7.4458509477000003</v>
      </c>
      <c r="BT16" s="388">
        <v>7.3872729316000001</v>
      </c>
      <c r="BU16" s="388">
        <v>7.2860576112000004</v>
      </c>
      <c r="BV16" s="388">
        <v>7.3746379679</v>
      </c>
    </row>
    <row r="17" spans="1:74" ht="11.1" customHeight="1" x14ac:dyDescent="0.2">
      <c r="A17" s="335" t="s">
        <v>304</v>
      </c>
      <c r="B17" s="406" t="s">
        <v>949</v>
      </c>
      <c r="C17" s="289">
        <v>2.8356057433999999</v>
      </c>
      <c r="D17" s="289">
        <v>3.0321168594999999</v>
      </c>
      <c r="E17" s="289">
        <v>3.0857054173999998</v>
      </c>
      <c r="F17" s="289">
        <v>3.0595999176999999</v>
      </c>
      <c r="G17" s="289">
        <v>3.0003825111000002</v>
      </c>
      <c r="H17" s="289">
        <v>3.1033160907999999</v>
      </c>
      <c r="I17" s="289">
        <v>3.0847747846</v>
      </c>
      <c r="J17" s="289">
        <v>3.1514449036999999</v>
      </c>
      <c r="K17" s="289">
        <v>3.2031958661000002</v>
      </c>
      <c r="L17" s="289">
        <v>3.2093108652</v>
      </c>
      <c r="M17" s="289">
        <v>3.1019068610999998</v>
      </c>
      <c r="N17" s="289">
        <v>3.1339908025000001</v>
      </c>
      <c r="O17" s="289">
        <v>2.9062315002000001</v>
      </c>
      <c r="P17" s="289">
        <v>3.1076370719000002</v>
      </c>
      <c r="Q17" s="289">
        <v>3.1625603471999999</v>
      </c>
      <c r="R17" s="289">
        <v>3.1358046440999998</v>
      </c>
      <c r="S17" s="289">
        <v>3.0751123236</v>
      </c>
      <c r="T17" s="289">
        <v>3.1806096454000001</v>
      </c>
      <c r="U17" s="289">
        <v>3.1616065353999998</v>
      </c>
      <c r="V17" s="289">
        <v>3.2299371911999999</v>
      </c>
      <c r="W17" s="289">
        <v>3.2829771024999999</v>
      </c>
      <c r="X17" s="289">
        <v>3.2892444063999999</v>
      </c>
      <c r="Y17" s="289">
        <v>3.1791653164999998</v>
      </c>
      <c r="Z17" s="289">
        <v>3.2120483648999998</v>
      </c>
      <c r="AA17" s="289">
        <v>3.0059168130999998</v>
      </c>
      <c r="AB17" s="289">
        <v>3.2142307049999999</v>
      </c>
      <c r="AC17" s="289">
        <v>3.2710378783</v>
      </c>
      <c r="AD17" s="289">
        <v>3.2433644401000001</v>
      </c>
      <c r="AE17" s="289">
        <v>3.1805903402000002</v>
      </c>
      <c r="AF17" s="289">
        <v>3.2897062772000001</v>
      </c>
      <c r="AG17" s="289">
        <v>3.2700513502000002</v>
      </c>
      <c r="AH17" s="289">
        <v>3.3407257846</v>
      </c>
      <c r="AI17" s="289">
        <v>3.3955849935</v>
      </c>
      <c r="AJ17" s="289">
        <v>3.4020672692999998</v>
      </c>
      <c r="AK17" s="289">
        <v>3.2882124070000001</v>
      </c>
      <c r="AL17" s="289">
        <v>3.3222233617999999</v>
      </c>
      <c r="AM17" s="289">
        <v>3.1323531280000001</v>
      </c>
      <c r="AN17" s="289">
        <v>3.3155936715999998</v>
      </c>
      <c r="AO17" s="289">
        <v>3.3493558487000001</v>
      </c>
      <c r="AP17" s="289">
        <v>3.3414064502</v>
      </c>
      <c r="AQ17" s="289">
        <v>3.280106129</v>
      </c>
      <c r="AR17" s="289">
        <v>3.3667220320000002</v>
      </c>
      <c r="AS17" s="289">
        <v>3.3542475035999999</v>
      </c>
      <c r="AT17" s="289">
        <v>3.4335540192999998</v>
      </c>
      <c r="AU17" s="289">
        <v>3.4819963504999998</v>
      </c>
      <c r="AV17" s="289">
        <v>3.4921855005000002</v>
      </c>
      <c r="AW17" s="289">
        <v>3.3684235884999998</v>
      </c>
      <c r="AX17" s="289">
        <v>3.3918277782000001</v>
      </c>
      <c r="AY17" s="289">
        <v>3.1743617739999999</v>
      </c>
      <c r="AZ17" s="895">
        <v>3.3600597950000002</v>
      </c>
      <c r="BA17" s="895">
        <v>3.3942747637999999</v>
      </c>
      <c r="BB17" s="355">
        <v>3.3862187542000002</v>
      </c>
      <c r="BC17" s="355">
        <v>3.3240963215999999</v>
      </c>
      <c r="BD17" s="355">
        <v>3.4118738486</v>
      </c>
      <c r="BE17" s="355">
        <v>3.3992320217000001</v>
      </c>
      <c r="BF17" s="355">
        <v>3.4796021336999998</v>
      </c>
      <c r="BG17" s="355">
        <v>3.5286941351999999</v>
      </c>
      <c r="BH17" s="355">
        <v>3.5390199341000002</v>
      </c>
      <c r="BI17" s="355">
        <v>3.4135982249999999</v>
      </c>
      <c r="BJ17" s="355">
        <v>3.4373162932999999</v>
      </c>
      <c r="BK17" s="355">
        <v>3.2456164499</v>
      </c>
      <c r="BL17" s="355">
        <v>3.4354828213999999</v>
      </c>
      <c r="BM17" s="355">
        <v>3.4704658111</v>
      </c>
      <c r="BN17" s="355">
        <v>3.4622289687999999</v>
      </c>
      <c r="BO17" s="355">
        <v>3.3987120783</v>
      </c>
      <c r="BP17" s="355">
        <v>3.4884599412999999</v>
      </c>
      <c r="BQ17" s="355">
        <v>3.4755343442000002</v>
      </c>
      <c r="BR17" s="355">
        <v>3.5577085186000001</v>
      </c>
      <c r="BS17" s="355">
        <v>3.6079024846999999</v>
      </c>
      <c r="BT17" s="355">
        <v>3.6184600660999999</v>
      </c>
      <c r="BU17" s="355">
        <v>3.4902230247000001</v>
      </c>
      <c r="BV17" s="355">
        <v>3.5144734907999999</v>
      </c>
    </row>
    <row r="18" spans="1:74" ht="11.1"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895"/>
      <c r="BA18" s="895"/>
      <c r="BB18" s="355"/>
      <c r="BC18" s="355"/>
      <c r="BD18" s="355"/>
      <c r="BE18" s="355"/>
      <c r="BF18" s="355"/>
      <c r="BG18" s="355"/>
      <c r="BH18" s="355"/>
      <c r="BI18" s="355"/>
      <c r="BJ18" s="355"/>
      <c r="BK18" s="355"/>
      <c r="BL18" s="355"/>
      <c r="BM18" s="355"/>
      <c r="BN18" s="355"/>
      <c r="BO18" s="355"/>
      <c r="BP18" s="355"/>
      <c r="BQ18" s="355"/>
      <c r="BR18" s="355"/>
      <c r="BS18" s="355"/>
      <c r="BT18" s="355"/>
      <c r="BU18" s="355"/>
      <c r="BV18" s="355"/>
    </row>
    <row r="19" spans="1:74" s="425" customFormat="1" ht="11.1" customHeight="1" x14ac:dyDescent="0.2">
      <c r="A19" s="418" t="s">
        <v>305</v>
      </c>
      <c r="B19" s="416" t="s">
        <v>961</v>
      </c>
      <c r="C19" s="105">
        <v>13.191329136</v>
      </c>
      <c r="D19" s="105">
        <v>14.561980004</v>
      </c>
      <c r="E19" s="105">
        <v>14.316505217</v>
      </c>
      <c r="F19" s="105">
        <v>14.052113828</v>
      </c>
      <c r="G19" s="105">
        <v>14.244709178000001</v>
      </c>
      <c r="H19" s="105">
        <v>14.654779507000001</v>
      </c>
      <c r="I19" s="105">
        <v>14.642452083</v>
      </c>
      <c r="J19" s="105">
        <v>14.93113556</v>
      </c>
      <c r="K19" s="105">
        <v>15.042867553000001</v>
      </c>
      <c r="L19" s="105">
        <v>14.098296564</v>
      </c>
      <c r="M19" s="105">
        <v>14.272238904</v>
      </c>
      <c r="N19" s="105">
        <v>14.251996975999999</v>
      </c>
      <c r="O19" s="105">
        <v>13.127578753</v>
      </c>
      <c r="P19" s="105">
        <v>14.370803301</v>
      </c>
      <c r="Q19" s="105">
        <v>14.144722380999999</v>
      </c>
      <c r="R19" s="105">
        <v>13.846737211000001</v>
      </c>
      <c r="S19" s="105">
        <v>14.466707863</v>
      </c>
      <c r="T19" s="105">
        <v>14.729607398000001</v>
      </c>
      <c r="U19" s="105">
        <v>14.431820785999999</v>
      </c>
      <c r="V19" s="105">
        <v>14.374526669</v>
      </c>
      <c r="W19" s="105">
        <v>14.617008558</v>
      </c>
      <c r="X19" s="105">
        <v>14.580144586999999</v>
      </c>
      <c r="Y19" s="105">
        <v>14.196562789</v>
      </c>
      <c r="Z19" s="105">
        <v>13.767106346</v>
      </c>
      <c r="AA19" s="105">
        <v>13.283341991</v>
      </c>
      <c r="AB19" s="105">
        <v>13.72581244</v>
      </c>
      <c r="AC19" s="105">
        <v>13.673085817</v>
      </c>
      <c r="AD19" s="105">
        <v>14.448394952999999</v>
      </c>
      <c r="AE19" s="105">
        <v>14.210334293000001</v>
      </c>
      <c r="AF19" s="105">
        <v>14.511908050000001</v>
      </c>
      <c r="AG19" s="105">
        <v>15.021177027</v>
      </c>
      <c r="AH19" s="105">
        <v>14.651276964999999</v>
      </c>
      <c r="AI19" s="105">
        <v>14.783659825999999</v>
      </c>
      <c r="AJ19" s="105">
        <v>14.938590297999999</v>
      </c>
      <c r="AK19" s="105">
        <v>14.235778722999999</v>
      </c>
      <c r="AL19" s="105">
        <v>13.709206676000001</v>
      </c>
      <c r="AM19" s="105">
        <v>13.22921204</v>
      </c>
      <c r="AN19" s="105">
        <v>14.066884604</v>
      </c>
      <c r="AO19" s="105">
        <v>13.776692807</v>
      </c>
      <c r="AP19" s="105">
        <v>14.520551391</v>
      </c>
      <c r="AQ19" s="105">
        <v>14.131952948</v>
      </c>
      <c r="AR19" s="105">
        <v>14.770423815999999</v>
      </c>
      <c r="AS19" s="105">
        <v>14.689947822000001</v>
      </c>
      <c r="AT19" s="105">
        <v>14.124925674</v>
      </c>
      <c r="AU19" s="105">
        <v>14.760197068</v>
      </c>
      <c r="AV19" s="105">
        <v>14.669227832000001</v>
      </c>
      <c r="AW19" s="105">
        <v>13.801238435</v>
      </c>
      <c r="AX19" s="105">
        <v>14.088837565</v>
      </c>
      <c r="AY19" s="105">
        <v>13.347811568999999</v>
      </c>
      <c r="AZ19" s="907">
        <v>14.070669187</v>
      </c>
      <c r="BA19" s="907">
        <v>13.903773450999999</v>
      </c>
      <c r="BB19" s="388">
        <v>14.095179419999999</v>
      </c>
      <c r="BC19" s="388">
        <v>13.991527961999999</v>
      </c>
      <c r="BD19" s="388">
        <v>14.358612425</v>
      </c>
      <c r="BE19" s="388">
        <v>14.593582283</v>
      </c>
      <c r="BF19" s="388">
        <v>14.469183822</v>
      </c>
      <c r="BG19" s="388">
        <v>14.634349227</v>
      </c>
      <c r="BH19" s="388">
        <v>14.456763657</v>
      </c>
      <c r="BI19" s="388">
        <v>14.068560393</v>
      </c>
      <c r="BJ19" s="388">
        <v>13.849074605</v>
      </c>
      <c r="BK19" s="388">
        <v>13.277768145</v>
      </c>
      <c r="BL19" s="388">
        <v>14.106842596</v>
      </c>
      <c r="BM19" s="388">
        <v>13.938625274</v>
      </c>
      <c r="BN19" s="388">
        <v>14.131481170000001</v>
      </c>
      <c r="BO19" s="388">
        <v>14.026938286</v>
      </c>
      <c r="BP19" s="388">
        <v>14.396841465</v>
      </c>
      <c r="BQ19" s="388">
        <v>14.633577632</v>
      </c>
      <c r="BR19" s="388">
        <v>14.508226283999999</v>
      </c>
      <c r="BS19" s="388">
        <v>14.674657527999999</v>
      </c>
      <c r="BT19" s="388">
        <v>14.495624293000001</v>
      </c>
      <c r="BU19" s="388">
        <v>14.104488849000001</v>
      </c>
      <c r="BV19" s="388">
        <v>13.883456477999999</v>
      </c>
    </row>
    <row r="20" spans="1:74" s="425" customFormat="1" ht="11.1"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907"/>
      <c r="BA20" s="907"/>
      <c r="BB20" s="388"/>
      <c r="BC20" s="388"/>
      <c r="BD20" s="388"/>
      <c r="BE20" s="388"/>
      <c r="BF20" s="388"/>
      <c r="BG20" s="388"/>
      <c r="BH20" s="388"/>
      <c r="BI20" s="388"/>
      <c r="BJ20" s="388"/>
      <c r="BK20" s="388"/>
      <c r="BL20" s="388"/>
      <c r="BM20" s="388"/>
      <c r="BN20" s="388"/>
      <c r="BO20" s="388"/>
      <c r="BP20" s="388"/>
      <c r="BQ20" s="388"/>
      <c r="BR20" s="388"/>
      <c r="BS20" s="388"/>
      <c r="BT20" s="388"/>
      <c r="BU20" s="388"/>
      <c r="BV20" s="388"/>
    </row>
    <row r="21" spans="1:74" s="425" customFormat="1" ht="11.1" customHeight="1" x14ac:dyDescent="0.2">
      <c r="A21" s="418" t="s">
        <v>306</v>
      </c>
      <c r="B21" s="416" t="s">
        <v>962</v>
      </c>
      <c r="C21" s="105">
        <v>4.6294934751000003</v>
      </c>
      <c r="D21" s="105">
        <v>4.8720871672000001</v>
      </c>
      <c r="E21" s="105">
        <v>4.7601247992999998</v>
      </c>
      <c r="F21" s="105">
        <v>4.6847681787999997</v>
      </c>
      <c r="G21" s="105">
        <v>4.8256909567999999</v>
      </c>
      <c r="H21" s="105">
        <v>5.0313657193000001</v>
      </c>
      <c r="I21" s="105">
        <v>5.0974607170999997</v>
      </c>
      <c r="J21" s="105">
        <v>5.2203538343</v>
      </c>
      <c r="K21" s="105">
        <v>5.1246987342999999</v>
      </c>
      <c r="L21" s="105">
        <v>4.9428701678999998</v>
      </c>
      <c r="M21" s="105">
        <v>5.0119429690999997</v>
      </c>
      <c r="N21" s="105">
        <v>5.0579025421999999</v>
      </c>
      <c r="O21" s="105">
        <v>4.6713690243999997</v>
      </c>
      <c r="P21" s="105">
        <v>4.9136174262000001</v>
      </c>
      <c r="Q21" s="105">
        <v>4.8018201350999998</v>
      </c>
      <c r="R21" s="105">
        <v>4.7268675686000003</v>
      </c>
      <c r="S21" s="105">
        <v>4.8675893537999997</v>
      </c>
      <c r="T21" s="105">
        <v>5.0729725100999996</v>
      </c>
      <c r="U21" s="105">
        <v>5.1390572812000004</v>
      </c>
      <c r="V21" s="105">
        <v>5.2617776723</v>
      </c>
      <c r="W21" s="105">
        <v>5.1662610631000003</v>
      </c>
      <c r="X21" s="105">
        <v>4.9850542205000004</v>
      </c>
      <c r="Y21" s="105">
        <v>5.0540294464000004</v>
      </c>
      <c r="Z21" s="105">
        <v>5.0999224552999998</v>
      </c>
      <c r="AA21" s="105">
        <v>4.7565699812000002</v>
      </c>
      <c r="AB21" s="105">
        <v>5.0041976296000001</v>
      </c>
      <c r="AC21" s="105">
        <v>4.8899108351000002</v>
      </c>
      <c r="AD21" s="105">
        <v>4.8134975315000004</v>
      </c>
      <c r="AE21" s="105">
        <v>4.9573437414999999</v>
      </c>
      <c r="AF21" s="105">
        <v>5.1672859246999998</v>
      </c>
      <c r="AG21" s="105">
        <v>5.2349261630999999</v>
      </c>
      <c r="AH21" s="105">
        <v>5.3603687153999999</v>
      </c>
      <c r="AI21" s="105">
        <v>5.2627272343999998</v>
      </c>
      <c r="AJ21" s="105">
        <v>5.0776974942999997</v>
      </c>
      <c r="AK21" s="105">
        <v>5.1482026043999998</v>
      </c>
      <c r="AL21" s="105">
        <v>5.1951207312000003</v>
      </c>
      <c r="AM21" s="105">
        <v>4.7339455329</v>
      </c>
      <c r="AN21" s="105">
        <v>4.9998896811</v>
      </c>
      <c r="AO21" s="105">
        <v>4.8618295420999997</v>
      </c>
      <c r="AP21" s="105">
        <v>4.8342183029000001</v>
      </c>
      <c r="AQ21" s="105">
        <v>4.9995128233999999</v>
      </c>
      <c r="AR21" s="105">
        <v>5.2146788052000002</v>
      </c>
      <c r="AS21" s="105">
        <v>5.2946978859999998</v>
      </c>
      <c r="AT21" s="105">
        <v>5.4135571847000001</v>
      </c>
      <c r="AU21" s="105">
        <v>5.2989244797000001</v>
      </c>
      <c r="AV21" s="105">
        <v>5.1842219370000002</v>
      </c>
      <c r="AW21" s="105">
        <v>5.2278692743999997</v>
      </c>
      <c r="AX21" s="105">
        <v>5.2564145504999997</v>
      </c>
      <c r="AY21" s="105">
        <v>4.7343193501999998</v>
      </c>
      <c r="AZ21" s="907">
        <v>5.0030122023999999</v>
      </c>
      <c r="BA21" s="907">
        <v>4.8635586867000002</v>
      </c>
      <c r="BB21" s="388">
        <v>4.8357386996000002</v>
      </c>
      <c r="BC21" s="388">
        <v>5.0026775872</v>
      </c>
      <c r="BD21" s="388">
        <v>5.2200028153</v>
      </c>
      <c r="BE21" s="388">
        <v>5.3008436661999996</v>
      </c>
      <c r="BF21" s="388">
        <v>5.4208883745999996</v>
      </c>
      <c r="BG21" s="388">
        <v>5.3051219818000002</v>
      </c>
      <c r="BH21" s="388">
        <v>5.1894208913000002</v>
      </c>
      <c r="BI21" s="388">
        <v>5.2334667218000002</v>
      </c>
      <c r="BJ21" s="388">
        <v>5.2622250229</v>
      </c>
      <c r="BK21" s="388">
        <v>4.7379466034000002</v>
      </c>
      <c r="BL21" s="388">
        <v>5.0097785805999999</v>
      </c>
      <c r="BM21" s="388">
        <v>4.8686184377000004</v>
      </c>
      <c r="BN21" s="388">
        <v>4.8402967158000001</v>
      </c>
      <c r="BO21" s="388">
        <v>5.0093336618000004</v>
      </c>
      <c r="BP21" s="388">
        <v>5.2293469342999996</v>
      </c>
      <c r="BQ21" s="388">
        <v>5.3111444173000004</v>
      </c>
      <c r="BR21" s="388">
        <v>5.4326909404999997</v>
      </c>
      <c r="BS21" s="388">
        <v>5.3154541820999999</v>
      </c>
      <c r="BT21" s="388">
        <v>5.1979701881000002</v>
      </c>
      <c r="BU21" s="388">
        <v>5.2426519704999999</v>
      </c>
      <c r="BV21" s="388">
        <v>5.2719353679000003</v>
      </c>
    </row>
    <row r="22" spans="1:74" ht="11.1" customHeight="1" x14ac:dyDescent="0.2">
      <c r="A22" s="335" t="s">
        <v>307</v>
      </c>
      <c r="B22" s="406" t="s">
        <v>204</v>
      </c>
      <c r="C22" s="289">
        <v>3.4249712735000002</v>
      </c>
      <c r="D22" s="289">
        <v>3.6675441387999999</v>
      </c>
      <c r="E22" s="289">
        <v>3.5552468843999998</v>
      </c>
      <c r="F22" s="289">
        <v>3.4722590343999999</v>
      </c>
      <c r="G22" s="289">
        <v>3.6131591705999999</v>
      </c>
      <c r="H22" s="289">
        <v>3.8187299229999998</v>
      </c>
      <c r="I22" s="289">
        <v>3.8826167027</v>
      </c>
      <c r="J22" s="289">
        <v>4.0053489125999997</v>
      </c>
      <c r="K22" s="289">
        <v>3.9095214251999999</v>
      </c>
      <c r="L22" s="289">
        <v>3.7193064792000001</v>
      </c>
      <c r="M22" s="289">
        <v>3.7882897549000001</v>
      </c>
      <c r="N22" s="289">
        <v>3.8344234798999999</v>
      </c>
      <c r="O22" s="289">
        <v>3.4200975057999998</v>
      </c>
      <c r="P22" s="289">
        <v>3.6623251875</v>
      </c>
      <c r="Q22" s="289">
        <v>3.5501877333</v>
      </c>
      <c r="R22" s="289">
        <v>3.4673179756999999</v>
      </c>
      <c r="S22" s="289">
        <v>3.6080176096000001</v>
      </c>
      <c r="T22" s="289">
        <v>3.8132958329000002</v>
      </c>
      <c r="U22" s="289">
        <v>3.8770917010999999</v>
      </c>
      <c r="V22" s="289">
        <v>3.9996492619000001</v>
      </c>
      <c r="W22" s="289">
        <v>3.9039581379000001</v>
      </c>
      <c r="X22" s="289">
        <v>3.7140138696</v>
      </c>
      <c r="Y22" s="289">
        <v>3.7828989813999998</v>
      </c>
      <c r="Z22" s="289">
        <v>3.8289670576999999</v>
      </c>
      <c r="AA22" s="289">
        <v>3.4960547154000001</v>
      </c>
      <c r="AB22" s="289">
        <v>3.7436620504000002</v>
      </c>
      <c r="AC22" s="289">
        <v>3.6290341268000001</v>
      </c>
      <c r="AD22" s="289">
        <v>3.5443239084</v>
      </c>
      <c r="AE22" s="289">
        <v>3.6881483514000002</v>
      </c>
      <c r="AF22" s="289">
        <v>3.8979856146</v>
      </c>
      <c r="AG22" s="289">
        <v>3.96319833</v>
      </c>
      <c r="AH22" s="289">
        <v>4.0884777811999999</v>
      </c>
      <c r="AI22" s="289">
        <v>3.9906614455999998</v>
      </c>
      <c r="AJ22" s="289">
        <v>3.7964986905</v>
      </c>
      <c r="AK22" s="289">
        <v>3.8669136769999999</v>
      </c>
      <c r="AL22" s="289">
        <v>3.9140048828</v>
      </c>
      <c r="AM22" s="289">
        <v>3.5182128830999999</v>
      </c>
      <c r="AN22" s="289">
        <v>3.7437191962999998</v>
      </c>
      <c r="AO22" s="289">
        <v>3.6121262072000002</v>
      </c>
      <c r="AP22" s="289">
        <v>3.555549224</v>
      </c>
      <c r="AQ22" s="289">
        <v>3.7234326437999998</v>
      </c>
      <c r="AR22" s="289">
        <v>3.9338530290999998</v>
      </c>
      <c r="AS22" s="289">
        <v>4.0039893018999999</v>
      </c>
      <c r="AT22" s="289">
        <v>4.1234184590999998</v>
      </c>
      <c r="AU22" s="289">
        <v>4.0040949314000001</v>
      </c>
      <c r="AV22" s="289">
        <v>3.8259150902000001</v>
      </c>
      <c r="AW22" s="289">
        <v>3.8857025347</v>
      </c>
      <c r="AX22" s="289">
        <v>3.9453984992</v>
      </c>
      <c r="AY22" s="289">
        <v>3.5036392878</v>
      </c>
      <c r="AZ22" s="895">
        <v>3.7313971225999998</v>
      </c>
      <c r="BA22" s="895">
        <v>3.5984902702000001</v>
      </c>
      <c r="BB22" s="355">
        <v>3.5413484058</v>
      </c>
      <c r="BC22" s="355">
        <v>3.7109080232</v>
      </c>
      <c r="BD22" s="355">
        <v>3.9234293077000002</v>
      </c>
      <c r="BE22" s="355">
        <v>3.9942658416999999</v>
      </c>
      <c r="BF22" s="355">
        <v>4.1148874149000001</v>
      </c>
      <c r="BG22" s="355">
        <v>3.9943725258999998</v>
      </c>
      <c r="BH22" s="355">
        <v>3.8144136845999999</v>
      </c>
      <c r="BI22" s="355">
        <v>3.8747980645000002</v>
      </c>
      <c r="BJ22" s="355">
        <v>3.9350900512</v>
      </c>
      <c r="BK22" s="355">
        <v>3.4983815963999998</v>
      </c>
      <c r="BL22" s="355">
        <v>3.7289830242000002</v>
      </c>
      <c r="BM22" s="355">
        <v>3.5944168086000001</v>
      </c>
      <c r="BN22" s="355">
        <v>3.5365615188000001</v>
      </c>
      <c r="BO22" s="355">
        <v>3.7082381150999999</v>
      </c>
      <c r="BP22" s="355">
        <v>3.9234127617999999</v>
      </c>
      <c r="BQ22" s="355">
        <v>3.9951337012999999</v>
      </c>
      <c r="BR22" s="355">
        <v>4.1172612539999998</v>
      </c>
      <c r="BS22" s="355">
        <v>3.9952417172999999</v>
      </c>
      <c r="BT22" s="355">
        <v>3.8130360612</v>
      </c>
      <c r="BU22" s="355">
        <v>3.8741743498000001</v>
      </c>
      <c r="BV22" s="355">
        <v>3.9352190915</v>
      </c>
    </row>
    <row r="23" spans="1:74" ht="11.1"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895"/>
      <c r="BA23" s="895"/>
      <c r="BB23" s="355"/>
      <c r="BC23" s="355"/>
      <c r="BD23" s="355"/>
      <c r="BE23" s="355"/>
      <c r="BF23" s="355"/>
      <c r="BG23" s="355"/>
      <c r="BH23" s="355"/>
      <c r="BI23" s="355"/>
      <c r="BJ23" s="355"/>
      <c r="BK23" s="355"/>
      <c r="BL23" s="355"/>
      <c r="BM23" s="355"/>
      <c r="BN23" s="355"/>
      <c r="BO23" s="355"/>
      <c r="BP23" s="355"/>
      <c r="BQ23" s="355"/>
      <c r="BR23" s="355"/>
      <c r="BS23" s="355"/>
      <c r="BT23" s="355"/>
      <c r="BU23" s="355"/>
      <c r="BV23" s="355"/>
    </row>
    <row r="24" spans="1:74" s="425" customFormat="1" ht="11.1" customHeight="1" x14ac:dyDescent="0.2">
      <c r="A24" s="418" t="s">
        <v>308</v>
      </c>
      <c r="B24" s="416" t="s">
        <v>963</v>
      </c>
      <c r="C24" s="105">
        <v>8.6913097885999999</v>
      </c>
      <c r="D24" s="105">
        <v>8.6498643680999994</v>
      </c>
      <c r="E24" s="105">
        <v>8.6660030551999991</v>
      </c>
      <c r="F24" s="105">
        <v>8.7588929613000008</v>
      </c>
      <c r="G24" s="105">
        <v>9.3675436656999995</v>
      </c>
      <c r="H24" s="105">
        <v>9.7847020645999994</v>
      </c>
      <c r="I24" s="105">
        <v>9.6790869346000008</v>
      </c>
      <c r="J24" s="105">
        <v>9.7750548068000001</v>
      </c>
      <c r="K24" s="105">
        <v>9.5435943024000007</v>
      </c>
      <c r="L24" s="105">
        <v>9.3432497501</v>
      </c>
      <c r="M24" s="105">
        <v>8.9360373131999999</v>
      </c>
      <c r="N24" s="105">
        <v>8.8894842071000006</v>
      </c>
      <c r="O24" s="105">
        <v>8.8357138057999993</v>
      </c>
      <c r="P24" s="105">
        <v>8.7784034886000004</v>
      </c>
      <c r="Q24" s="105">
        <v>8.7929710453999999</v>
      </c>
      <c r="R24" s="105">
        <v>8.8658116669999991</v>
      </c>
      <c r="S24" s="105">
        <v>9.4803873760999995</v>
      </c>
      <c r="T24" s="105">
        <v>9.9099824016000007</v>
      </c>
      <c r="U24" s="105">
        <v>9.8109159746000003</v>
      </c>
      <c r="V24" s="105">
        <v>9.9063491605999996</v>
      </c>
      <c r="W24" s="105">
        <v>9.6474426150999992</v>
      </c>
      <c r="X24" s="105">
        <v>9.4424620998000002</v>
      </c>
      <c r="Y24" s="105">
        <v>9.0100444436</v>
      </c>
      <c r="Z24" s="105">
        <v>8.9682221022000004</v>
      </c>
      <c r="AA24" s="105">
        <v>8.8650507582000007</v>
      </c>
      <c r="AB24" s="105">
        <v>8.8235276410000001</v>
      </c>
      <c r="AC24" s="105">
        <v>8.8320943644999996</v>
      </c>
      <c r="AD24" s="105">
        <v>8.9152400180000004</v>
      </c>
      <c r="AE24" s="105">
        <v>9.5358248324999995</v>
      </c>
      <c r="AF24" s="105">
        <v>9.9607497679999994</v>
      </c>
      <c r="AG24" s="105">
        <v>9.8746982925999998</v>
      </c>
      <c r="AH24" s="105">
        <v>9.9457264058000003</v>
      </c>
      <c r="AI24" s="105">
        <v>9.7234375574000005</v>
      </c>
      <c r="AJ24" s="105">
        <v>9.5153301252000002</v>
      </c>
      <c r="AK24" s="105">
        <v>9.0825316746000002</v>
      </c>
      <c r="AL24" s="105">
        <v>9.0577834635999999</v>
      </c>
      <c r="AM24" s="105">
        <v>9.0144515326000008</v>
      </c>
      <c r="AN24" s="105">
        <v>8.9648626561999993</v>
      </c>
      <c r="AO24" s="105">
        <v>9.0018256080000008</v>
      </c>
      <c r="AP24" s="105">
        <v>9.0708820883999994</v>
      </c>
      <c r="AQ24" s="105">
        <v>9.6835364854999995</v>
      </c>
      <c r="AR24" s="105">
        <v>10.166146221</v>
      </c>
      <c r="AS24" s="105">
        <v>10.155063131</v>
      </c>
      <c r="AT24" s="105">
        <v>10.227197642</v>
      </c>
      <c r="AU24" s="105">
        <v>9.9618735598000008</v>
      </c>
      <c r="AV24" s="105">
        <v>9.6226752972000007</v>
      </c>
      <c r="AW24" s="105">
        <v>9.2030173658999992</v>
      </c>
      <c r="AX24" s="105">
        <v>9.1942124130000007</v>
      </c>
      <c r="AY24" s="105">
        <v>8.8989330426999995</v>
      </c>
      <c r="AZ24" s="907">
        <v>8.8533951187</v>
      </c>
      <c r="BA24" s="907">
        <v>8.6690458491999998</v>
      </c>
      <c r="BB24" s="388">
        <v>8.7353211210000001</v>
      </c>
      <c r="BC24" s="388">
        <v>9.4642030441999996</v>
      </c>
      <c r="BD24" s="388">
        <v>9.9698376571999994</v>
      </c>
      <c r="BE24" s="388">
        <v>9.9461857027999994</v>
      </c>
      <c r="BF24" s="388">
        <v>10.034991138000001</v>
      </c>
      <c r="BG24" s="388">
        <v>9.7634920725000001</v>
      </c>
      <c r="BH24" s="388">
        <v>9.5097462785999998</v>
      </c>
      <c r="BI24" s="388">
        <v>9.0813833077999995</v>
      </c>
      <c r="BJ24" s="388">
        <v>9.0653296668000003</v>
      </c>
      <c r="BK24" s="388">
        <v>9.1840363521999997</v>
      </c>
      <c r="BL24" s="388">
        <v>9.1373640974000008</v>
      </c>
      <c r="BM24" s="388">
        <v>9.1723369331000004</v>
      </c>
      <c r="BN24" s="388">
        <v>9.2401807525000006</v>
      </c>
      <c r="BO24" s="388">
        <v>9.8866864914000008</v>
      </c>
      <c r="BP24" s="388">
        <v>10.365595926999999</v>
      </c>
      <c r="BQ24" s="388">
        <v>10.249505396</v>
      </c>
      <c r="BR24" s="388">
        <v>10.330798195</v>
      </c>
      <c r="BS24" s="388">
        <v>10.050266823999999</v>
      </c>
      <c r="BT24" s="388">
        <v>9.8209274001000004</v>
      </c>
      <c r="BU24" s="388">
        <v>9.3813266739000003</v>
      </c>
      <c r="BV24" s="388">
        <v>9.3658629572999992</v>
      </c>
    </row>
    <row r="25" spans="1:74" s="425" customFormat="1" ht="11.1"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907"/>
      <c r="BA25" s="907"/>
      <c r="BB25" s="388"/>
      <c r="BC25" s="388"/>
      <c r="BD25" s="388"/>
      <c r="BE25" s="388"/>
      <c r="BF25" s="388"/>
      <c r="BG25" s="388"/>
      <c r="BH25" s="388"/>
      <c r="BI25" s="388"/>
      <c r="BJ25" s="388"/>
      <c r="BK25" s="388"/>
      <c r="BL25" s="388"/>
      <c r="BM25" s="388"/>
      <c r="BN25" s="388"/>
      <c r="BO25" s="388"/>
      <c r="BP25" s="388"/>
      <c r="BQ25" s="388"/>
      <c r="BR25" s="388"/>
      <c r="BS25" s="388"/>
      <c r="BT25" s="388"/>
      <c r="BU25" s="388"/>
      <c r="BV25" s="388"/>
    </row>
    <row r="26" spans="1:74" s="425" customFormat="1" ht="11.1" customHeight="1" x14ac:dyDescent="0.2">
      <c r="A26" s="418" t="s">
        <v>311</v>
      </c>
      <c r="B26" s="416" t="s">
        <v>964</v>
      </c>
      <c r="C26" s="105">
        <v>4.4797480953999997</v>
      </c>
      <c r="D26" s="105">
        <v>4.4757637722999997</v>
      </c>
      <c r="E26" s="105">
        <v>4.4770914685000003</v>
      </c>
      <c r="F26" s="105">
        <v>4.4753568677000004</v>
      </c>
      <c r="G26" s="105">
        <v>4.4826642373999999</v>
      </c>
      <c r="H26" s="105">
        <v>4.4925360769999996</v>
      </c>
      <c r="I26" s="105">
        <v>4.4237565745999996</v>
      </c>
      <c r="J26" s="105">
        <v>4.4393539549999996</v>
      </c>
      <c r="K26" s="105">
        <v>4.4309861969000002</v>
      </c>
      <c r="L26" s="105">
        <v>4.4777654641</v>
      </c>
      <c r="M26" s="105">
        <v>4.5005123686999999</v>
      </c>
      <c r="N26" s="105">
        <v>4.5162611426000003</v>
      </c>
      <c r="O26" s="105">
        <v>4.5654299992</v>
      </c>
      <c r="P26" s="105">
        <v>4.5612927294999999</v>
      </c>
      <c r="Q26" s="105">
        <v>4.5626766049</v>
      </c>
      <c r="R26" s="105">
        <v>4.5610779744999999</v>
      </c>
      <c r="S26" s="105">
        <v>4.5686450970000001</v>
      </c>
      <c r="T26" s="105">
        <v>4.5788185281000002</v>
      </c>
      <c r="U26" s="105">
        <v>4.5070962212000003</v>
      </c>
      <c r="V26" s="105">
        <v>4.5232377540000002</v>
      </c>
      <c r="W26" s="105">
        <v>4.5145777433000003</v>
      </c>
      <c r="X26" s="105">
        <v>4.5635151712999997</v>
      </c>
      <c r="Y26" s="105">
        <v>4.5870178101999999</v>
      </c>
      <c r="Z26" s="105">
        <v>4.6032392134000002</v>
      </c>
      <c r="AA26" s="105">
        <v>4.6784156983000003</v>
      </c>
      <c r="AB26" s="105">
        <v>4.6741830609999999</v>
      </c>
      <c r="AC26" s="105">
        <v>4.6755989322999998</v>
      </c>
      <c r="AD26" s="105">
        <v>4.6739837575000003</v>
      </c>
      <c r="AE26" s="105">
        <v>4.6817277354</v>
      </c>
      <c r="AF26" s="105">
        <v>4.6921431073999997</v>
      </c>
      <c r="AG26" s="105">
        <v>4.6186314284999996</v>
      </c>
      <c r="AH26" s="105">
        <v>4.6351509155999997</v>
      </c>
      <c r="AI26" s="105">
        <v>4.6262885652000003</v>
      </c>
      <c r="AJ26" s="105">
        <v>4.6764661508999996</v>
      </c>
      <c r="AK26" s="105">
        <v>4.7005221866999998</v>
      </c>
      <c r="AL26" s="105">
        <v>4.7171299709000003</v>
      </c>
      <c r="AM26" s="105">
        <v>4.8378550085000001</v>
      </c>
      <c r="AN26" s="105">
        <v>4.8287702438000002</v>
      </c>
      <c r="AO26" s="105">
        <v>4.8570825609000003</v>
      </c>
      <c r="AP26" s="105">
        <v>4.8537906283999996</v>
      </c>
      <c r="AQ26" s="105">
        <v>4.8218641025000002</v>
      </c>
      <c r="AR26" s="105">
        <v>4.8236667768999997</v>
      </c>
      <c r="AS26" s="105">
        <v>4.7023740590000003</v>
      </c>
      <c r="AT26" s="105">
        <v>4.7202053817999996</v>
      </c>
      <c r="AU26" s="105">
        <v>4.7249544519000004</v>
      </c>
      <c r="AV26" s="105">
        <v>4.7974512780999996</v>
      </c>
      <c r="AW26" s="105">
        <v>4.8853481838999997</v>
      </c>
      <c r="AX26" s="105">
        <v>4.8993133243999996</v>
      </c>
      <c r="AY26" s="105">
        <v>4.9871480598</v>
      </c>
      <c r="AZ26" s="907">
        <v>4.9778199992000003</v>
      </c>
      <c r="BA26" s="907">
        <v>5.0068905384000004</v>
      </c>
      <c r="BB26" s="388">
        <v>5.0035104457999999</v>
      </c>
      <c r="BC26" s="388">
        <v>4.9707289070999998</v>
      </c>
      <c r="BD26" s="388">
        <v>4.9725798582999996</v>
      </c>
      <c r="BE26" s="388">
        <v>4.8480388436000004</v>
      </c>
      <c r="BF26" s="388">
        <v>4.8663477006999996</v>
      </c>
      <c r="BG26" s="388">
        <v>4.8712239539000004</v>
      </c>
      <c r="BH26" s="388">
        <v>4.9456622915999997</v>
      </c>
      <c r="BI26" s="388">
        <v>5.0359131328000002</v>
      </c>
      <c r="BJ26" s="388">
        <v>5.0502522688000004</v>
      </c>
      <c r="BK26" s="388">
        <v>5.1668411937999998</v>
      </c>
      <c r="BL26" s="388">
        <v>5.1572690845000002</v>
      </c>
      <c r="BM26" s="388">
        <v>5.1871001918999999</v>
      </c>
      <c r="BN26" s="388">
        <v>5.1836316664000002</v>
      </c>
      <c r="BO26" s="388">
        <v>5.1499924691999999</v>
      </c>
      <c r="BP26" s="388">
        <v>5.1518918464999999</v>
      </c>
      <c r="BQ26" s="388">
        <v>5.0240924836999996</v>
      </c>
      <c r="BR26" s="388">
        <v>5.0428803527000001</v>
      </c>
      <c r="BS26" s="388">
        <v>5.0478841825999998</v>
      </c>
      <c r="BT26" s="388">
        <v>5.1242700395999998</v>
      </c>
      <c r="BU26" s="388">
        <v>5.2168821002000003</v>
      </c>
      <c r="BV26" s="388">
        <v>5.2315963888999999</v>
      </c>
    </row>
    <row r="27" spans="1:74" s="425" customFormat="1" ht="11.1"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907"/>
      <c r="BA27" s="907"/>
      <c r="BB27" s="388"/>
      <c r="BC27" s="388"/>
      <c r="BD27" s="388"/>
      <c r="BE27" s="388"/>
      <c r="BF27" s="388"/>
      <c r="BG27" s="388"/>
      <c r="BH27" s="388"/>
      <c r="BI27" s="388"/>
      <c r="BJ27" s="388"/>
      <c r="BK27" s="388"/>
      <c r="BL27" s="388"/>
      <c r="BM27" s="388"/>
      <c r="BN27" s="388"/>
      <c r="BO27" s="388"/>
      <c r="BP27" s="388"/>
      <c r="BQ27" s="388"/>
      <c r="BR27" s="388"/>
      <c r="BS27" s="388"/>
      <c r="BT27" s="388"/>
      <c r="BU27" s="388"/>
      <c r="BV27" s="388"/>
    </row>
    <row r="28" spans="1:74" s="425" customFormat="1" ht="11.1" customHeight="1" x14ac:dyDescent="0.2">
      <c r="A28" s="418" t="s">
        <v>309</v>
      </c>
      <c r="B28" s="416" t="s">
        <v>965</v>
      </c>
      <c r="C28" s="105">
        <v>36.328023961</v>
      </c>
      <c r="D28" s="105">
        <v>36.906439861000003</v>
      </c>
      <c r="E28" s="105">
        <v>35.771960006999997</v>
      </c>
      <c r="F28" s="105">
        <v>35.352967079000003</v>
      </c>
      <c r="G28" s="105">
        <v>35.650756616999999</v>
      </c>
      <c r="H28" s="105">
        <v>35.422655474999999</v>
      </c>
      <c r="I28" s="105">
        <v>35.265014614000002</v>
      </c>
      <c r="J28" s="105">
        <v>35.07057794</v>
      </c>
      <c r="K28" s="105">
        <v>35.674674957000001</v>
      </c>
      <c r="L28" s="105">
        <v>34.907350282000003</v>
      </c>
      <c r="M28" s="105">
        <v>36.348299793000002</v>
      </c>
      <c r="N28" s="105">
        <v>37.736318470000001</v>
      </c>
      <c r="O28" s="105">
        <v>36.875811755999997</v>
      </c>
      <c r="P28" s="105">
        <v>38.040650845999998</v>
      </c>
      <c r="Q28" s="105">
        <v>37.569159102999997</v>
      </c>
      <c r="R28" s="105">
        <v>37.172457735000002</v>
      </c>
      <c r="S28" s="105">
        <v>36.920817243000002</v>
      </c>
      <c r="T28" s="105">
        <v>36.663389416000001</v>
      </c>
      <c r="U28" s="105">
        <v>36.425930569000002</v>
      </c>
      <c r="V28" s="105">
        <v>35.825329164999999</v>
      </c>
      <c r="W28" s="105">
        <v>36.740021347999999</v>
      </c>
      <c r="X28" s="105">
        <v>35.978625710999999</v>
      </c>
      <c r="Y28" s="105">
        <v>37.699439400999999</v>
      </c>
      <c r="Z28" s="105">
        <v>38.4616063</v>
      </c>
      <c r="AA28" s="105">
        <v>37.737915448000003</v>
      </c>
      <c r="AB28" s="105">
        <v>38.636126668000003</v>
      </c>
      <c r="AC28" s="105">
        <v>38.298617331999999</v>
      </c>
      <c r="AD28" s="105">
        <v>38.191904115</v>
      </c>
      <c r="AE28" s="105">
        <v>37.787947602999999</v>
      </c>
      <c r="AF28" s="105">
        <v>37.545869670999998</v>
      </c>
      <c r="AG28" s="105">
        <v>37.180765272000002</v>
      </c>
      <c r="AH28" s="105">
        <v>36.533442078</v>
      </c>
      <c r="AI28" s="105">
        <v>37.271549071999999</v>
      </c>
      <c r="AJ28" s="105">
        <v>37.025454674000002</v>
      </c>
      <c r="AK28" s="105">
        <v>38.540193555000002</v>
      </c>
      <c r="AL28" s="105">
        <v>39.082322269999999</v>
      </c>
      <c r="AM28" s="105">
        <v>38.330758789999997</v>
      </c>
      <c r="AN28" s="105">
        <v>38.949510412999999</v>
      </c>
      <c r="AO28" s="105">
        <v>38.443047604999997</v>
      </c>
      <c r="AP28" s="105">
        <v>38.623765710000001</v>
      </c>
      <c r="AQ28" s="105">
        <v>38.161680957000002</v>
      </c>
      <c r="AR28" s="105">
        <v>38.14652701</v>
      </c>
      <c r="AS28" s="105">
        <v>37.849369901999999</v>
      </c>
      <c r="AT28" s="105">
        <v>37.049713957000002</v>
      </c>
      <c r="AU28" s="105">
        <v>38.370797342000003</v>
      </c>
      <c r="AV28" s="105">
        <v>37.593631870000003</v>
      </c>
      <c r="AW28" s="105">
        <v>39.173877445999999</v>
      </c>
      <c r="AX28" s="105">
        <v>40.219758998000003</v>
      </c>
      <c r="AY28" s="105">
        <v>39.312000697999999</v>
      </c>
      <c r="AZ28" s="907">
        <v>39.922479598000002</v>
      </c>
      <c r="BA28" s="907">
        <v>38.795206792000002</v>
      </c>
      <c r="BB28" s="388">
        <v>39.011577172000003</v>
      </c>
      <c r="BC28" s="388">
        <v>38.682286527000002</v>
      </c>
      <c r="BD28" s="388">
        <v>38.594799692999999</v>
      </c>
      <c r="BE28" s="388">
        <v>38.340116393999999</v>
      </c>
      <c r="BF28" s="388">
        <v>37.850400442999998</v>
      </c>
      <c r="BG28" s="388">
        <v>38.850894072000003</v>
      </c>
      <c r="BH28" s="388">
        <v>37.859382451999998</v>
      </c>
      <c r="BI28" s="388">
        <v>39.844818572000001</v>
      </c>
      <c r="BJ28" s="388">
        <v>40.933073589000003</v>
      </c>
      <c r="BK28" s="388">
        <v>39.697863476000002</v>
      </c>
      <c r="BL28" s="388">
        <v>40.555321489999997</v>
      </c>
      <c r="BM28" s="388">
        <v>39.786956420999999</v>
      </c>
      <c r="BN28" s="388">
        <v>40.095233026999999</v>
      </c>
      <c r="BO28" s="388">
        <v>39.608745362000001</v>
      </c>
      <c r="BP28" s="388">
        <v>39.423172090999998</v>
      </c>
      <c r="BQ28" s="388">
        <v>39.090664838000002</v>
      </c>
      <c r="BR28" s="388">
        <v>38.553763011000001</v>
      </c>
      <c r="BS28" s="388">
        <v>39.578808273</v>
      </c>
      <c r="BT28" s="388">
        <v>38.551778370999997</v>
      </c>
      <c r="BU28" s="388">
        <v>40.571019061000001</v>
      </c>
      <c r="BV28" s="388">
        <v>41.647042579000001</v>
      </c>
    </row>
    <row r="29" spans="1:74" ht="11.1" customHeight="1" x14ac:dyDescent="0.2">
      <c r="A29" s="335" t="s">
        <v>169</v>
      </c>
      <c r="B29" s="406" t="s">
        <v>944</v>
      </c>
      <c r="C29" s="289">
        <v>15.302720865</v>
      </c>
      <c r="D29" s="289">
        <v>15.492012724</v>
      </c>
      <c r="E29" s="289">
        <v>14.829719266</v>
      </c>
      <c r="F29" s="289">
        <v>15.127987415</v>
      </c>
      <c r="G29" s="289">
        <v>15.260764574</v>
      </c>
      <c r="H29" s="289">
        <v>15.165953587000001</v>
      </c>
      <c r="I29" s="289">
        <v>15.154021526999999</v>
      </c>
      <c r="J29" s="289">
        <v>14.760077641000001</v>
      </c>
      <c r="K29" s="289">
        <v>15.621466825000001</v>
      </c>
      <c r="L29" s="289">
        <v>14.684071284</v>
      </c>
      <c r="M29" s="289">
        <v>15.462394242</v>
      </c>
      <c r="N29" s="289">
        <v>15.95424038</v>
      </c>
      <c r="O29" s="289">
        <v>15.635659455000001</v>
      </c>
      <c r="P29" s="289">
        <v>16.109900117999999</v>
      </c>
      <c r="Q29" s="289">
        <v>16.013076874999999</v>
      </c>
      <c r="R29" s="289">
        <v>16.347110477000001</v>
      </c>
      <c r="S29" s="289">
        <v>16.112441275999998</v>
      </c>
      <c r="T29" s="289">
        <v>15.931467948</v>
      </c>
      <c r="U29" s="289">
        <v>15.869482065</v>
      </c>
      <c r="V29" s="289">
        <v>15.383658114999999</v>
      </c>
      <c r="W29" s="289">
        <v>16.219844950999999</v>
      </c>
      <c r="X29" s="289">
        <v>15.270416314</v>
      </c>
      <c r="Y29" s="289">
        <v>16.230045240999999</v>
      </c>
      <c r="Z29" s="289">
        <v>16.684967132000001</v>
      </c>
      <c r="AA29" s="289">
        <v>16.016943026</v>
      </c>
      <c r="AB29" s="289">
        <v>16.502748291</v>
      </c>
      <c r="AC29" s="289">
        <v>16.403563963</v>
      </c>
      <c r="AD29" s="289">
        <v>16.745743144999999</v>
      </c>
      <c r="AE29" s="289">
        <v>16.505351416</v>
      </c>
      <c r="AF29" s="289">
        <v>16.31996496</v>
      </c>
      <c r="AG29" s="289">
        <v>16.256467520000001</v>
      </c>
      <c r="AH29" s="289">
        <v>15.758796503999999</v>
      </c>
      <c r="AI29" s="289">
        <v>16.615374184</v>
      </c>
      <c r="AJ29" s="289">
        <v>15.642793244</v>
      </c>
      <c r="AK29" s="289">
        <v>16.625823214</v>
      </c>
      <c r="AL29" s="289">
        <v>17.091838609</v>
      </c>
      <c r="AM29" s="289">
        <v>16.255184287999999</v>
      </c>
      <c r="AN29" s="289">
        <v>16.655399141</v>
      </c>
      <c r="AO29" s="289">
        <v>16.404392141999999</v>
      </c>
      <c r="AP29" s="289">
        <v>16.767741475000001</v>
      </c>
      <c r="AQ29" s="289">
        <v>16.646583279000001</v>
      </c>
      <c r="AR29" s="289">
        <v>16.666155313000001</v>
      </c>
      <c r="AS29" s="289">
        <v>16.426350869</v>
      </c>
      <c r="AT29" s="289">
        <v>15.944277263</v>
      </c>
      <c r="AU29" s="289">
        <v>17.009504758999999</v>
      </c>
      <c r="AV29" s="289">
        <v>15.871693349999999</v>
      </c>
      <c r="AW29" s="289">
        <v>17.024079402000002</v>
      </c>
      <c r="AX29" s="289">
        <v>17.56544272</v>
      </c>
      <c r="AY29" s="289">
        <v>16.681169101999998</v>
      </c>
      <c r="AZ29" s="895">
        <v>16.967782233000001</v>
      </c>
      <c r="BA29" s="895">
        <v>16.608760526000001</v>
      </c>
      <c r="BB29" s="355">
        <v>17.195713095999999</v>
      </c>
      <c r="BC29" s="355">
        <v>16.734253391999999</v>
      </c>
      <c r="BD29" s="355">
        <v>16.805413996999999</v>
      </c>
      <c r="BE29" s="355">
        <v>16.651166163999999</v>
      </c>
      <c r="BF29" s="355">
        <v>16.093646635999999</v>
      </c>
      <c r="BG29" s="355">
        <v>17.247635481</v>
      </c>
      <c r="BH29" s="355">
        <v>15.963149539</v>
      </c>
      <c r="BI29" s="355">
        <v>17.155145399999999</v>
      </c>
      <c r="BJ29" s="355">
        <v>17.797856434</v>
      </c>
      <c r="BK29" s="355">
        <v>16.802063135000001</v>
      </c>
      <c r="BL29" s="355">
        <v>17.094665668000001</v>
      </c>
      <c r="BM29" s="355">
        <v>16.728141424</v>
      </c>
      <c r="BN29" s="355">
        <v>17.441700125000001</v>
      </c>
      <c r="BO29" s="355">
        <v>16.970597218999998</v>
      </c>
      <c r="BP29" s="355">
        <v>17.04324488</v>
      </c>
      <c r="BQ29" s="355">
        <v>16.885773703000002</v>
      </c>
      <c r="BR29" s="355">
        <v>16.316603595</v>
      </c>
      <c r="BS29" s="355">
        <v>17.494707541</v>
      </c>
      <c r="BT29" s="355">
        <v>16.183379477999999</v>
      </c>
      <c r="BU29" s="355">
        <v>17.400284678999999</v>
      </c>
      <c r="BV29" s="355">
        <v>18.056426554000002</v>
      </c>
    </row>
    <row r="30" spans="1:74" ht="11.1" customHeight="1" x14ac:dyDescent="0.2">
      <c r="A30" s="335" t="s">
        <v>310</v>
      </c>
      <c r="B30" s="406" t="s">
        <v>957</v>
      </c>
      <c r="C30" s="289">
        <v>4.9393917900000002</v>
      </c>
      <c r="D30" s="289">
        <v>5.3206849032000001</v>
      </c>
      <c r="E30" s="289">
        <v>5.2921055030000002</v>
      </c>
      <c r="F30" s="289">
        <v>5.2214396152999996</v>
      </c>
      <c r="G30" s="289">
        <v>5.2981753629000004</v>
      </c>
      <c r="H30" s="289">
        <v>5.2129321480000002</v>
      </c>
      <c r="I30" s="289">
        <v>4.9436014358999998</v>
      </c>
      <c r="J30" s="289">
        <v>4.8336482235</v>
      </c>
      <c r="K30" s="289">
        <v>4.9159115466000003</v>
      </c>
      <c r="L30" s="289">
        <v>5.0455997133999997</v>
      </c>
      <c r="M30" s="289">
        <v>5.2566994541999996</v>
      </c>
      <c r="N30" s="289">
        <v>5.3163760288999997</v>
      </c>
      <c r="O30" s="289">
        <v>5.1824484086</v>
      </c>
      <c r="P30" s="289">
        <v>5.5825041182000001</v>
      </c>
      <c r="Q30" s="289">
        <v>5.5525183885000002</v>
      </c>
      <c r="R30" s="289">
        <v>5.4783751877000002</v>
      </c>
      <c r="S30" s="289">
        <v>5.5588869329000001</v>
      </c>
      <c r="T30" s="289">
        <v>5.4694490866000001</v>
      </c>
      <c r="U30" s="289">
        <v>5.1868652018999999</v>
      </c>
      <c r="V30" s="289">
        <v>5.0715014334999999</v>
      </c>
      <c r="W30" s="289">
        <v>5.1578127540000001</v>
      </c>
      <c r="X30" s="289">
        <v>5.2938825906</v>
      </c>
      <c r="Y30" s="289">
        <v>5.5153700858999999</v>
      </c>
      <c r="Z30" s="289">
        <v>5.5779832136999996</v>
      </c>
      <c r="AA30" s="289">
        <v>5.5023717209000003</v>
      </c>
      <c r="AB30" s="289">
        <v>5.8921586446000003</v>
      </c>
      <c r="AC30" s="289">
        <v>5.8709597998999996</v>
      </c>
      <c r="AD30" s="289">
        <v>5.6875228621999998</v>
      </c>
      <c r="AE30" s="289">
        <v>5.7507066934999997</v>
      </c>
      <c r="AF30" s="289">
        <v>5.6472784466999997</v>
      </c>
      <c r="AG30" s="289">
        <v>5.5645867972999996</v>
      </c>
      <c r="AH30" s="289">
        <v>5.1053567267000002</v>
      </c>
      <c r="AI30" s="289">
        <v>5.0611187102999997</v>
      </c>
      <c r="AJ30" s="289">
        <v>5.5630114584000001</v>
      </c>
      <c r="AK30" s="289">
        <v>5.8436797801000004</v>
      </c>
      <c r="AL30" s="289">
        <v>5.7107553620999996</v>
      </c>
      <c r="AM30" s="289">
        <v>5.6923774812000003</v>
      </c>
      <c r="AN30" s="289">
        <v>5.7275895881999999</v>
      </c>
      <c r="AO30" s="289">
        <v>5.7491138303999998</v>
      </c>
      <c r="AP30" s="289">
        <v>5.7082691326999999</v>
      </c>
      <c r="AQ30" s="289">
        <v>5.8971993903</v>
      </c>
      <c r="AR30" s="289">
        <v>5.6878376636999999</v>
      </c>
      <c r="AS30" s="289">
        <v>5.4499373822999999</v>
      </c>
      <c r="AT30" s="289">
        <v>5.3250574366999999</v>
      </c>
      <c r="AU30" s="289">
        <v>5.3647490376000002</v>
      </c>
      <c r="AV30" s="289">
        <v>5.6558543840000004</v>
      </c>
      <c r="AW30" s="289">
        <v>5.8885999548000001</v>
      </c>
      <c r="AX30" s="289">
        <v>5.9088707181000002</v>
      </c>
      <c r="AY30" s="289">
        <v>5.902692493</v>
      </c>
      <c r="AZ30" s="895">
        <v>6.0353807673000004</v>
      </c>
      <c r="BA30" s="895">
        <v>5.9535771088000002</v>
      </c>
      <c r="BB30" s="355">
        <v>5.9717490932999997</v>
      </c>
      <c r="BC30" s="355">
        <v>6.1519068181999996</v>
      </c>
      <c r="BD30" s="355">
        <v>5.9904862829000001</v>
      </c>
      <c r="BE30" s="355">
        <v>5.7438801918999998</v>
      </c>
      <c r="BF30" s="355">
        <v>5.6608848040000002</v>
      </c>
      <c r="BG30" s="355">
        <v>5.6459729121000004</v>
      </c>
      <c r="BH30" s="355">
        <v>5.8857921195999996</v>
      </c>
      <c r="BI30" s="355">
        <v>6.1300614951999997</v>
      </c>
      <c r="BJ30" s="355">
        <v>6.1513359138999997</v>
      </c>
      <c r="BK30" s="355">
        <v>6.0336758384999998</v>
      </c>
      <c r="BL30" s="355">
        <v>6.3709841250999997</v>
      </c>
      <c r="BM30" s="355">
        <v>6.3592687346999996</v>
      </c>
      <c r="BN30" s="355">
        <v>6.3262824121000003</v>
      </c>
      <c r="BO30" s="355">
        <v>6.5047023771000001</v>
      </c>
      <c r="BP30" s="355">
        <v>6.3144727206000004</v>
      </c>
      <c r="BQ30" s="355">
        <v>6.0454067713999997</v>
      </c>
      <c r="BR30" s="355">
        <v>5.9583814294000002</v>
      </c>
      <c r="BS30" s="355">
        <v>5.9427454703000002</v>
      </c>
      <c r="BT30" s="355">
        <v>6.1942094259999996</v>
      </c>
      <c r="BU30" s="355">
        <v>6.4503396338999996</v>
      </c>
      <c r="BV30" s="355">
        <v>6.4526470609000004</v>
      </c>
    </row>
    <row r="31" spans="1:74" ht="11.1" customHeight="1" x14ac:dyDescent="0.2">
      <c r="A31" s="335" t="s">
        <v>164</v>
      </c>
      <c r="B31" s="406" t="s">
        <v>942</v>
      </c>
      <c r="C31" s="329">
        <v>3.7709999999999999</v>
      </c>
      <c r="D31" s="329">
        <v>3.8090999999999999</v>
      </c>
      <c r="E31" s="329">
        <v>3.4796999999999998</v>
      </c>
      <c r="F31" s="329">
        <v>2.9710999999999999</v>
      </c>
      <c r="G31" s="329">
        <v>2.9194</v>
      </c>
      <c r="H31" s="329">
        <v>3.0842999999999998</v>
      </c>
      <c r="I31" s="329">
        <v>3.0636999999999999</v>
      </c>
      <c r="J31" s="329">
        <v>3.2801999999999998</v>
      </c>
      <c r="K31" s="329">
        <v>3.1183999999999998</v>
      </c>
      <c r="L31" s="329">
        <v>3.1932</v>
      </c>
      <c r="M31" s="329">
        <v>3.4176000000000002</v>
      </c>
      <c r="N31" s="329">
        <v>3.9664999999999999</v>
      </c>
      <c r="O31" s="329">
        <v>3.7176</v>
      </c>
      <c r="P31" s="329">
        <v>3.8746</v>
      </c>
      <c r="Q31" s="329">
        <v>3.4718</v>
      </c>
      <c r="R31" s="329">
        <v>3.1440999999999999</v>
      </c>
      <c r="S31" s="329">
        <v>2.9523000000000001</v>
      </c>
      <c r="T31" s="329">
        <v>3.0402999999999998</v>
      </c>
      <c r="U31" s="329">
        <v>3.0221</v>
      </c>
      <c r="V31" s="329">
        <v>3.0800999999999998</v>
      </c>
      <c r="W31" s="329">
        <v>3.0510000000000002</v>
      </c>
      <c r="X31" s="329">
        <v>3.0369000000000002</v>
      </c>
      <c r="Y31" s="329">
        <v>3.3893</v>
      </c>
      <c r="Z31" s="329">
        <v>3.6996000000000002</v>
      </c>
      <c r="AA31" s="329">
        <v>3.4416000000000002</v>
      </c>
      <c r="AB31" s="329">
        <v>3.5148000000000001</v>
      </c>
      <c r="AC31" s="329">
        <v>3.3511000000000002</v>
      </c>
      <c r="AD31" s="329">
        <v>3.0954999999999999</v>
      </c>
      <c r="AE31" s="329">
        <v>2.8754</v>
      </c>
      <c r="AF31" s="329">
        <v>2.8786</v>
      </c>
      <c r="AG31" s="329">
        <v>2.8611</v>
      </c>
      <c r="AH31" s="329">
        <v>2.9569999999999999</v>
      </c>
      <c r="AI31" s="329">
        <v>2.9098000000000002</v>
      </c>
      <c r="AJ31" s="329">
        <v>2.9548000000000001</v>
      </c>
      <c r="AK31" s="329">
        <v>3.2989000000000002</v>
      </c>
      <c r="AL31" s="329">
        <v>3.5568</v>
      </c>
      <c r="AM31" s="329">
        <v>3.3774000000000002</v>
      </c>
      <c r="AN31" s="329">
        <v>3.4581</v>
      </c>
      <c r="AO31" s="329">
        <v>3.2111000000000001</v>
      </c>
      <c r="AP31" s="329">
        <v>3.0531000000000001</v>
      </c>
      <c r="AQ31" s="329">
        <v>2.7181000000000002</v>
      </c>
      <c r="AR31" s="329">
        <v>2.8574999999999999</v>
      </c>
      <c r="AS31" s="329">
        <v>2.8277999999999999</v>
      </c>
      <c r="AT31" s="329">
        <v>2.8759000000000001</v>
      </c>
      <c r="AU31" s="329">
        <v>2.9365000000000001</v>
      </c>
      <c r="AV31" s="329">
        <v>2.9384999999999999</v>
      </c>
      <c r="AW31" s="329">
        <v>3.1232000000000002</v>
      </c>
      <c r="AX31" s="329">
        <v>3.5110000000000001</v>
      </c>
      <c r="AY31" s="329">
        <v>3.3786561310000001</v>
      </c>
      <c r="AZ31" s="909">
        <v>3.5417007436999999</v>
      </c>
      <c r="BA31" s="909">
        <v>3.1837359513000001</v>
      </c>
      <c r="BB31" s="400">
        <v>2.8513699900999998</v>
      </c>
      <c r="BC31" s="400">
        <v>2.6737387337</v>
      </c>
      <c r="BD31" s="400">
        <v>2.6792365095999999</v>
      </c>
      <c r="BE31" s="400">
        <v>2.7880091489000001</v>
      </c>
      <c r="BF31" s="400">
        <v>2.8543817250000001</v>
      </c>
      <c r="BG31" s="400">
        <v>2.7840580793999998</v>
      </c>
      <c r="BH31" s="400">
        <v>2.8082674377000001</v>
      </c>
      <c r="BI31" s="400">
        <v>3.0888771642999999</v>
      </c>
      <c r="BJ31" s="400">
        <v>3.4402123855000002</v>
      </c>
      <c r="BK31" s="400">
        <v>3.2696982139999999</v>
      </c>
      <c r="BL31" s="400">
        <v>3.4489846642000002</v>
      </c>
      <c r="BM31" s="400">
        <v>3.1473428206</v>
      </c>
      <c r="BN31" s="400">
        <v>2.8315954843000002</v>
      </c>
      <c r="BO31" s="400">
        <v>2.6282271884999999</v>
      </c>
      <c r="BP31" s="400">
        <v>2.6238174014000002</v>
      </c>
      <c r="BQ31" s="400">
        <v>2.7205621</v>
      </c>
      <c r="BR31" s="400">
        <v>2.7855719540999999</v>
      </c>
      <c r="BS31" s="400">
        <v>2.7166921516000002</v>
      </c>
      <c r="BT31" s="400">
        <v>2.7404044577</v>
      </c>
      <c r="BU31" s="400">
        <v>3.0152528734000001</v>
      </c>
      <c r="BV31" s="400">
        <v>3.3593746902000001</v>
      </c>
    </row>
    <row r="32" spans="1:74" ht="28.35" customHeight="1" x14ac:dyDescent="0.2">
      <c r="B32" s="1036" t="s">
        <v>886</v>
      </c>
      <c r="C32" s="1037"/>
      <c r="D32" s="1037"/>
      <c r="E32" s="1037"/>
      <c r="F32" s="1037"/>
      <c r="G32" s="1037"/>
      <c r="H32" s="1037"/>
      <c r="I32" s="1037"/>
      <c r="J32" s="1037"/>
      <c r="K32" s="1037"/>
      <c r="L32" s="1037"/>
      <c r="M32" s="1037"/>
      <c r="N32" s="1037"/>
      <c r="O32" s="1037"/>
      <c r="P32" s="1037"/>
      <c r="Q32" s="1037"/>
    </row>
    <row r="33" spans="2:17" ht="34.5" customHeight="1" x14ac:dyDescent="0.2">
      <c r="B33" s="1037" t="s">
        <v>887</v>
      </c>
      <c r="C33" s="1037"/>
      <c r="D33" s="1037"/>
      <c r="E33" s="1037"/>
      <c r="F33" s="1037"/>
      <c r="G33" s="1037"/>
      <c r="H33" s="1037"/>
      <c r="I33" s="1037"/>
      <c r="J33" s="1037"/>
      <c r="K33" s="1037"/>
      <c r="L33" s="1037"/>
      <c r="M33" s="1037"/>
      <c r="N33" s="1037"/>
      <c r="O33" s="1037"/>
      <c r="P33" s="1037"/>
      <c r="Q33" s="1037"/>
    </row>
    <row r="34" spans="2:17" ht="12" customHeight="1" x14ac:dyDescent="0.2">
      <c r="B34" s="773" t="s">
        <v>809</v>
      </c>
      <c r="C34" s="788"/>
      <c r="D34" s="788"/>
      <c r="E34" s="788"/>
      <c r="F34" s="788"/>
      <c r="G34" s="788"/>
      <c r="H34" s="788"/>
      <c r="I34" s="788"/>
      <c r="J34" s="788"/>
      <c r="K34" s="788"/>
      <c r="L34" s="788"/>
      <c r="M34" s="788"/>
      <c r="N34" s="788"/>
      <c r="O34" s="788"/>
      <c r="P34" s="788"/>
      <c r="Q34" s="788"/>
    </row>
    <row r="35" spans="2:17" ht="12" customHeight="1" x14ac:dyDescent="0.2">
      <c r="B35" s="990" t="str">
        <f>Dates!$G$2</f>
        <v>EIA completed modeling and analysis for this report on Monday, April 6, 2026.</v>
      </c>
      <c r="C35" s="977"/>
      <c r="D35" s="977"/>
      <c r="E35" s="977"/>
      <c r="F35" s="977"/>
      <c r="G35" s="977"/>
      <c r="H35" s="977"/>
      <c r="I35" s="977"/>
      <c r="J35" s="977"/>
      <c r="K35" s="977"/>
      <c r="L35" s="977"/>
      <c r="M35" s="977"/>
      <c r="N35" s="977"/>
      <c r="O35" s="977"/>
      <c r="P35" s="977"/>
      <c r="Q35" s="977"/>
    </row>
    <row r="36" spans="2:17" ht="12" customHeight="1" x14ac:dyDescent="0.2">
      <c r="B36" s="1023" t="s">
        <v>482</v>
      </c>
      <c r="C36" s="1024"/>
      <c r="D36" s="1024"/>
      <c r="E36" s="1024"/>
      <c r="F36" s="1024"/>
      <c r="G36" s="1024"/>
      <c r="H36" s="1024"/>
      <c r="I36" s="1024"/>
      <c r="J36" s="1024"/>
      <c r="K36" s="1024"/>
      <c r="L36" s="1024"/>
      <c r="M36" s="1024"/>
      <c r="N36" s="1024"/>
      <c r="O36" s="1024"/>
      <c r="P36" s="1024"/>
      <c r="Q36" s="1024"/>
    </row>
    <row r="37" spans="2:17" ht="12" customHeight="1" x14ac:dyDescent="0.2">
      <c r="B37" s="999" t="s">
        <v>1405</v>
      </c>
      <c r="C37" s="986"/>
      <c r="D37" s="986"/>
      <c r="E37" s="986"/>
      <c r="F37" s="986"/>
      <c r="G37" s="986"/>
      <c r="H37" s="986"/>
      <c r="I37" s="986"/>
      <c r="J37" s="986"/>
      <c r="K37" s="986"/>
      <c r="L37" s="986"/>
      <c r="M37" s="986"/>
      <c r="N37" s="986"/>
      <c r="O37" s="986"/>
      <c r="P37" s="986"/>
      <c r="Q37" s="986"/>
    </row>
    <row r="38" spans="2:17" ht="12" customHeight="1" x14ac:dyDescent="0.2">
      <c r="B38" s="994" t="s">
        <v>490</v>
      </c>
      <c r="C38" s="1015"/>
      <c r="D38" s="1015"/>
      <c r="E38" s="1015"/>
      <c r="F38" s="1015"/>
      <c r="G38" s="1015"/>
      <c r="H38" s="1015"/>
      <c r="I38" s="1015"/>
      <c r="J38" s="1015"/>
      <c r="K38" s="1015"/>
      <c r="L38" s="1015"/>
      <c r="M38" s="1015"/>
      <c r="N38" s="1015"/>
      <c r="O38" s="1015"/>
      <c r="P38" s="1015"/>
      <c r="Q38" s="1015"/>
    </row>
    <row r="39" spans="2:17" ht="12" customHeight="1" x14ac:dyDescent="0.2">
      <c r="B39" s="790" t="s">
        <v>823</v>
      </c>
      <c r="C39" s="791"/>
      <c r="D39" s="791"/>
      <c r="E39" s="791"/>
      <c r="F39" s="791"/>
      <c r="G39" s="791"/>
      <c r="H39" s="791"/>
      <c r="I39" s="791"/>
      <c r="J39" s="791"/>
      <c r="K39" s="791"/>
      <c r="L39" s="791"/>
      <c r="M39" s="791"/>
      <c r="N39" s="791"/>
      <c r="O39" s="791"/>
      <c r="P39" s="791"/>
      <c r="Q39" s="789"/>
    </row>
    <row r="40" spans="2:17" ht="12.75" x14ac:dyDescent="0.2">
      <c r="B40" s="1034" t="s">
        <v>824</v>
      </c>
      <c r="C40" s="1035"/>
      <c r="D40" s="1035"/>
      <c r="E40" s="1035"/>
      <c r="F40" s="1035"/>
      <c r="G40" s="1035"/>
      <c r="H40" s="1035"/>
      <c r="I40" s="1035"/>
      <c r="J40" s="1035"/>
      <c r="K40" s="1035"/>
      <c r="L40" s="1035"/>
      <c r="M40" s="1035"/>
      <c r="N40" s="1035"/>
      <c r="O40" s="1035"/>
      <c r="P40" s="1035"/>
      <c r="Q40" s="1035"/>
    </row>
    <row r="41" spans="2:17" ht="12.75" x14ac:dyDescent="0.2">
      <c r="B41" s="1001" t="s">
        <v>825</v>
      </c>
      <c r="C41" s="1035"/>
      <c r="D41" s="1035"/>
      <c r="E41" s="1035"/>
      <c r="F41" s="1035"/>
      <c r="G41" s="1035"/>
      <c r="H41" s="1035"/>
      <c r="I41" s="1035"/>
      <c r="J41" s="1035"/>
      <c r="K41" s="1035"/>
      <c r="L41" s="1035"/>
      <c r="M41" s="1035"/>
      <c r="N41" s="1035"/>
      <c r="O41" s="1035"/>
      <c r="P41" s="1035"/>
      <c r="Q41" s="1035"/>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Mayfield, Alex</cp:lastModifiedBy>
  <cp:lastPrinted>2023-03-01T21:02:34Z</cp:lastPrinted>
  <dcterms:created xsi:type="dcterms:W3CDTF">2006-10-10T12:45:59Z</dcterms:created>
  <dcterms:modified xsi:type="dcterms:W3CDTF">2026-04-27T15:02:05Z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